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istas de opções" sheetId="1" r:id="rId4"/>
    <sheet state="visible" name="Tabela 1 APS - Descr." sheetId="2" r:id="rId5"/>
    <sheet state="visible" name="Tabela 1 APS - Dados" sheetId="3" r:id="rId6"/>
    <sheet state="visible" name="Tabela 1 APS - Referência AAE" sheetId="4" r:id="rId7"/>
    <sheet state="visible" name="Tabela 1 APS - Referência Bx. R" sheetId="5" r:id="rId8"/>
    <sheet state="visible" name="tabela 2 AGAR" sheetId="6" r:id="rId9"/>
    <sheet state="visible" name="tabela 3 ANEO" sheetId="7" r:id="rId10"/>
    <sheet state="visible" name="totais TABELA 4" sheetId="8" r:id="rId11"/>
    <sheet state="visible" name="tabela 4  leitos existentes" sheetId="9" r:id="rId12"/>
    <sheet state="visible" name="tabela 5 necessidade" sheetId="10" r:id="rId13"/>
    <sheet state="visible" name="tabela 6 rede de serviços final" sheetId="11" r:id="rId14"/>
    <sheet state="visible" name="Planilha1" sheetId="12" r:id="rId15"/>
  </sheets>
  <definedNames/>
  <calcPr/>
  <pivotCaches>
    <pivotCache cacheId="0" r:id="rId16"/>
  </pivotCaches>
</workbook>
</file>

<file path=xl/sharedStrings.xml><?xml version="1.0" encoding="utf-8"?>
<sst xmlns="http://schemas.openxmlformats.org/spreadsheetml/2006/main" count="1048" uniqueCount="369">
  <si>
    <t>RRAS</t>
  </si>
  <si>
    <t>DRS</t>
  </si>
  <si>
    <t>Região de Saúde</t>
  </si>
  <si>
    <t>STATUS</t>
  </si>
  <si>
    <t>HABILITAÇÃO MAB</t>
  </si>
  <si>
    <t>RRAS 01</t>
  </si>
  <si>
    <t>Aracatuba</t>
  </si>
  <si>
    <t>Adamantina</t>
  </si>
  <si>
    <t>Existente</t>
  </si>
  <si>
    <t>MAB I</t>
  </si>
  <si>
    <t>RRAS 02</t>
  </si>
  <si>
    <t>Araraquara</t>
  </si>
  <si>
    <t>Alta Anhanguera</t>
  </si>
  <si>
    <t>Novo</t>
  </si>
  <si>
    <t>MAB II</t>
  </si>
  <si>
    <t>RRAS 03</t>
  </si>
  <si>
    <t>Baixada Santista</t>
  </si>
  <si>
    <t>Alta Mogiana</t>
  </si>
  <si>
    <t>Não existe</t>
  </si>
  <si>
    <t>MAB III</t>
  </si>
  <si>
    <t>RRAS 04</t>
  </si>
  <si>
    <t>Barretos</t>
  </si>
  <si>
    <t>Alta Paulista</t>
  </si>
  <si>
    <t>SEM HABILITAÇÃO</t>
  </si>
  <si>
    <t>RRAS 05</t>
  </si>
  <si>
    <t>Bauru</t>
  </si>
  <si>
    <t>Alta Sorocabana</t>
  </si>
  <si>
    <t>RRAS 06</t>
  </si>
  <si>
    <t>Campinas</t>
  </si>
  <si>
    <t>Alto Capivari</t>
  </si>
  <si>
    <t>RRAS 07</t>
  </si>
  <si>
    <t>Franca</t>
  </si>
  <si>
    <t>Alto do Tiete</t>
  </si>
  <si>
    <t>RRAS 08</t>
  </si>
  <si>
    <t>Grande Sao Paulo</t>
  </si>
  <si>
    <t>Alto Vale do Paraiba</t>
  </si>
  <si>
    <t>RRAS 09</t>
  </si>
  <si>
    <t>Marilia</t>
  </si>
  <si>
    <t>Aquifero Guarani</t>
  </si>
  <si>
    <t>RRAS 10</t>
  </si>
  <si>
    <t>Piracicaba</t>
  </si>
  <si>
    <t>Araras</t>
  </si>
  <si>
    <t>RRAS 11</t>
  </si>
  <si>
    <t>Presidente Prudente</t>
  </si>
  <si>
    <t>Assis</t>
  </si>
  <si>
    <t>RRAS 12</t>
  </si>
  <si>
    <t>Registro</t>
  </si>
  <si>
    <t>Baixa Mogiana</t>
  </si>
  <si>
    <t>RRAS 13</t>
  </si>
  <si>
    <t>Ribeirao Preto</t>
  </si>
  <si>
    <t>RRAS 14</t>
  </si>
  <si>
    <t>Sao Joao da Boa Vista</t>
  </si>
  <si>
    <t>RRAS 15</t>
  </si>
  <si>
    <t>Sao Jose do Rio Preto</t>
  </si>
  <si>
    <t>Braganca</t>
  </si>
  <si>
    <t>RRAS 16</t>
  </si>
  <si>
    <t>Sorocaba</t>
  </si>
  <si>
    <t>Catanduva</t>
  </si>
  <si>
    <t>RRAS 17</t>
  </si>
  <si>
    <t>Taubate</t>
  </si>
  <si>
    <t>Central do DRS II</t>
  </si>
  <si>
    <t>Central do DRS III</t>
  </si>
  <si>
    <t>Centro Oeste do DRS III</t>
  </si>
  <si>
    <t>Circ. da Fe-V. Historico</t>
  </si>
  <si>
    <t>Circuito das Aguas</t>
  </si>
  <si>
    <t>Consorcio do DRS II</t>
  </si>
  <si>
    <t>Coracao do DRS III</t>
  </si>
  <si>
    <t>Extremo Oeste Paulista</t>
  </si>
  <si>
    <t>Fernandopolis</t>
  </si>
  <si>
    <t>Franco da Rocha</t>
  </si>
  <si>
    <t>Grande ABC</t>
  </si>
  <si>
    <t>Horizonte Verde</t>
  </si>
  <si>
    <t>Itapetininga</t>
  </si>
  <si>
    <t>Itapeva</t>
  </si>
  <si>
    <t>Jales</t>
  </si>
  <si>
    <t>Jau</t>
  </si>
  <si>
    <t>Jose Bonifacio</t>
  </si>
  <si>
    <t>Jundiai</t>
  </si>
  <si>
    <t>Lagos do DRS II</t>
  </si>
  <si>
    <t>Limeira</t>
  </si>
  <si>
    <t>Lins</t>
  </si>
  <si>
    <t>Litoral Norte</t>
  </si>
  <si>
    <t>Mananciais</t>
  </si>
  <si>
    <t>Mantiqueira</t>
  </si>
  <si>
    <t>Norte - Barretos</t>
  </si>
  <si>
    <t>Norte do DRS III</t>
  </si>
  <si>
    <t>Ourinhos</t>
  </si>
  <si>
    <t>Polo Cuesta</t>
  </si>
  <si>
    <t>Pontal do Paranapanema</t>
  </si>
  <si>
    <t>Reg. Metrop. Campinas</t>
  </si>
  <si>
    <t>Rio Claro</t>
  </si>
  <si>
    <t>Rio Pardo</t>
  </si>
  <si>
    <t>Rota dos Bandeirantes</t>
  </si>
  <si>
    <t>Santa Fe do Sul</t>
  </si>
  <si>
    <t>Sao Paulo</t>
  </si>
  <si>
    <t>Sul - Barretos</t>
  </si>
  <si>
    <t>Tres Colinas</t>
  </si>
  <si>
    <t>Tupa</t>
  </si>
  <si>
    <t>V. Paraiba - R. Serrana</t>
  </si>
  <si>
    <t>Vale das Cachoeiras</t>
  </si>
  <si>
    <t>Vale do Jurumirim</t>
  </si>
  <si>
    <t>Vale do Ribeira</t>
  </si>
  <si>
    <t>Votuporanga</t>
  </si>
  <si>
    <t>RRAS:</t>
  </si>
  <si>
    <r>
      <rPr>
        <rFont val="Calibri"/>
        <color theme="1"/>
        <sz val="11.0"/>
      </rPr>
      <t xml:space="preserve">A </t>
    </r>
    <r>
      <rPr>
        <rFont val="Calibri"/>
        <b/>
        <color theme="1"/>
        <sz val="11.0"/>
      </rPr>
      <t>tabela 1</t>
    </r>
    <r>
      <rPr>
        <rFont val="Calibri"/>
        <color theme="1"/>
        <sz val="11.0"/>
      </rPr>
      <t xml:space="preserve"> se refere a capacidade do municipio/territorio para atendimento a gestante de baixo risco e apontamento da pactuação do serviço que realiza o Pré-Natal de Alto Risco (AGAR), a entrada deve ser coerente com as referencias e Região de Saúde.</t>
    </r>
  </si>
  <si>
    <r>
      <rPr>
        <rFont val="Calibri"/>
        <b/>
        <color theme="1"/>
        <sz val="11.0"/>
      </rPr>
      <t>NASCIDOS VIVOS:</t>
    </r>
    <r>
      <rPr>
        <rFont val="Calibri"/>
        <color theme="1"/>
        <sz val="11.0"/>
      </rPr>
      <t xml:space="preserve"> PARA ATUAL PLANO: CONSIDERAR ANO 2023</t>
    </r>
  </si>
  <si>
    <t>ESTIMATIVA DE GESTANTES SUSDEPENDENTE (CÁLCULO) = NV + 10% - % Cobertura Saude Suplementar (por municipio)-fonte: https://tabnet.saude.sp.gov.br/tabcgi.exe?tabnet/ind47a_matriz.def</t>
  </si>
  <si>
    <t>COBERTURA ANS - REFERENCIA 2023 (Fonte/Tabnet:https://tabnet.saude.sp.gov.br/tabcgi.exe?tabnet/ind47a_matriz.def)</t>
  </si>
  <si>
    <r>
      <rPr>
        <rFont val="Calibri"/>
        <color rgb="FF0563C1"/>
        <sz val="11.0"/>
        <u/>
      </rPr>
      <t xml:space="preserve">Nº de UBS - Referência 2024. (Fonte: </t>
    </r>
    <r>
      <rPr>
        <rFont val="Calibri"/>
        <color rgb="FF1155CC"/>
        <sz val="11.0"/>
        <u/>
      </rPr>
      <t>https://cnes2.datasus.gov.br/Mod_Ind_Unidade.asp?VEstado=35&amp;VMun=351380&amp;VComp=00&amp;VUni=02)</t>
    </r>
  </si>
  <si>
    <r>
      <rPr>
        <rFont val="Calibri"/>
        <color rgb="FF0563C1"/>
        <sz val="11.0"/>
        <u/>
      </rPr>
      <t xml:space="preserve">COBERTURA DA ESF/MUNICÍPIO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</si>
  <si>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r>
      <rPr>
        <rFont val="Calibri"/>
        <color rgb="FF0563C1"/>
        <sz val="11.0"/>
        <u/>
      </rPr>
      <t xml:space="preserve">COBERTURA DA AB/MUNICÍPIO - Referência 2020 (Fonte: </t>
    </r>
    <r>
      <rPr>
        <rFont val="Calibri"/>
        <color rgb="FF1155CC"/>
        <sz val="11.0"/>
        <u/>
      </rPr>
      <t>https://tabnet.saude.sp.gov.br/tabcgi.exe?tabnet/ind33a_matriz.def)</t>
    </r>
  </si>
  <si>
    <t>GLOSSÁRIO</t>
  </si>
  <si>
    <r>
      <rPr>
        <rFont val="Calibri"/>
        <b/>
        <color theme="1"/>
        <sz val="11.0"/>
      </rPr>
      <t>AAE</t>
    </r>
    <r>
      <rPr>
        <rFont val="Calibri"/>
        <color theme="1"/>
        <sz val="11.0"/>
      </rPr>
      <t xml:space="preserve"> -Atenção Ambulatorial Especializada</t>
    </r>
  </si>
  <si>
    <r>
      <rPr>
        <rFont val="Calibri"/>
        <b/>
        <color theme="1"/>
        <sz val="11.0"/>
      </rPr>
      <t>APS</t>
    </r>
    <r>
      <rPr>
        <rFont val="Calibri"/>
        <color theme="1"/>
        <sz val="11.0"/>
      </rPr>
      <t xml:space="preserve"> - ATENÇÃO PRIMÁRIA À SAÚDE</t>
    </r>
  </si>
  <si>
    <r>
      <rPr>
        <rFont val="Calibri"/>
        <b/>
        <color theme="1"/>
        <sz val="11.0"/>
      </rPr>
      <t>ESF</t>
    </r>
    <r>
      <rPr>
        <rFont val="Calibri"/>
        <color theme="1"/>
        <sz val="11.0"/>
      </rPr>
      <t xml:space="preserve"> - ESTRATÉGIA SAÚDE DA FAMILIA</t>
    </r>
  </si>
  <si>
    <r>
      <rPr>
        <rFont val="Calibri"/>
        <b/>
        <color theme="1"/>
        <sz val="11.0"/>
      </rPr>
      <t>UBS</t>
    </r>
    <r>
      <rPr>
        <rFont val="Calibri"/>
        <color theme="1"/>
        <sz val="11.0"/>
      </rPr>
      <t xml:space="preserve"> - UNIDADE BÁSICA DE SAÚDE</t>
    </r>
  </si>
  <si>
    <r>
      <rPr>
        <rFont val="Calibri"/>
        <b/>
        <color theme="1"/>
        <sz val="11.0"/>
      </rPr>
      <t>ANS</t>
    </r>
    <r>
      <rPr>
        <rFont val="Calibri"/>
        <color theme="1"/>
        <sz val="11.0"/>
      </rPr>
      <t xml:space="preserve"> - AGENCIA NACIONAL DE SAUDE SUPLEMENTAR</t>
    </r>
  </si>
  <si>
    <t>Tabela: 1	    Cobertura de Acesso e capacidade instalada na Atenção Primária à Saúde (APS) para a gestação de baixo risco.</t>
  </si>
  <si>
    <t>RS</t>
  </si>
  <si>
    <t>MUNICIPIO</t>
  </si>
  <si>
    <t>NASCIDOS VIVOS MUNICIPIO (2023)</t>
  </si>
  <si>
    <t>COBERTURA ANS %</t>
  </si>
  <si>
    <t>Nº DE UBS</t>
  </si>
  <si>
    <t>COBERTURA DA ESF/MUNICÍPIO %</t>
  </si>
  <si>
    <t>COBERTURA DA APS/MUNICIPIO</t>
  </si>
  <si>
    <t>TOTAL DE GESTANTES SUSDEPENDENTES ESTIMADAS/ANO</t>
  </si>
  <si>
    <t>TOTAL DE NASCIDOS VIVOS SUSDEPENDENTES ESTIMADOS/ANO</t>
  </si>
  <si>
    <t>CNES/ESTABELECIMENTO PARA REFERENCIA PARA AAE (AGAR)</t>
  </si>
  <si>
    <t>CNES/ESTABELECIMENTO DA REFERENCIA PARA PARTO (BX RISCO)</t>
  </si>
  <si>
    <t>Bertioga</t>
  </si>
  <si>
    <t>2079720 - HGA  e   0473405   SAUDE DA MULHER</t>
  </si>
  <si>
    <t>Santos e Bertioga</t>
  </si>
  <si>
    <t>2083272 Hospital Municipal de Bertioga</t>
  </si>
  <si>
    <t>´Bertioga</t>
  </si>
  <si>
    <t>Cubatão</t>
  </si>
  <si>
    <t>2071843   CAISM CENTRO DE ATENCAO INTEGRAL A SAUDE DA MULHER</t>
  </si>
  <si>
    <t>2078473 Hospital Luiz Camargo da Fonseca e Silva</t>
  </si>
  <si>
    <t>Guarujá</t>
  </si>
  <si>
    <t>9663851	INSTITUTO DA MULHER CASA ROSA</t>
  </si>
  <si>
    <t>2754843 Hospital Santo Amaro</t>
  </si>
  <si>
    <t>Itanhaém</t>
  </si>
  <si>
    <t>6345581	CENTRO ESPECIALIZADO NA SAUDE DA CRIANCA E DA MULHER PAULA V – CESCRIM  ITANHAEM  e 6258484 AME PRAIA GRANDE</t>
  </si>
  <si>
    <t>Itanhaem e Praia Grande</t>
  </si>
  <si>
    <t>2087804 - Hospital Regional Jorge Rossmann</t>
  </si>
  <si>
    <t>Itanhaem</t>
  </si>
  <si>
    <t>Mongaguá</t>
  </si>
  <si>
    <t>9631895	AMBULATORIO DE ESPECIALIDADES MEDICAS</t>
  </si>
  <si>
    <t>Peruíbe</t>
  </si>
  <si>
    <t xml:space="preserve">7721439	CASA DA MULHER E DA CRIANCA  </t>
  </si>
  <si>
    <t>2087324 Unidade Hospitalar de Peruíbe</t>
  </si>
  <si>
    <t>Praia Grande</t>
  </si>
  <si>
    <t>2079720 - HGA,    9222340  CEAS MULHER   e  6258484	AME DE PRAIA GRANDE</t>
  </si>
  <si>
    <t>2716097 COMPLEXO HOSPITALAR IRMA DULCE O S S</t>
  </si>
  <si>
    <t>Santos</t>
  </si>
  <si>
    <t>3054527     SEÇÃO INSTITUTO DA MULHER E GESTANTE SEIMGE SANTOS</t>
  </si>
  <si>
    <t xml:space="preserve">2698463	SECAO HOSPITAL E MATERNIDADE MUNICIPAL DR SILVERIO FONTES </t>
  </si>
  <si>
    <t>São Vicente</t>
  </si>
  <si>
    <t xml:space="preserve">3240290	UNIDADE DE SAUDE DA MULHER DAVID CAPISTRANO   </t>
  </si>
  <si>
    <t>6966594	HOSPITAL E MATERNIDADE MUNICIPAL DE SAO VICENTE</t>
  </si>
  <si>
    <t>RMBS</t>
  </si>
  <si>
    <t>REGIÃO DE SAÚDE</t>
  </si>
  <si>
    <t>MUNICÍPIO DA RRAS</t>
  </si>
  <si>
    <t>NASCIDOS VIVOS MUNICÍPIO</t>
  </si>
  <si>
    <t>COBERTURA ANS (%)</t>
  </si>
  <si>
    <t>COBERTURA DA ESF (%)</t>
  </si>
  <si>
    <t>COBERTURA DA AB (%)</t>
  </si>
  <si>
    <t>GESTANTES SUSDEPENDENTES ESTIMADAS/ANO</t>
  </si>
  <si>
    <t>NASCIDOS VIVOS SUSDEPENDENTES ESTIMADOS/ANO</t>
  </si>
  <si>
    <t>Barra do Turvo</t>
  </si>
  <si>
    <t>Cajati</t>
  </si>
  <si>
    <t>Cananeia</t>
  </si>
  <si>
    <t>Eldorado</t>
  </si>
  <si>
    <t>Iguape</t>
  </si>
  <si>
    <t>Ilha Comprida</t>
  </si>
  <si>
    <t>Iporanga</t>
  </si>
  <si>
    <t>Itariri</t>
  </si>
  <si>
    <t>Jacupiranga</t>
  </si>
  <si>
    <t>Juquia</t>
  </si>
  <si>
    <t>Miracatu</t>
  </si>
  <si>
    <t>Pariquera Açú</t>
  </si>
  <si>
    <t>Pedro de Toledo</t>
  </si>
  <si>
    <t>Sete Barras</t>
  </si>
  <si>
    <t>CNES</t>
  </si>
  <si>
    <t>NOME DO ESTABELECIMENTO</t>
  </si>
  <si>
    <t>MUNICÍPIO DO ESTABELECIMENTO</t>
  </si>
  <si>
    <t>Hospital Guilherme Alvaro Santos</t>
  </si>
  <si>
    <t>Santos / Bertioga</t>
  </si>
  <si>
    <t>Centro Especializado em Saúde da Mulher</t>
  </si>
  <si>
    <t>SAISM - Serviço de Atenção Integral à Saúde da Mulher</t>
  </si>
  <si>
    <t>Instituto da Mulher Casa Rosa</t>
  </si>
  <si>
    <t>Centro Especializado na Saúde da Criança e da Mulher Paula V – CESCRIM</t>
  </si>
  <si>
    <t>Itanhaém / Praia Grande</t>
  </si>
  <si>
    <t>AME Praia Grande</t>
  </si>
  <si>
    <t>Ambulatório de Especialidades Médicas</t>
  </si>
  <si>
    <t xml:space="preserve">Casa da Mulher e da Criança </t>
  </si>
  <si>
    <t>CEAS Mulher</t>
  </si>
  <si>
    <t>Seção Instituto da Mulher e Gestante - SEIMGE</t>
  </si>
  <si>
    <t>Unidade de Saúde da Mulher David Capistrano</t>
  </si>
  <si>
    <t>Hospital Dr. Leopoldo Bevilacqua</t>
  </si>
  <si>
    <t>Cananéia</t>
  </si>
  <si>
    <t>Juquiá</t>
  </si>
  <si>
    <t xml:space="preserve"> Hospital Municipal de Bertioga</t>
  </si>
  <si>
    <t>Hospital Dr. Luiz Camargo da Fonseca e Silva</t>
  </si>
  <si>
    <t>Hospital Santo Amaro</t>
  </si>
  <si>
    <t>Hospital Regional Jorge Rossmann</t>
  </si>
  <si>
    <t>Unidade Hospitalar de Peruíbe</t>
  </si>
  <si>
    <t xml:space="preserve"> Complexo Hospitalar Irmã Dulce O S S</t>
  </si>
  <si>
    <t>Seção Hospital e Maternidade Municipal Dr. Silverio Fontes</t>
  </si>
  <si>
    <t>Hospital e Maternidade Municipal de São Vicente</t>
  </si>
  <si>
    <t>Maternidade Unidade Hospitalar de Peruíbe</t>
  </si>
  <si>
    <t>Hospital São João</t>
  </si>
  <si>
    <t>CAPACIDADE OPERACIONAL PRÉ-NATAL DE ALTO RISCO</t>
  </si>
  <si>
    <t>TOTAL DE GESTANTES SUSDEPENDENTES ESTIMADAS/ANO = VIDE TABELA 1</t>
  </si>
  <si>
    <t>TOTAL DE GESTANTES DE ALTO RISCO SUSDEPENDENTES ESTIMADAS/ANO = 15% DAS GESTANTES SUSDEPENDENTES ESTIMADAS</t>
  </si>
  <si>
    <t>PREVISÃO DE NÚMERO DE CONSULTA DE PRÉ-NATAL  ALTO RISCO/ANO = Nº DE GESTANTES DE ALTO RISCO ESTIMADAS X 12 CONSULTAS</t>
  </si>
  <si>
    <t>OBSERVAR QUE O RESULTADO OBTIDO É O TOTAL DE CONSULTAS NECESSÁRIAS PARA A RRAS/REGIÃO/MUNICIPIO/ANO . O ESTABELECIMENTO DEVERÁ PREVER SE HÁ NECESSIDADE DE CONTRATAÇÃO DE RH E SERVIÇOS PARA O ATENDIMENTO DE 100% DAS CONSULTAS ESTIMADAS</t>
  </si>
  <si>
    <t>PARA ESTIMATIVA DE CAPACIDADE DE CONSULTAS DO AAE(AGAR)/ANO  CONSIDERAR DE 3 A 4 CONSULTAS /HORA/PROFISSIONAL, ESSA INFORMAÇÃO DEVE SER OBTIDA JUNTO AO SERVIÇO DE ALTO RISCO.</t>
  </si>
  <si>
    <t>NÃO ESQUECER DE COLOCAR O NOME DO ESTABELECIMENTO E CNES</t>
  </si>
  <si>
    <t>tabela: 2     Cobertura de Acesso e capacidade instalada na Atenção Ambulatorial Especializada (AAE) - PRÉ-NATAL DE ALTO RISCO (AGAR)</t>
  </si>
  <si>
    <t>TOTAL DE GESTANTES SUSDEPENDENTES ESTIMADAS/ANO
(trazer da tabela1 APS)</t>
  </si>
  <si>
    <t>TOTAL DE GESTANTES DE ALTO RISCO SUSDEPENDENTES ESTIMADAS/ANO</t>
  </si>
  <si>
    <t>PREVISÃO DE NÚMERO DE CONSULTA DE ALTO RISCO PARA MUNICIPIO/ANO</t>
  </si>
  <si>
    <t>ESTIMATIVA DE CAPACIDADE PARA CONSULTAS DO AAE/ANO</t>
  </si>
  <si>
    <t>GESTÃO</t>
  </si>
  <si>
    <t>INDICADO PARA HABILITAÇÃO TIPO I OU TIPO II</t>
  </si>
  <si>
    <t>CONSULTA REGULADA (S) OU (N)</t>
  </si>
  <si>
    <t>CNES/ESTABELECIMENTO DA REFERENCIA PARA PARTO DE ALTO RISCO</t>
  </si>
  <si>
    <t>1528, sendo</t>
  </si>
  <si>
    <t xml:space="preserve">Municipal </t>
  </si>
  <si>
    <t>Não</t>
  </si>
  <si>
    <t>*</t>
  </si>
  <si>
    <t>2079720 - Hospital Regional Guilherme Álvaro</t>
  </si>
  <si>
    <t>Santos (Regional)</t>
  </si>
  <si>
    <t>2078473   HOSPITAL DR LUIZ CAMARGO DA FONSECA E SILVA</t>
  </si>
  <si>
    <t>Tipo I</t>
  </si>
  <si>
    <t xml:space="preserve">N </t>
  </si>
  <si>
    <t>6345581	CENTRO ESPECIALIZADO NA SAUDE DA CRIANCA E DA MULHER PAULA V – ITANHAEM</t>
  </si>
  <si>
    <t>Itanhaem (Regional)</t>
  </si>
  <si>
    <t>S</t>
  </si>
  <si>
    <t>5696, SENDO:              2119  HGA                      3000 AME PG                     576 CEAS PG</t>
  </si>
  <si>
    <t>Regional e Municipal</t>
  </si>
  <si>
    <t>??</t>
  </si>
  <si>
    <t>2079720 - HGA   e     2716097  - CHID - O S S</t>
  </si>
  <si>
    <t>Santos (Regional), Praia Grande (Municipal e Regional)</t>
  </si>
  <si>
    <t>Municipal</t>
  </si>
  <si>
    <t>Tipo I (?)</t>
  </si>
  <si>
    <t>6998704	COMPLEXO HOSPITALAR DOS ESTIVADORES</t>
  </si>
  <si>
    <t>3240290 UNIDADE DE SAUDE DA MULHER DAVID CAPISTRANO   -   SAO VICENTE  e 2079720 - HGA</t>
  </si>
  <si>
    <t>3508, sendo:                        1860 HGA  e                3448 Saude da Mulher</t>
  </si>
  <si>
    <t>Municipal e Estadual</t>
  </si>
  <si>
    <t>6966594 HOSPITAL E MATERNIDADE MUNICIPAL DE SAO VICENTE  e     2079720 - Hospital Regional Guilherme Álvaro</t>
  </si>
  <si>
    <t>CAPACIDADE OPERACIONAL ALTO RISCO - ANEO</t>
  </si>
  <si>
    <r>
      <rPr>
        <rFont val="Calibri"/>
        <b/>
        <color theme="1"/>
        <sz val="11.0"/>
      </rPr>
      <t>UNEO</t>
    </r>
    <r>
      <rPr>
        <rFont val="Calibri"/>
        <color theme="1"/>
        <sz val="11.0"/>
      </rPr>
      <t xml:space="preserve"> = UNIDADE NEONATAL</t>
    </r>
  </si>
  <si>
    <t>(1) ESTIMATIVA DE RECEM NASCIDO DE ALTO RISCO /ANEO: CONSIDERAR AS SAIDAS DA DA UNEO NO ANO ANTERIOR</t>
  </si>
  <si>
    <t>(2) ESTIMATIVA PARA CONSULTAS MÉDICAS  2.500g = 92% DOS RN DE ALTO RISCO ESTIMADOS X 3 CONSULTAS</t>
  </si>
  <si>
    <t>(3) ESTIMATIVA PARA CONSULTAS DE ENFERMAGEM  2.500g = 92% DOS RN DE ALTO RISCO ESTIMADOS X 4 CONSULTAS</t>
  </si>
  <si>
    <t>(4) ESTIMATIVA PARA CONSULTAS MÉDICA  PESO &lt; 2.500G = 8% DOS RN DE ALTO RISCO ESTIMADOS X 7 CONSULTAS</t>
  </si>
  <si>
    <t>(5) ESTIMATIVA PARA CONSULTAS DE ENFERMAGEM  PESO &lt; 2.500GDOS 8% RN DE ALTO RISCO ESTIMADOS X 6 CONSULTAS</t>
  </si>
  <si>
    <t>Tabela 3 : Cobertura de Acesso e capacidade instalada na Atenção Ambulatorial Especializada (AAE) - ANEO</t>
  </si>
  <si>
    <t>ESTIMATIVA DE RECEM NASCIDO DE ALTO RISCO /ANEO (1)</t>
  </si>
  <si>
    <t>CNES/ESTABELECIMENTO PARA REFERENCIA PARA AAE (ANEO)</t>
  </si>
  <si>
    <t>ESTIMATIVA PARA CONSULTAS MÉDICA DO ANEO &gt; 2.500G (2)</t>
  </si>
  <si>
    <t>ESTIMATIVA PARA CONSULTAS ENFERMAGEM DO ANEO &gt; 2.500G (3)</t>
  </si>
  <si>
    <t>ESTIMATIVA PARA CONSULTAS MÉDICA DO ANEO PESO &lt; 2.500G (4)</t>
  </si>
  <si>
    <t>ESTIMATIVA PARA CONSULTAS DE ENFERMAGEM DO ANEO &lt; 2.500G (5)</t>
  </si>
  <si>
    <t>CNES/ESTABELECIMENTO DE REFERENCIA HOSPITALAR PARA O AAE (ANEO)</t>
  </si>
  <si>
    <t>CONSULTA REGULADA 
(S) OU (N)</t>
  </si>
  <si>
    <t>Estadual</t>
  </si>
  <si>
    <t>2050048 - UBS PAE CARA GUARUJA</t>
  </si>
  <si>
    <t>2754843 - Hospital Santo Amaro</t>
  </si>
  <si>
    <t>6345581 CESCRIM  E  2087804 - HRJR</t>
  </si>
  <si>
    <t>Municipal e  Estadual</t>
  </si>
  <si>
    <t xml:space="preserve">7721439 CASA DA MULHER E DA CRIANCA  </t>
  </si>
  <si>
    <t xml:space="preserve"> 9028099 CER II CENTRO ESPECIALIZADO EM REABILITACAO II</t>
  </si>
  <si>
    <t>Hospital Pediatrio a ser construido</t>
  </si>
  <si>
    <t>HGA(ANEO REG)</t>
  </si>
  <si>
    <t xml:space="preserve">REGIÃO DE SAUDE </t>
  </si>
  <si>
    <t>Soma de OBSTETRICOS</t>
  </si>
  <si>
    <t>Soma de GAR I</t>
  </si>
  <si>
    <t>Soma de GAR II</t>
  </si>
  <si>
    <t>Soma de SERVIÇO DE ATENDIMENTO SECUNDÁRIO OU TERCIÁRIO A GESTAÇÃO DE ALTO RISCO</t>
  </si>
  <si>
    <t>Soma de UTI ADULTO</t>
  </si>
  <si>
    <t>Soma de UTIN II</t>
  </si>
  <si>
    <t>Soma de UTIN III</t>
  </si>
  <si>
    <t>Soma de UCINCO</t>
  </si>
  <si>
    <t>Soma de UCINCA</t>
  </si>
  <si>
    <t>Soma de BLH</t>
  </si>
  <si>
    <t xml:space="preserve"> Total</t>
  </si>
  <si>
    <t>Baixada Santista Total</t>
  </si>
  <si>
    <t>Grand Total</t>
  </si>
  <si>
    <t>TABELA 4 :  LEITOS OBSTETRICOS E NEONATAIS EXISTENTES NA REDE</t>
  </si>
  <si>
    <t>OS ESTABELECIMENTOS CLASSIFICADOS COMO SERVIÇO DE ATENDIMENTO SECUNDÁRIO OU TERCIÁRIO A GESTAÇÃO DE ALTO RISCO DEVEM SER APONTADOS</t>
  </si>
  <si>
    <t>INSERIR SOMENTE OS LEITOS HABILITADOS, OS EXISTENTES DEVEM FAZER PARTE DA TABELA LEITOS A SEREM HABILITADOS</t>
  </si>
  <si>
    <t>OS LEITOS GAR FAZEM PARTE DOS LEITOS OBSTETRICOS, APONTAR O NÚMERO DE LEITOS HABILITADOS.</t>
  </si>
  <si>
    <t>NUMERO DE LEITOS  EXISTENTES DA REDE MATERNA E INFANTIL</t>
  </si>
  <si>
    <t>CNES/ESTABELECIMENTO</t>
  </si>
  <si>
    <t>OBSTETRICOS</t>
  </si>
  <si>
    <t>GAR I</t>
  </si>
  <si>
    <t>GAR II</t>
  </si>
  <si>
    <t>SERVIÇO DE ATENDIMENTO SECUNDÁRIO OU TERCIÁRIO A GESTAÇÃO DE ALTO RISCO</t>
  </si>
  <si>
    <t>UTI ADULTO</t>
  </si>
  <si>
    <t>UTIN II</t>
  </si>
  <si>
    <t>UTIN III</t>
  </si>
  <si>
    <t>UCINCO</t>
  </si>
  <si>
    <t>UCINCA</t>
  </si>
  <si>
    <t>CPN I
3 LEITOS</t>
  </si>
  <si>
    <t>CPN I
5 LEITOS</t>
  </si>
  <si>
    <t>CPN II
3 LEITOS</t>
  </si>
  <si>
    <t>CPN II
5 LEITOS</t>
  </si>
  <si>
    <t>CGBP
10 LEITOS</t>
  </si>
  <si>
    <t>CGBP
15 LEITOS</t>
  </si>
  <si>
    <t>CGBP
20 LEITOS</t>
  </si>
  <si>
    <t>BLH</t>
  </si>
  <si>
    <t>Coluna1</t>
  </si>
  <si>
    <t>Municipal OSS</t>
  </si>
  <si>
    <t>2078473   Hospital Dr Luiz Camargo da Fonseca e Silva</t>
  </si>
  <si>
    <t>Estadual OSS</t>
  </si>
  <si>
    <t>2716097 Complexo Hospitalar Irma Dulce O S S</t>
  </si>
  <si>
    <t>6998704 Complexo Hospitalar dos Estivadores</t>
  </si>
  <si>
    <t>2698463 - Seção Hospital E Maternidade Municipal Dr Silverio Fontes</t>
  </si>
  <si>
    <t>2079720 - Hospital Regional Guilherme Alvaro</t>
  </si>
  <si>
    <t xml:space="preserve">Estadual </t>
  </si>
  <si>
    <t>1(*) 11?</t>
  </si>
  <si>
    <t>6966594 Hospital e Maternidade Municipal de São vicente</t>
  </si>
  <si>
    <t>NUMERO DE LEITOS  NECESSÁRIOS PARA A  REDE MATERNA E INFANTIL</t>
  </si>
  <si>
    <t>NASCIDOS VIVOS SUSDEPENDENTES
(trazer da tabela1 APS)</t>
  </si>
  <si>
    <t xml:space="preserve">GAR </t>
  </si>
  <si>
    <t xml:space="preserve">UTIN </t>
  </si>
  <si>
    <t>CPN I</t>
  </si>
  <si>
    <t>CPN II</t>
  </si>
  <si>
    <t>CGBP</t>
  </si>
  <si>
    <t>3 LEITOS</t>
  </si>
  <si>
    <t>5 LEITOS</t>
  </si>
  <si>
    <t>10 LEITOS</t>
  </si>
  <si>
    <t>15 LEITOS</t>
  </si>
  <si>
    <t>20 LEITOS</t>
  </si>
  <si>
    <t>TOTAL DA RRAS</t>
  </si>
  <si>
    <t>NUMERO DE LEITOS  EXISTENTES NA  REDE MATERNA E INFANTIL (trazer da aba "totais TABELA 4")</t>
  </si>
  <si>
    <t>1 (*)</t>
  </si>
  <si>
    <t xml:space="preserve">  </t>
  </si>
  <si>
    <t>TOTAL DE LEITOS EXISTENTES</t>
  </si>
  <si>
    <t>7 (*17)</t>
  </si>
  <si>
    <t>ANÁLISE DA SUFICIÊNCIA DE LEITOS  PARA A  REDE MATERNA E INFANTIL</t>
  </si>
  <si>
    <t xml:space="preserve">TOTAL DE LEITOS NECESSÁRIOS </t>
  </si>
  <si>
    <t>nº de CPN</t>
  </si>
  <si>
    <t>(1) Nº ANUAL DE PARTOS: Considerar para este plano a média de produção de partos dos anos de 2019/2020 e 2021</t>
  </si>
  <si>
    <t>(2) OBSTETRICOS : Somente assinalar com S(Sim) ou N(Não) o tipo de habilitação da maternidade, lembrar que serviços que tem leitos de alto risco não são elegíveis para receber o custeio global (MAB)</t>
  </si>
  <si>
    <t>(3) CGBP: Assinalar com Existente (E) ou Novo (N)</t>
  </si>
  <si>
    <t>(4) BLH ( banco de Leite Humano): Assinalar com Existente (E) ou Novo (N)</t>
  </si>
  <si>
    <t>LEITOS EXISTENTES: Leitos que já estão habilitados</t>
  </si>
  <si>
    <t>LEITOS NOVOS: Leitos a serem habilitados de acordo com a necessidade da Região</t>
  </si>
  <si>
    <t>TOTAL: Leitos totais por componente por maternidade</t>
  </si>
  <si>
    <t>Tabela 6: Serviços que compõe a RRAS, número de leitos existentes e novos.</t>
  </si>
  <si>
    <t xml:space="preserve">NUMERO DE LEITOS  </t>
  </si>
  <si>
    <t>Nº ANUAL DE PARTOS (1)</t>
  </si>
  <si>
    <t>OBSTETRICOS (2)</t>
  </si>
  <si>
    <t>UTIN</t>
  </si>
  <si>
    <t xml:space="preserve">20 LEITOS </t>
  </si>
  <si>
    <t xml:space="preserve">EXISTENTE </t>
  </si>
  <si>
    <t>NOVO</t>
  </si>
  <si>
    <t>TOTAL</t>
  </si>
  <si>
    <t>EXISTENTE</t>
  </si>
  <si>
    <t>Guaruja</t>
  </si>
  <si>
    <t>Peruibe</t>
  </si>
  <si>
    <t>&lt;500(*)</t>
  </si>
  <si>
    <t>SV/PG</t>
  </si>
  <si>
    <t>acresc</t>
  </si>
  <si>
    <t>hga</t>
  </si>
  <si>
    <t>nos partos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</si>
</sst>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color theme="1"/>
      <name val="Calibri"/>
    </font>
    <font>
      <sz val="10.0"/>
      <color theme="1"/>
      <name val="Calibri"/>
    </font>
    <font>
      <b/>
      <sz val="16.0"/>
      <color theme="1"/>
      <name val="Calibri"/>
    </font>
    <font>
      <sz val="11.0"/>
      <color theme="1"/>
      <name val="Calibri"/>
    </font>
    <font/>
    <font>
      <u/>
      <sz val="11.0"/>
      <color rgb="FF0563C1"/>
      <name val="Calibri"/>
    </font>
    <font>
      <u/>
      <sz val="11.0"/>
      <color rgb="FF0563C1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color theme="1"/>
      <name val="Arial"/>
    </font>
    <font>
      <b/>
      <sz val="14.0"/>
      <color theme="1"/>
      <name val="Calibri"/>
    </font>
    <font>
      <sz val="9.0"/>
      <color theme="1"/>
      <name val="Calibri"/>
    </font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</fills>
  <borders count="53">
    <border/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shrinkToFit="0" vertical="center" wrapText="1"/>
    </xf>
    <xf borderId="2" fillId="0" fontId="3" numFmtId="0" xfId="0" applyBorder="1" applyFont="1"/>
    <xf borderId="3" fillId="2" fontId="3" numFmtId="0" xfId="0" applyBorder="1" applyFill="1" applyFont="1"/>
    <xf borderId="0" fillId="0" fontId="1" numFmtId="2" xfId="0" applyFont="1" applyNumberFormat="1"/>
    <xf borderId="4" fillId="3" fontId="4" numFmtId="0" xfId="0" applyAlignment="1" applyBorder="1" applyFill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3" fontId="4" numFmtId="0" xfId="0" applyAlignment="1" applyBorder="1" applyFont="1">
      <alignment vertical="bottom"/>
    </xf>
    <xf borderId="10" fillId="0" fontId="5" numFmtId="0" xfId="0" applyBorder="1" applyFont="1"/>
    <xf borderId="11" fillId="0" fontId="5" numFmtId="0" xfId="0" applyBorder="1" applyFont="1"/>
    <xf borderId="0" fillId="0" fontId="4" numFmtId="1" xfId="0" applyFont="1" applyNumberFormat="1"/>
    <xf borderId="12" fillId="3" fontId="6" numFmtId="0" xfId="0" applyAlignment="1" applyBorder="1" applyFont="1">
      <alignment vertical="bottom"/>
    </xf>
    <xf borderId="13" fillId="3" fontId="4" numFmtId="0" xfId="0" applyAlignment="1" applyBorder="1" applyFont="1">
      <alignment vertical="bottom"/>
    </xf>
    <xf borderId="13" fillId="3" fontId="4" numFmtId="2" xfId="0" applyAlignment="1" applyBorder="1" applyFont="1" applyNumberFormat="1">
      <alignment vertical="bottom"/>
    </xf>
    <xf borderId="14" fillId="3" fontId="4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7" fillId="3" fontId="4" numFmtId="0" xfId="0" applyAlignment="1" applyBorder="1" applyFont="1">
      <alignment vertical="bottom"/>
    </xf>
    <xf borderId="7" fillId="0" fontId="8" numFmtId="0" xfId="0" applyAlignment="1" applyBorder="1" applyFont="1">
      <alignment vertical="bottom"/>
    </xf>
    <xf borderId="15" fillId="3" fontId="4" numFmtId="0" xfId="0" applyAlignment="1" applyBorder="1" applyFont="1">
      <alignment vertical="bottom"/>
    </xf>
    <xf borderId="16" fillId="0" fontId="5" numFmtId="0" xfId="0" applyBorder="1" applyFont="1"/>
    <xf borderId="17" fillId="0" fontId="5" numFmtId="0" xfId="0" applyBorder="1" applyFont="1"/>
    <xf borderId="5" fillId="0" fontId="9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 shrinkToFit="0" wrapText="1"/>
    </xf>
    <xf borderId="0" fillId="0" fontId="9" numFmtId="2" xfId="0" applyAlignment="1" applyFont="1" applyNumberFormat="1">
      <alignment horizontal="center" shrinkToFit="0" wrapText="1"/>
    </xf>
    <xf borderId="18" fillId="0" fontId="4" numFmtId="0" xfId="0" applyAlignment="1" applyBorder="1" applyFon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20" fillId="0" fontId="4" numFmtId="0" xfId="0" applyAlignment="1" applyBorder="1" applyFont="1">
      <alignment horizontal="center" shrinkToFit="0" vertical="center" wrapText="1"/>
    </xf>
    <xf borderId="21" fillId="0" fontId="4" numFmtId="0" xfId="0" applyAlignment="1" applyBorder="1" applyFont="1">
      <alignment horizontal="center" shrinkToFit="0" vertical="center" wrapText="1"/>
    </xf>
    <xf borderId="21" fillId="0" fontId="4" numFmtId="2" xfId="0" applyAlignment="1" applyBorder="1" applyFont="1" applyNumberFormat="1">
      <alignment horizontal="center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ill="1" applyFont="1">
      <alignment horizontal="center" shrinkToFit="0" vertical="center" wrapText="1"/>
    </xf>
    <xf borderId="22" fillId="4" fontId="4" numFmtId="1" xfId="0" applyAlignment="1" applyBorder="1" applyFont="1" applyNumberFormat="1">
      <alignment horizontal="center" shrinkToFit="0" vertical="center" wrapText="1"/>
    </xf>
    <xf borderId="22" fillId="4" fontId="4" numFmtId="2" xfId="0" applyAlignment="1" applyBorder="1" applyFont="1" applyNumberFormat="1">
      <alignment horizontal="center" shrinkToFit="0" vertical="center" wrapText="1"/>
    </xf>
    <xf borderId="22" fillId="5" fontId="2" numFmtId="0" xfId="0" applyAlignment="1" applyBorder="1" applyFill="1" applyFont="1">
      <alignment horizontal="center" shrinkToFit="0" vertical="center" wrapText="1"/>
    </xf>
    <xf borderId="22" fillId="4" fontId="4" numFmtId="3" xfId="0" applyAlignment="1" applyBorder="1" applyFont="1" applyNumberFormat="1">
      <alignment horizontal="center" shrinkToFit="0" vertical="center" wrapText="1"/>
    </xf>
    <xf borderId="0" fillId="0" fontId="4" numFmtId="0" xfId="0" applyFont="1"/>
    <xf borderId="0" fillId="0" fontId="4" numFmtId="2" xfId="0" applyFont="1" applyNumberFormat="1"/>
    <xf borderId="23" fillId="0" fontId="10" numFmtId="0" xfId="0" applyAlignment="1" applyBorder="1" applyFont="1">
      <alignment horizontal="center" shrinkToFit="0" vertical="center" wrapText="1"/>
    </xf>
    <xf borderId="23" fillId="0" fontId="10" numFmtId="2" xfId="0" applyAlignment="1" applyBorder="1" applyFont="1" applyNumberFormat="1">
      <alignment horizontal="center" shrinkToFit="0" vertical="center" wrapText="1"/>
    </xf>
    <xf borderId="24" fillId="0" fontId="11" numFmtId="0" xfId="0" applyAlignment="1" applyBorder="1" applyFont="1">
      <alignment horizontal="center" shrinkToFit="0" vertical="center" wrapText="1"/>
    </xf>
    <xf borderId="24" fillId="0" fontId="11" numFmtId="1" xfId="0" applyAlignment="1" applyBorder="1" applyFont="1" applyNumberFormat="1">
      <alignment horizontal="center" shrinkToFit="0" vertical="center" wrapText="1"/>
    </xf>
    <xf borderId="24" fillId="0" fontId="11" numFmtId="2" xfId="0" applyAlignment="1" applyBorder="1" applyFont="1" applyNumberFormat="1">
      <alignment horizontal="center" shrinkToFit="0" vertical="center" wrapText="1"/>
    </xf>
    <xf borderId="24" fillId="0" fontId="11" numFmtId="3" xfId="0" applyAlignment="1" applyBorder="1" applyFont="1" applyNumberFormat="1">
      <alignment horizontal="center" shrinkToFit="0" vertical="center" wrapText="1"/>
    </xf>
    <xf borderId="23" fillId="0" fontId="11" numFmtId="0" xfId="0" applyAlignment="1" applyBorder="1" applyFont="1">
      <alignment horizontal="center" shrinkToFit="0" wrapText="1"/>
    </xf>
    <xf borderId="24" fillId="0" fontId="11" numFmtId="0" xfId="0" applyAlignment="1" applyBorder="1" applyFont="1">
      <alignment horizontal="center" shrinkToFit="0" wrapText="1"/>
    </xf>
    <xf borderId="24" fillId="0" fontId="11" numFmtId="2" xfId="0" applyAlignment="1" applyBorder="1" applyFont="1" applyNumberFormat="1">
      <alignment horizontal="center" shrinkToFit="0" wrapText="1"/>
    </xf>
    <xf borderId="0" fillId="0" fontId="4" numFmtId="0" xfId="0" applyAlignment="1" applyFont="1">
      <alignment vertical="bottom"/>
    </xf>
    <xf borderId="0" fillId="0" fontId="11" numFmtId="0" xfId="0" applyAlignment="1" applyFont="1">
      <alignment horizontal="center" vertical="center"/>
    </xf>
    <xf borderId="0" fillId="0" fontId="11" numFmtId="2" xfId="0" applyAlignment="1" applyFont="1" applyNumberFormat="1">
      <alignment horizontal="center" vertical="center"/>
    </xf>
    <xf borderId="0" fillId="0" fontId="4" numFmtId="2" xfId="0" applyAlignment="1" applyFont="1" applyNumberFormat="1">
      <alignment vertical="bottom"/>
    </xf>
    <xf borderId="0" fillId="0" fontId="4" numFmtId="0" xfId="0" applyFont="1"/>
    <xf borderId="24" fillId="0" fontId="1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13" numFmtId="2" xfId="0" applyAlignment="1" applyFont="1" applyNumberFormat="1">
      <alignment horizontal="center" vertical="center"/>
    </xf>
    <xf borderId="3" fillId="6" fontId="3" numFmtId="49" xfId="0" applyBorder="1" applyFill="1" applyFont="1" applyNumberFormat="1"/>
    <xf borderId="25" fillId="0" fontId="9" numFmtId="0" xfId="0" applyAlignment="1" applyBorder="1" applyFont="1">
      <alignment horizontal="center"/>
    </xf>
    <xf borderId="18" fillId="0" fontId="5" numFmtId="0" xfId="0" applyBorder="1" applyFont="1"/>
    <xf borderId="26" fillId="0" fontId="5" numFmtId="0" xfId="0" applyBorder="1" applyFont="1"/>
    <xf borderId="4" fillId="0" fontId="2" numFmtId="0" xfId="0" applyAlignment="1" applyBorder="1" applyFont="1">
      <alignment horizontal="left" shrinkToFit="0" vertical="center" wrapText="1"/>
    </xf>
    <xf borderId="7" fillId="0" fontId="4" numFmtId="0" xfId="0" applyBorder="1" applyFont="1"/>
    <xf borderId="8" fillId="0" fontId="4" numFmtId="0" xfId="0" applyBorder="1" applyFont="1"/>
    <xf borderId="7" fillId="0" fontId="4" numFmtId="0" xfId="0" applyAlignment="1" applyBorder="1" applyFont="1">
      <alignment horizontal="left"/>
    </xf>
    <xf borderId="7" fillId="0" fontId="4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horizontal="left" shrinkToFit="0" wrapText="1"/>
    </xf>
    <xf borderId="27" fillId="0" fontId="4" numFmtId="0" xfId="0" applyBorder="1" applyFont="1"/>
    <xf borderId="28" fillId="0" fontId="4" numFmtId="0" xfId="0" applyBorder="1" applyFont="1"/>
    <xf borderId="29" fillId="0" fontId="4" numFmtId="0" xfId="0" applyBorder="1" applyFont="1"/>
    <xf borderId="4" fillId="0" fontId="14" numFmtId="0" xfId="0" applyAlignment="1" applyBorder="1" applyFont="1">
      <alignment horizontal="center"/>
    </xf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24" fillId="0" fontId="4" numFmtId="0" xfId="0" applyAlignment="1" applyBorder="1" applyFont="1">
      <alignment horizontal="center" shrinkToFit="0" vertical="center" wrapText="1"/>
    </xf>
    <xf borderId="30" fillId="0" fontId="2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4" fillId="0" fontId="4" numFmtId="0" xfId="0" applyAlignment="1" applyBorder="1" applyFont="1">
      <alignment horizontal="center" vertical="center"/>
    </xf>
    <xf borderId="23" fillId="4" fontId="4" numFmtId="0" xfId="0" applyBorder="1" applyFont="1"/>
    <xf borderId="23" fillId="5" fontId="4" numFmtId="0" xfId="0" applyBorder="1" applyFont="1"/>
    <xf borderId="22" fillId="4" fontId="4" numFmtId="0" xfId="0" applyAlignment="1" applyBorder="1" applyFont="1">
      <alignment horizontal="center" vertical="center"/>
    </xf>
    <xf borderId="3" fillId="6" fontId="3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9" numFmtId="0" xfId="0" applyAlignment="1" applyFont="1">
      <alignment horizontal="center"/>
    </xf>
    <xf borderId="7" fillId="0" fontId="4" numFmtId="0" xfId="0" applyAlignment="1" applyBorder="1" applyFont="1">
      <alignment vertical="center"/>
    </xf>
    <xf borderId="0" fillId="0" fontId="4" numFmtId="0" xfId="0" applyAlignment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27" fillId="0" fontId="4" numFmtId="0" xfId="0" applyAlignment="1" applyBorder="1" applyFont="1">
      <alignment horizontal="left" shrinkToFit="0" vertical="center" wrapText="1"/>
    </xf>
    <xf borderId="4" fillId="0" fontId="8" numFmtId="0" xfId="0" applyAlignment="1" applyBorder="1" applyFont="1">
      <alignment horizontal="left" shrinkToFit="0" vertical="center" wrapText="1"/>
    </xf>
    <xf borderId="24" fillId="0" fontId="4" numFmtId="0" xfId="0" applyBorder="1" applyFont="1"/>
    <xf borderId="22" fillId="5" fontId="4" numFmtId="0" xfId="0" applyBorder="1" applyFont="1"/>
    <xf borderId="0" fillId="0" fontId="16" numFmtId="0" xfId="0" applyFont="1"/>
    <xf borderId="0" fillId="0" fontId="4" numFmtId="0" xfId="0" applyAlignment="1" applyFont="1">
      <alignment shrinkToFit="0" wrapText="1"/>
    </xf>
    <xf borderId="0" fillId="0" fontId="16" numFmtId="3" xfId="0" applyFont="1" applyNumberFormat="1"/>
    <xf borderId="0" fillId="0" fontId="9" numFmtId="0" xfId="0" applyFont="1"/>
    <xf borderId="31" fillId="7" fontId="4" numFmtId="0" xfId="0" applyAlignment="1" applyBorder="1" applyFill="1" applyFont="1">
      <alignment horizontal="left" shrinkToFit="0" vertical="top" wrapText="1"/>
    </xf>
    <xf borderId="32" fillId="0" fontId="5" numFmtId="0" xfId="0" applyBorder="1" applyFont="1"/>
    <xf borderId="33" fillId="0" fontId="5" numFmtId="0" xfId="0" applyBorder="1" applyFont="1"/>
    <xf borderId="9" fillId="7" fontId="4" numFmtId="0" xfId="0" applyAlignment="1" applyBorder="1" applyFont="1">
      <alignment horizontal="left"/>
    </xf>
    <xf borderId="15" fillId="7" fontId="4" numFmtId="0" xfId="0" applyAlignment="1" applyBorder="1" applyFont="1">
      <alignment horizontal="left"/>
    </xf>
    <xf borderId="25" fillId="0" fontId="3" numFmtId="0" xfId="0" applyAlignment="1" applyBorder="1" applyFont="1">
      <alignment horizontal="center" vertical="center"/>
    </xf>
    <xf borderId="34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2" numFmtId="0" xfId="0" applyAlignment="1" applyBorder="1" applyFont="1">
      <alignment horizontal="center" shrinkToFit="0" vertical="top" wrapText="1"/>
    </xf>
    <xf borderId="24" fillId="0" fontId="4" numFmtId="0" xfId="0" applyAlignment="1" applyBorder="1" applyFont="1">
      <alignment horizontal="center" shrinkToFit="0" vertical="top" wrapText="1"/>
    </xf>
    <xf borderId="35" fillId="0" fontId="4" numFmtId="0" xfId="0" applyAlignment="1" applyBorder="1" applyFont="1">
      <alignment horizontal="center" shrinkToFit="0" vertical="top" wrapText="1"/>
    </xf>
    <xf borderId="36" fillId="0" fontId="4" numFmtId="0" xfId="0" applyAlignment="1" applyBorder="1" applyFont="1">
      <alignment horizontal="center" shrinkToFit="0" vertical="top" wrapText="1"/>
    </xf>
    <xf borderId="37" fillId="0" fontId="4" numFmtId="0" xfId="0" applyAlignment="1" applyBorder="1" applyFont="1">
      <alignment horizontal="center" shrinkToFit="0" vertical="top" wrapText="1"/>
    </xf>
    <xf borderId="22" fillId="4" fontId="4" numFmtId="0" xfId="0" applyAlignment="1" applyBorder="1" applyFont="1">
      <alignment horizontal="center" shrinkToFit="0" vertical="center" wrapText="1"/>
    </xf>
    <xf borderId="22" fillId="8" fontId="4" numFmtId="0" xfId="0" applyAlignment="1" applyBorder="1" applyFill="1" applyFont="1">
      <alignment horizontal="center" shrinkToFit="0" vertical="center" wrapText="1"/>
    </xf>
    <xf borderId="23" fillId="0" fontId="2" numFmtId="3" xfId="0" applyAlignment="1" applyBorder="1" applyFont="1" applyNumberFormat="1">
      <alignment horizontal="center" shrinkToFit="0" vertical="top" wrapText="1"/>
    </xf>
    <xf borderId="23" fillId="0" fontId="4" numFmtId="3" xfId="0" applyAlignment="1" applyBorder="1" applyFont="1" applyNumberFormat="1">
      <alignment horizontal="center" shrinkToFit="0" vertical="top" wrapText="1"/>
    </xf>
    <xf borderId="36" fillId="0" fontId="4" numFmtId="3" xfId="0" applyAlignment="1" applyBorder="1" applyFont="1" applyNumberFormat="1">
      <alignment horizontal="center" shrinkToFit="0" vertical="top" wrapText="1"/>
    </xf>
    <xf borderId="36" fillId="0" fontId="4" numFmtId="3" xfId="0" applyBorder="1" applyFont="1" applyNumberFormat="1"/>
    <xf borderId="24" fillId="0" fontId="4" numFmtId="3" xfId="0" applyBorder="1" applyFont="1" applyNumberFormat="1"/>
    <xf borderId="24" fillId="0" fontId="4" numFmtId="0" xfId="0" applyAlignment="1" applyBorder="1" applyFont="1">
      <alignment horizontal="center" shrinkToFit="0" vertical="center" wrapText="1"/>
    </xf>
    <xf borderId="23" fillId="0" fontId="4" numFmtId="3" xfId="0" applyBorder="1" applyFont="1" applyNumberFormat="1"/>
    <xf borderId="38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23" fillId="0" fontId="2" numFmtId="3" xfId="0" applyAlignment="1" applyBorder="1" applyFont="1" applyNumberFormat="1">
      <alignment horizontal="center" shrinkToFit="0" wrapText="1"/>
    </xf>
    <xf borderId="23" fillId="0" fontId="4" numFmtId="3" xfId="0" applyAlignment="1" applyBorder="1" applyFont="1" applyNumberFormat="1">
      <alignment horizontal="center" shrinkToFit="0" wrapText="1"/>
    </xf>
    <xf borderId="36" fillId="0" fontId="4" numFmtId="3" xfId="0" applyAlignment="1" applyBorder="1" applyFont="1" applyNumberFormat="1">
      <alignment horizontal="center" shrinkToFit="0" wrapText="1"/>
    </xf>
    <xf borderId="38" fillId="0" fontId="2" numFmtId="3" xfId="0" applyAlignment="1" applyBorder="1" applyFont="1" applyNumberFormat="1">
      <alignment horizontal="center" shrinkToFit="0" wrapText="1"/>
    </xf>
    <xf borderId="38" fillId="0" fontId="4" numFmtId="3" xfId="0" applyAlignment="1" applyBorder="1" applyFont="1" applyNumberFormat="1">
      <alignment horizontal="center" shrinkToFit="0" wrapText="1"/>
    </xf>
    <xf borderId="39" fillId="0" fontId="4" numFmtId="3" xfId="0" applyAlignment="1" applyBorder="1" applyFont="1" applyNumberFormat="1">
      <alignment horizontal="center" shrinkToFit="0" wrapText="1"/>
    </xf>
    <xf borderId="40" fillId="4" fontId="4" numFmtId="0" xfId="0" applyAlignment="1" applyBorder="1" applyFont="1">
      <alignment horizontal="center" shrinkToFit="0" vertical="center" wrapText="1"/>
    </xf>
    <xf borderId="23" fillId="0" fontId="4" numFmtId="0" xfId="0" applyBorder="1" applyFont="1"/>
    <xf borderId="38" fillId="0" fontId="4" numFmtId="0" xfId="0" applyBorder="1" applyFont="1"/>
    <xf borderId="38" fillId="0" fontId="4" numFmtId="3" xfId="0" applyBorder="1" applyFont="1" applyNumberFormat="1"/>
    <xf borderId="39" fillId="0" fontId="4" numFmtId="3" xfId="0" applyBorder="1" applyFont="1" applyNumberFormat="1"/>
    <xf borderId="23" fillId="6" fontId="4" numFmtId="0" xfId="0" applyBorder="1" applyFont="1"/>
    <xf borderId="23" fillId="6" fontId="4" numFmtId="3" xfId="0" applyBorder="1" applyFont="1" applyNumberFormat="1"/>
    <xf borderId="13" fillId="6" fontId="4" numFmtId="0" xfId="0" applyBorder="1" applyFont="1"/>
    <xf borderId="41" fillId="0" fontId="4" numFmtId="0" xfId="0" applyAlignment="1" applyBorder="1" applyFont="1">
      <alignment horizontal="center" shrinkToFit="0" vertical="center" wrapText="1"/>
    </xf>
    <xf borderId="38" fillId="0" fontId="4" numFmtId="0" xfId="0" applyAlignment="1" applyBorder="1" applyFont="1">
      <alignment horizontal="center" shrinkToFit="0" vertical="center" wrapText="1"/>
    </xf>
    <xf borderId="38" fillId="0" fontId="2" numFmtId="0" xfId="0" applyAlignment="1" applyBorder="1" applyFont="1">
      <alignment horizontal="center" shrinkToFit="0" vertical="center" wrapText="1"/>
    </xf>
    <xf borderId="42" fillId="0" fontId="2" numFmtId="0" xfId="0" applyAlignment="1" applyBorder="1" applyFont="1">
      <alignment horizontal="center" shrinkToFit="0" vertical="top" wrapText="1"/>
    </xf>
    <xf borderId="42" fillId="0" fontId="4" numFmtId="0" xfId="0" applyAlignment="1" applyBorder="1" applyFont="1">
      <alignment horizontal="center" shrinkToFit="0" vertical="top" wrapText="1"/>
    </xf>
    <xf borderId="35" fillId="0" fontId="4" numFmtId="0" xfId="0" applyAlignment="1" applyBorder="1" applyFont="1">
      <alignment horizontal="center" shrinkToFit="0" vertical="top" wrapText="1"/>
    </xf>
    <xf borderId="1" fillId="0" fontId="5" numFmtId="0" xfId="0" applyBorder="1" applyFont="1"/>
    <xf borderId="37" fillId="0" fontId="5" numFmtId="0" xfId="0" applyBorder="1" applyFont="1"/>
    <xf borderId="24" fillId="0" fontId="5" numFmtId="0" xfId="0" applyBorder="1" applyFont="1"/>
    <xf borderId="23" fillId="0" fontId="4" numFmtId="0" xfId="0" applyAlignment="1" applyBorder="1" applyFont="1">
      <alignment horizontal="center" shrinkToFit="0" vertical="top" wrapText="1"/>
    </xf>
    <xf borderId="36" fillId="0" fontId="4" numFmtId="0" xfId="0" applyAlignment="1" applyBorder="1" applyFont="1">
      <alignment horizontal="center" shrinkToFit="0" vertical="top" wrapText="1"/>
    </xf>
    <xf borderId="23" fillId="4" fontId="4" numFmtId="1" xfId="0" applyAlignment="1" applyBorder="1" applyFont="1" applyNumberFormat="1">
      <alignment horizontal="center" shrinkToFit="0" wrapText="1"/>
    </xf>
    <xf borderId="23" fillId="4" fontId="4" numFmtId="1" xfId="0" applyBorder="1" applyFont="1" applyNumberFormat="1"/>
    <xf borderId="23" fillId="6" fontId="2" numFmtId="1" xfId="0" applyAlignment="1" applyBorder="1" applyFont="1" applyNumberFormat="1">
      <alignment horizontal="center" shrinkToFit="0" vertical="top" wrapText="1"/>
    </xf>
    <xf borderId="23" fillId="6" fontId="4" numFmtId="1" xfId="0" applyAlignment="1" applyBorder="1" applyFont="1" applyNumberFormat="1">
      <alignment horizontal="center" shrinkToFit="0" vertical="top" wrapText="1"/>
    </xf>
    <xf borderId="23" fillId="4" fontId="4" numFmtId="0" xfId="0" applyAlignment="1" applyBorder="1" applyFont="1">
      <alignment horizontal="center" shrinkToFit="0" wrapText="1"/>
    </xf>
    <xf borderId="23" fillId="4" fontId="4" numFmtId="1" xfId="0" applyAlignment="1" applyBorder="1" applyFont="1" applyNumberFormat="1">
      <alignment shrinkToFit="0" wrapText="1"/>
    </xf>
    <xf borderId="23" fillId="4" fontId="4" numFmtId="3" xfId="0" applyAlignment="1" applyBorder="1" applyFont="1" applyNumberFormat="1">
      <alignment shrinkToFit="0" wrapText="1"/>
    </xf>
    <xf borderId="23" fillId="4" fontId="4" numFmtId="3" xfId="0" applyBorder="1" applyFont="1" applyNumberFormat="1"/>
    <xf borderId="43" fillId="4" fontId="4" numFmtId="3" xfId="0" applyBorder="1" applyFont="1" applyNumberFormat="1"/>
    <xf borderId="43" fillId="6" fontId="2" numFmtId="1" xfId="0" applyAlignment="1" applyBorder="1" applyFont="1" applyNumberFormat="1">
      <alignment horizontal="center" shrinkToFit="0" vertical="top" wrapText="1"/>
    </xf>
    <xf borderId="43" fillId="6" fontId="4" numFmtId="1" xfId="0" applyAlignment="1" applyBorder="1" applyFont="1" applyNumberFormat="1">
      <alignment horizontal="center" shrinkToFit="0" vertical="top" wrapText="1"/>
    </xf>
    <xf borderId="43" fillId="4" fontId="4" numFmtId="0" xfId="0" applyBorder="1" applyFont="1"/>
    <xf borderId="25" fillId="9" fontId="9" numFmtId="0" xfId="0" applyAlignment="1" applyBorder="1" applyFill="1" applyFont="1">
      <alignment horizontal="center" shrinkToFit="0" wrapText="1"/>
    </xf>
    <xf borderId="21" fillId="9" fontId="4" numFmtId="1" xfId="0" applyAlignment="1" applyBorder="1" applyFont="1" applyNumberFormat="1">
      <alignment horizontal="center"/>
    </xf>
    <xf borderId="21" fillId="9" fontId="4" numFmtId="0" xfId="0" applyBorder="1" applyFont="1"/>
    <xf borderId="3" fillId="9" fontId="4" numFmtId="0" xfId="0" applyBorder="1" applyFont="1"/>
    <xf borderId="38" fillId="0" fontId="4" numFmtId="0" xfId="0" applyAlignment="1" applyBorder="1" applyFont="1">
      <alignment horizontal="center" shrinkToFit="0" vertical="top" wrapText="1"/>
    </xf>
    <xf borderId="44" fillId="6" fontId="4" numFmtId="49" xfId="0" applyAlignment="1" applyBorder="1" applyFont="1" applyNumberFormat="1">
      <alignment shrinkToFit="0" wrapText="1"/>
    </xf>
    <xf borderId="23" fillId="6" fontId="4" numFmtId="49" xfId="0" applyAlignment="1" applyBorder="1" applyFont="1" applyNumberFormat="1">
      <alignment shrinkToFit="0" wrapText="1"/>
    </xf>
    <xf borderId="23" fillId="6" fontId="4" numFmtId="1" xfId="0" applyAlignment="1" applyBorder="1" applyFont="1" applyNumberFormat="1">
      <alignment shrinkToFit="0" wrapText="1"/>
    </xf>
    <xf borderId="23" fillId="4" fontId="2" numFmtId="1" xfId="0" applyAlignment="1" applyBorder="1" applyFont="1" applyNumberFormat="1">
      <alignment horizontal="center" shrinkToFit="0" vertical="top" wrapText="1"/>
    </xf>
    <xf borderId="23" fillId="4" fontId="4" numFmtId="1" xfId="0" applyAlignment="1" applyBorder="1" applyFont="1" applyNumberFormat="1">
      <alignment horizontal="center" shrinkToFit="0" vertical="top" wrapText="1"/>
    </xf>
    <xf borderId="23" fillId="4" fontId="4" numFmtId="0" xfId="0" applyAlignment="1" applyBorder="1" applyFont="1">
      <alignment horizontal="center" shrinkToFit="0" vertical="top" wrapText="1"/>
    </xf>
    <xf borderId="45" fillId="4" fontId="4" numFmtId="0" xfId="0" applyAlignment="1" applyBorder="1" applyFont="1">
      <alignment horizontal="center" shrinkToFit="0" wrapText="1"/>
    </xf>
    <xf borderId="43" fillId="4" fontId="4" numFmtId="0" xfId="0" applyAlignment="1" applyBorder="1" applyFont="1">
      <alignment horizontal="center" shrinkToFit="0" wrapText="1"/>
    </xf>
    <xf borderId="46" fillId="4" fontId="4" numFmtId="0" xfId="0" applyAlignment="1" applyBorder="1" applyFont="1">
      <alignment horizontal="center" shrinkToFit="0" wrapText="1"/>
    </xf>
    <xf borderId="23" fillId="6" fontId="4" numFmtId="3" xfId="0" applyAlignment="1" applyBorder="1" applyFont="1" applyNumberFormat="1">
      <alignment shrinkToFit="0" wrapText="1"/>
    </xf>
    <xf borderId="43" fillId="4" fontId="2" numFmtId="1" xfId="0" applyAlignment="1" applyBorder="1" applyFont="1" applyNumberFormat="1">
      <alignment horizontal="center" shrinkToFit="0" vertical="top" wrapText="1"/>
    </xf>
    <xf borderId="43" fillId="4" fontId="4" numFmtId="1" xfId="0" applyAlignment="1" applyBorder="1" applyFont="1" applyNumberFormat="1">
      <alignment horizontal="center" shrinkToFit="0" vertical="top" wrapText="1"/>
    </xf>
    <xf borderId="43" fillId="4" fontId="4" numFmtId="0" xfId="0" applyAlignment="1" applyBorder="1" applyFont="1">
      <alignment horizontal="center" shrinkToFit="0" vertical="top" wrapText="1"/>
    </xf>
    <xf borderId="46" fillId="4" fontId="4" numFmtId="0" xfId="0" applyBorder="1" applyFont="1"/>
    <xf borderId="47" fillId="9" fontId="9" numFmtId="0" xfId="0" applyAlignment="1" applyBorder="1" applyFont="1">
      <alignment horizontal="center"/>
    </xf>
    <xf borderId="23" fillId="9" fontId="4" numFmtId="0" xfId="0" applyBorder="1" applyFont="1"/>
    <xf borderId="23" fillId="6" fontId="4" numFmtId="0" xfId="0" applyAlignment="1" applyBorder="1" applyFont="1">
      <alignment shrinkToFit="0" wrapText="1"/>
    </xf>
    <xf borderId="43" fillId="6" fontId="4" numFmtId="0" xfId="0" applyAlignment="1" applyBorder="1" applyFont="1">
      <alignment shrinkToFit="0" wrapText="1"/>
    </xf>
    <xf borderId="43" fillId="6" fontId="4" numFmtId="3" xfId="0" applyAlignment="1" applyBorder="1" applyFont="1" applyNumberFormat="1">
      <alignment shrinkToFit="0" wrapText="1"/>
    </xf>
    <xf borderId="25" fillId="9" fontId="9" numFmtId="0" xfId="0" applyAlignment="1" applyBorder="1" applyFont="1">
      <alignment horizontal="center"/>
    </xf>
    <xf borderId="0" fillId="0" fontId="4" numFmtId="0" xfId="0" applyAlignment="1" applyFont="1">
      <alignment horizontal="center" shrinkToFit="0" wrapText="1"/>
    </xf>
    <xf borderId="23" fillId="0" fontId="4" numFmtId="0" xfId="0" applyBorder="1" applyFont="1"/>
    <xf borderId="23" fillId="0" fontId="4" numFmtId="0" xfId="0" applyAlignment="1" applyBorder="1" applyFont="1">
      <alignment horizontal="center"/>
    </xf>
    <xf borderId="48" fillId="0" fontId="4" numFmtId="0" xfId="0" applyAlignment="1" applyBorder="1" applyFont="1">
      <alignment horizontal="left" shrinkToFit="0" vertical="top" wrapText="1"/>
    </xf>
    <xf borderId="48" fillId="0" fontId="5" numFmtId="0" xfId="0" applyBorder="1" applyFont="1"/>
    <xf borderId="41" fillId="0" fontId="5" numFmtId="0" xfId="0" applyBorder="1" applyFont="1"/>
    <xf borderId="49" fillId="0" fontId="5" numFmtId="0" xfId="0" applyBorder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shrinkToFit="0" wrapText="1"/>
    </xf>
    <xf borderId="0" fillId="0" fontId="4" numFmtId="0" xfId="0" applyAlignment="1" applyFont="1">
      <alignment horizontal="left" shrinkToFit="0" vertical="top" wrapText="1"/>
    </xf>
    <xf borderId="18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shrinkToFit="0" vertical="top" wrapText="1"/>
    </xf>
    <xf borderId="50" fillId="0" fontId="4" numFmtId="0" xfId="0" applyAlignment="1" applyBorder="1" applyFont="1">
      <alignment horizontal="center" shrinkToFit="0" vertical="top" wrapText="1"/>
    </xf>
    <xf borderId="34" fillId="0" fontId="5" numFmtId="0" xfId="0" applyBorder="1" applyFont="1"/>
    <xf borderId="51" fillId="0" fontId="5" numFmtId="0" xfId="0" applyBorder="1" applyFont="1"/>
    <xf borderId="52" fillId="0" fontId="5" numFmtId="0" xfId="0" applyBorder="1" applyFont="1"/>
    <xf borderId="37" fillId="0" fontId="2" numFmtId="0" xfId="0" applyAlignment="1" applyBorder="1" applyFont="1">
      <alignment horizontal="center" shrinkToFit="0" vertical="top" wrapText="1"/>
    </xf>
    <xf borderId="35" fillId="0" fontId="5" numFmtId="0" xfId="0" applyBorder="1" applyFont="1"/>
    <xf borderId="34" fillId="0" fontId="2" numFmtId="0" xfId="0" applyAlignment="1" applyBorder="1" applyFont="1">
      <alignment horizontal="center" shrinkToFit="0" vertical="center" wrapText="1"/>
    </xf>
    <xf borderId="23" fillId="0" fontId="2" numFmtId="0" xfId="0" applyAlignment="1" applyBorder="1" applyFont="1">
      <alignment horizontal="center" shrinkToFit="0" vertical="top" wrapText="1"/>
    </xf>
    <xf borderId="23" fillId="2" fontId="4" numFmtId="0" xfId="0" applyAlignment="1" applyBorder="1" applyFont="1">
      <alignment horizontal="center" shrinkToFit="0" vertical="center" wrapText="1"/>
    </xf>
    <xf borderId="45" fillId="2" fontId="4" numFmtId="0" xfId="0" applyAlignment="1" applyBorder="1" applyFont="1">
      <alignment horizontal="center" shrinkToFit="0" vertical="center" wrapText="1"/>
    </xf>
    <xf borderId="44" fillId="2" fontId="2" numFmtId="0" xfId="0" applyAlignment="1" applyBorder="1" applyFont="1">
      <alignment horizontal="center" shrinkToFit="0" vertical="top" wrapText="1"/>
    </xf>
    <xf borderId="23" fillId="2" fontId="2" numFmtId="0" xfId="0" applyAlignment="1" applyBorder="1" applyFont="1">
      <alignment horizontal="center" shrinkToFit="0" vertical="top" wrapText="1"/>
    </xf>
    <xf borderId="23" fillId="2" fontId="4" numFmtId="0" xfId="0" applyAlignment="1" applyBorder="1" applyFont="1">
      <alignment horizontal="center" shrinkToFit="0" vertical="top" wrapText="1"/>
    </xf>
    <xf borderId="23" fillId="6" fontId="4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  <tableStyles count="6">
    <tableStyle count="3" pivot="0" name="listas de opções-style">
      <tableStyleElement dxfId="1" type="headerRow"/>
      <tableStyleElement dxfId="2" type="firstRowStripe"/>
      <tableStyleElement dxfId="3" type="secondRowStripe"/>
    </tableStyle>
    <tableStyle count="3" pivot="0" name="listas de opções-style 2">
      <tableStyleElement dxfId="1" type="headerRow"/>
      <tableStyleElement dxfId="2" type="firstRowStripe"/>
      <tableStyleElement dxfId="3" type="secondRowStripe"/>
    </tableStyle>
    <tableStyle count="3" pivot="0" name="listas de opções-style 3">
      <tableStyleElement dxfId="1" type="headerRow"/>
      <tableStyleElement dxfId="2" type="firstRowStripe"/>
      <tableStyleElement dxfId="3" type="secondRowStripe"/>
    </tableStyle>
    <tableStyle count="3" pivot="0" name="listas de opções-style 4">
      <tableStyleElement dxfId="1" type="headerRow"/>
      <tableStyleElement dxfId="2" type="firstRowStripe"/>
      <tableStyleElement dxfId="3" type="secondRowStripe"/>
    </tableStyle>
    <tableStyle count="3" pivot="0" name="listas de opções-style 5">
      <tableStyleElement dxfId="1" type="headerRow"/>
      <tableStyleElement dxfId="2" type="firstRowStripe"/>
      <tableStyleElement dxfId="3" type="secondRowStripe"/>
    </tableStyle>
    <tableStyle count="3" pivot="0" name="tabela 4  leitos existentes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2:V201" sheet="tabela 4  leitos existentes"/>
  </cacheSource>
  <cacheFields>
    <cacheField name="DRS" numFmtId="0">
      <sharedItems containsBlank="1">
        <s v="Baixada Santista"/>
        <m/>
      </sharedItems>
    </cacheField>
    <cacheField name="REGIÃO DE SAUDE " numFmtId="0">
      <sharedItems containsBlank="1">
        <s v="Baixada Santista"/>
        <m/>
      </sharedItems>
    </cacheField>
    <cacheField name="CNES/ESTABELECIMENTO" numFmtId="0">
      <sharedItems containsBlank="1">
        <s v="2083272 Hospital Municipal de Bertioga"/>
        <s v="2078473   Hospital Dr Luiz Camargo da Fonseca e Silva"/>
        <s v="2754843 Hospital Santo Amaro"/>
        <s v="2087804 - Hospital Regional Jorge Rossmann"/>
        <s v="2087324 Unidade Hospitalar de Peruíbe"/>
        <s v="2716097 Complexo Hospitalar Irma Dulce O S S"/>
        <s v="6998704 Complexo Hospitalar dos Estivadores"/>
        <s v="2698463 - Seção Hospital E Maternidade Municipal Dr Silverio Fontes"/>
        <s v="2079720 - Hospital Regional Guilherme Alvaro"/>
        <s v="6966594 Hospital e Maternidade Municipal de São vicente"/>
        <m/>
      </sharedItems>
    </cacheField>
    <cacheField name="MUNICIPIO" numFmtId="0">
      <sharedItems containsBlank="1">
        <s v="Bertioga"/>
        <s v="Cubatão"/>
        <s v="Guarujá"/>
        <s v="Itanhaém"/>
        <s v="Peruíbe"/>
        <s v="Praia Grande"/>
        <s v="Santos"/>
        <s v="São Vicente"/>
        <m/>
      </sharedItems>
    </cacheField>
    <cacheField name="GESTÃO" numFmtId="0">
      <sharedItems containsBlank="1">
        <s v="Municipal OSS"/>
        <s v="Estadual OSS"/>
        <s v="Estadual "/>
        <m/>
      </sharedItems>
    </cacheField>
    <cacheField name="OBSTETRICOS" numFmtId="3">
      <sharedItems containsString="0" containsBlank="1" containsNumber="1" containsInteger="1">
        <n v="14.0"/>
        <n v="28.0"/>
        <n v="44.0"/>
        <n v="46.0"/>
        <n v="26.0"/>
        <n v="36.0"/>
        <n v="21.0"/>
        <n v="25.0"/>
        <n v="27.0"/>
        <m/>
      </sharedItems>
    </cacheField>
    <cacheField name="GAR I" numFmtId="3">
      <sharedItems containsString="0" containsBlank="1" containsNumber="1" containsInteger="1">
        <n v="0.0"/>
        <n v="6.0"/>
        <m/>
      </sharedItems>
    </cacheField>
    <cacheField name="GAR II">
      <sharedItems containsBlank="1" containsMixedTypes="1" containsNumber="1" containsInteger="1">
        <n v="0.0"/>
        <s v="1(*) 11?"/>
        <m/>
      </sharedItems>
    </cacheField>
    <cacheField name="SERVIÇO DE ATENDIMENTO SECUNDÁRIO OU TERCIÁRIO A GESTAÇÃO DE ALTO RISCO" numFmtId="3">
      <sharedItems containsString="0" containsBlank="1" containsNumber="1" containsInteger="1">
        <n v="0.0"/>
        <m/>
      </sharedItems>
    </cacheField>
    <cacheField name="UTI ADULTO" numFmtId="3">
      <sharedItems containsString="0" containsBlank="1" containsNumber="1" containsInteger="1">
        <n v="0.0"/>
        <n v="10.0"/>
        <n v="40.0"/>
        <n v="20.0"/>
        <m/>
      </sharedItems>
    </cacheField>
    <cacheField name="UTIN II" numFmtId="3">
      <sharedItems containsString="0" containsBlank="1" containsNumber="1" containsInteger="1">
        <n v="0.0"/>
        <n v="6.0"/>
        <n v="10.0"/>
        <n v="5.0"/>
        <n v="8.0"/>
        <m/>
      </sharedItems>
    </cacheField>
    <cacheField name="UTIN III" numFmtId="3">
      <sharedItems containsString="0" containsBlank="1" containsNumber="1" containsInteger="1">
        <n v="0.0"/>
        <n v="4.0"/>
        <m/>
      </sharedItems>
    </cacheField>
    <cacheField name="UCINCO" numFmtId="3">
      <sharedItems containsString="0" containsBlank="1" containsNumber="1" containsInteger="1">
        <n v="0.0"/>
        <n v="6.0"/>
        <n v="4.0"/>
        <n v="5.0"/>
        <m/>
      </sharedItems>
    </cacheField>
    <cacheField name="UCINCA" numFmtId="3">
      <sharedItems containsString="0" containsBlank="1" containsNumber="1" containsInteger="1">
        <n v="0.0"/>
        <n v="2.0"/>
        <n v="3.0"/>
        <m/>
      </sharedItems>
    </cacheField>
    <cacheField name="CPN I&#10;3 LEITOS" numFmtId="3">
      <sharedItems containsString="0" containsBlank="1" containsNumber="1" containsInteger="1">
        <n v="0.0"/>
        <n v="1.0"/>
        <m/>
      </sharedItems>
    </cacheField>
    <cacheField name="CPN I&#10;5 LEITOS" numFmtId="3">
      <sharedItems containsString="0" containsBlank="1" containsNumber="1" containsInteger="1">
        <n v="0.0"/>
        <n v="1.0"/>
        <m/>
      </sharedItems>
    </cacheField>
    <cacheField name="CPN II&#10;3 LEITOS" numFmtId="3">
      <sharedItems containsString="0" containsBlank="1" containsNumber="1" containsInteger="1">
        <n v="0.0"/>
        <n v="1.0"/>
        <m/>
      </sharedItems>
    </cacheField>
    <cacheField name="CPN II&#10;5 LEITOS" numFmtId="3">
      <sharedItems containsString="0" containsBlank="1" containsNumber="1" containsInteger="1">
        <n v="0.0"/>
        <n v="1.0"/>
        <m/>
      </sharedItems>
    </cacheField>
    <cacheField name="CGBP&#10;10 LEITOS" numFmtId="3">
      <sharedItems containsString="0" containsBlank="1" containsNumber="1" containsInteger="1">
        <n v="0.0"/>
        <m/>
      </sharedItems>
    </cacheField>
    <cacheField name="CGBP&#10;15 LEITOS" numFmtId="3">
      <sharedItems containsString="0" containsBlank="1" containsNumber="1" containsInteger="1">
        <n v="0.0"/>
        <m/>
      </sharedItems>
    </cacheField>
    <cacheField name="CGBP&#10;20 LEITOS" numFmtId="3">
      <sharedItems containsString="0" containsBlank="1" containsNumber="1" containsInteger="1">
        <n v="0.0"/>
        <m/>
      </sharedItems>
    </cacheField>
    <cacheField name="BLH" numFmtId="3">
      <sharedItems containsString="0" containsBlank="1" containsNumber="1" containsInteger="1">
        <n v="0.0"/>
        <n v="1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otais TABELA 4" cacheId="0" dataCaption="" compact="0" compactData="0">
  <location ref="A3:L8" firstHeaderRow="0" firstDataRow="3" firstDataCol="0"/>
  <pivotFields>
    <pivotField name="DRS" axis="axisRow" compact="0" outline="0" multipleItemSelectionAllowed="1" showAll="0" sortType="ascending">
      <items>
        <item x="1"/>
        <item x="0"/>
        <item t="default"/>
      </items>
    </pivotField>
    <pivotField name="REGIÃO DE SAUDE " axis="axisRow" compact="0" outline="0" multipleItemSelectionAllowed="1" showAll="0" sortType="ascending">
      <items>
        <item x="1"/>
        <item x="0"/>
        <item t="default"/>
      </items>
    </pivotField>
    <pivotField name="CNES/ESTABELECIMEN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UNICIP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GESTÃO" compact="0" outline="0" multipleItemSelectionAllowed="1" showAll="0">
      <items>
        <item x="0"/>
        <item x="1"/>
        <item x="2"/>
        <item x="3"/>
        <item t="default"/>
      </items>
    </pivotField>
    <pivotField name="OBSTETRICO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GAR I" dataField="1" compact="0" numFmtId="3" outline="0" multipleItemSelectionAllowed="1" showAll="0">
      <items>
        <item x="0"/>
        <item x="1"/>
        <item x="2"/>
        <item t="default"/>
      </items>
    </pivotField>
    <pivotField name="GAR II" dataField="1" compact="0" outline="0" multipleItemSelectionAllowed="1" showAll="0">
      <items>
        <item x="0"/>
        <item x="1"/>
        <item x="2"/>
        <item t="default"/>
      </items>
    </pivotField>
    <pivotField name="SERVIÇO DE ATENDIMENTO SECUNDÁRIO OU TERCIÁRIO A GESTAÇÃO DE ALTO RISCO" dataField="1" compact="0" numFmtId="3" outline="0" multipleItemSelectionAllowed="1" showAll="0">
      <items>
        <item x="0"/>
        <item x="1"/>
        <item t="default"/>
      </items>
    </pivotField>
    <pivotField name="UTI ADULTO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UTIN II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UTIN III" dataField="1" compact="0" numFmtId="3" outline="0" multipleItemSelectionAllowed="1" showAll="0">
      <items>
        <item x="0"/>
        <item x="1"/>
        <item x="2"/>
        <item t="default"/>
      </items>
    </pivotField>
    <pivotField name="UCINCO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UCINCA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CPN I&#10;3 LEITOS" compact="0" numFmtId="3" outline="0" multipleItemSelectionAllowed="1" showAll="0">
      <items>
        <item x="0"/>
        <item x="1"/>
        <item x="2"/>
        <item t="default"/>
      </items>
    </pivotField>
    <pivotField name="CPN I&#10;5 LEITOS" compact="0" numFmtId="3" outline="0" multipleItemSelectionAllowed="1" showAll="0">
      <items>
        <item x="0"/>
        <item x="1"/>
        <item x="2"/>
        <item t="default"/>
      </items>
    </pivotField>
    <pivotField name="CPN II&#10;3 LEITOS" compact="0" numFmtId="3" outline="0" multipleItemSelectionAllowed="1" showAll="0">
      <items>
        <item x="0"/>
        <item x="1"/>
        <item x="2"/>
        <item t="default"/>
      </items>
    </pivotField>
    <pivotField name="CPN II&#10;5 LEITOS" compact="0" numFmtId="3" outline="0" multipleItemSelectionAllowed="1" showAll="0">
      <items>
        <item x="0"/>
        <item x="1"/>
        <item x="2"/>
        <item t="default"/>
      </items>
    </pivotField>
    <pivotField name="CGBP&#10;10 LEITOS" compact="0" numFmtId="3" outline="0" multipleItemSelectionAllowed="1" showAll="0">
      <items>
        <item x="0"/>
        <item x="1"/>
        <item t="default"/>
      </items>
    </pivotField>
    <pivotField name="CGBP&#10;15 LEITOS" compact="0" numFmtId="3" outline="0" multipleItemSelectionAllowed="1" showAll="0">
      <items>
        <item x="0"/>
        <item x="1"/>
        <item t="default"/>
      </items>
    </pivotField>
    <pivotField name="CGBP&#10;20 LEITOS" compact="0" numFmtId="3" outline="0" multipleItemSelectionAllowed="1" showAll="0">
      <items>
        <item x="0"/>
        <item x="1"/>
        <item t="default"/>
      </items>
    </pivotField>
    <pivotField name="BLH" dataField="1" compact="0" numFmtId="3" outline="0" multipleItemSelectionAllowed="1" showAll="0">
      <items>
        <item x="0"/>
        <item x="1"/>
        <item x="2"/>
        <item t="default"/>
      </items>
    </pivotField>
  </pivotFields>
  <rowFields>
    <field x="0"/>
    <field x="1"/>
  </rowFields>
  <colFields>
    <field x="-2"/>
  </colFields>
  <dataFields>
    <dataField name="Soma de OBSTETRICOS" fld="5" baseField="0"/>
    <dataField name="Soma de GAR I" fld="6" baseField="0"/>
    <dataField name="Soma de GAR II" fld="7" baseField="0"/>
    <dataField name="Soma de SERVIÇO DE ATENDIMENTO SECUNDÁRIO OU TERCIÁRIO A GESTAÇÃO DE ALTO RISCO" fld="8" baseField="0"/>
    <dataField name="Soma de UTI ADULTO" fld="9" baseField="0"/>
    <dataField name="Soma de UTIN II" fld="10" baseField="0"/>
    <dataField name="Soma de UTIN III" fld="11" baseField="0"/>
    <dataField name="Soma de UCINCO" fld="12" baseField="0"/>
    <dataField name="Soma de UCINCA" fld="13" baseField="0"/>
    <dataField name="Soma de BLH" fld="21" baseField="0"/>
  </dataFields>
</pivotTableDefinition>
</file>

<file path=xl/tables/table1.xml><?xml version="1.0" encoding="utf-8"?>
<table xmlns="http://schemas.openxmlformats.org/spreadsheetml/2006/main" ref="A1:A18" displayName="Table_1" name="Table_1" id="1">
  <tableColumns count="1">
    <tableColumn name="RRAS" id="1"/>
  </tableColumns>
  <tableStyleInfo name="listas de opções-style" showColumnStripes="0" showFirstColumn="1" showLastColumn="1" showRowStripes="1"/>
</table>
</file>

<file path=xl/tables/table2.xml><?xml version="1.0" encoding="utf-8"?>
<table xmlns="http://schemas.openxmlformats.org/spreadsheetml/2006/main" ref="C1:C18" displayName="Table_2" name="Table_2" id="2">
  <tableColumns count="1">
    <tableColumn name="DRS" id="1"/>
  </tableColumns>
  <tableStyleInfo name="listas de opções-style 2" showColumnStripes="0" showFirstColumn="1" showLastColumn="1" showRowStripes="1"/>
</table>
</file>

<file path=xl/tables/table3.xml><?xml version="1.0" encoding="utf-8"?>
<table xmlns="http://schemas.openxmlformats.org/spreadsheetml/2006/main" ref="E1:E64" displayName="Table_3" name="Table_3" id="3">
  <tableColumns count="1">
    <tableColumn name="Região de Saúde" id="1"/>
  </tableColumns>
  <tableStyleInfo name="listas de opções-style 3" showColumnStripes="0" showFirstColumn="1" showLastColumn="1" showRowStripes="1"/>
</table>
</file>

<file path=xl/tables/table4.xml><?xml version="1.0" encoding="utf-8"?>
<table xmlns="http://schemas.openxmlformats.org/spreadsheetml/2006/main" ref="G1:G4" displayName="Table_4" name="Table_4" id="4">
  <tableColumns count="1">
    <tableColumn name="STATUS" id="1"/>
  </tableColumns>
  <tableStyleInfo name="listas de opções-style 4" showColumnStripes="0" showFirstColumn="1" showLastColumn="1" showRowStripes="1"/>
</table>
</file>

<file path=xl/tables/table5.xml><?xml version="1.0" encoding="utf-8"?>
<table xmlns="http://schemas.openxmlformats.org/spreadsheetml/2006/main" ref="I1:I5" displayName="Table_5" name="Table_5" id="5">
  <tableColumns count="1">
    <tableColumn name="HABILITAÇÃO MAB" id="1"/>
  </tableColumns>
  <tableStyleInfo name="listas de opções-style 5" showColumnStripes="0" showFirstColumn="1" showLastColumn="1" showRowStripes="1"/>
</table>
</file>

<file path=xl/tables/table6.xml><?xml version="1.0" encoding="utf-8"?>
<table xmlns="http://schemas.openxmlformats.org/spreadsheetml/2006/main" ref="A12:W201" displayName="Table_6" name="Table_6" id="6">
  <tableColumns count="23">
    <tableColumn name="DRS" id="1"/>
    <tableColumn name="REGIÃO DE SAUDE " id="2"/>
    <tableColumn name="CNES/ESTABELECIMENTO" id="3"/>
    <tableColumn name="MUNICIPIO" id="4"/>
    <tableColumn name="GESTÃO" id="5"/>
    <tableColumn name="OBSTETRICOS" id="6"/>
    <tableColumn name="GAR I" id="7"/>
    <tableColumn name="GAR II" id="8"/>
    <tableColumn name="SERVIÇO DE ATENDIMENTO SECUNDÁRIO OU TERCIÁRIO A GESTAÇÃO DE ALTO RISCO" id="9"/>
    <tableColumn name="UTI ADULTO" id="10"/>
    <tableColumn name="UTIN II" id="11"/>
    <tableColumn name="UTIN III" id="12"/>
    <tableColumn name="UCINCO" id="13"/>
    <tableColumn name="UCINCA" id="14"/>
    <tableColumn name="CPN I_x000a_3 LEITOS" id="15"/>
    <tableColumn name="CPN I_x000a_5 LEITOS" id="16"/>
    <tableColumn name="CPN II_x000a_3 LEITOS" id="17"/>
    <tableColumn name="CPN II_x000a_5 LEITOS" id="18"/>
    <tableColumn name="CGBP_x000a_10 LEITOS" id="19"/>
    <tableColumn name="CGBP_x000a_15 LEITOS" id="20"/>
    <tableColumn name="CGBP_x000a_20 LEITOS" id="21"/>
    <tableColumn name="BLH" id="22"/>
    <tableColumn name="Coluna1" id="23"/>
  </tableColumns>
  <tableStyleInfo name="tabela 4  leitos existent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nes2.datasus.gov.br/Mod_Ind_Unidade.asp?VEstado=35&amp;VMun=351380&amp;VComp=00&amp;VUni=02)" TargetMode="External"/><Relationship Id="rId2" Type="http://schemas.openxmlformats.org/officeDocument/2006/relationships/hyperlink" Target="https://tabnet.saude.sp.gov.br/tabcgi.exe?tabnet/ind33a_matriz.def)" TargetMode="External"/><Relationship Id="rId3" Type="http://schemas.openxmlformats.org/officeDocument/2006/relationships/hyperlink" Target="https://tabnet.saude.sp.gov.br/tabcgi.exe?tabnet/ind33a_matriz.def)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8.71"/>
    <col customWidth="1" min="3" max="3" width="24.0"/>
    <col customWidth="1" min="4" max="4" width="8.71"/>
    <col customWidth="1" min="5" max="5" width="37.0"/>
    <col customWidth="1" min="6" max="6" width="8.71"/>
    <col customWidth="1" min="7" max="7" width="14.0"/>
    <col customWidth="1" min="8" max="8" width="8.71"/>
    <col customWidth="1" min="9" max="9" width="18.57"/>
  </cols>
  <sheetData>
    <row r="1">
      <c r="A1" s="1" t="s">
        <v>0</v>
      </c>
      <c r="C1" s="1" t="s">
        <v>1</v>
      </c>
      <c r="E1" s="1" t="s">
        <v>2</v>
      </c>
      <c r="G1" s="1" t="s">
        <v>3</v>
      </c>
      <c r="I1" s="2" t="s">
        <v>4</v>
      </c>
    </row>
    <row r="2">
      <c r="A2" s="1" t="s">
        <v>5</v>
      </c>
      <c r="C2" s="1" t="s">
        <v>6</v>
      </c>
      <c r="E2" s="1" t="s">
        <v>7</v>
      </c>
      <c r="G2" s="1" t="s">
        <v>8</v>
      </c>
      <c r="I2" s="1" t="s">
        <v>9</v>
      </c>
    </row>
    <row r="3">
      <c r="A3" s="1" t="s">
        <v>10</v>
      </c>
      <c r="C3" s="1" t="s">
        <v>11</v>
      </c>
      <c r="E3" s="1" t="s">
        <v>12</v>
      </c>
      <c r="G3" s="1" t="s">
        <v>13</v>
      </c>
      <c r="I3" s="1" t="s">
        <v>14</v>
      </c>
    </row>
    <row r="4">
      <c r="A4" s="1" t="s">
        <v>15</v>
      </c>
      <c r="C4" s="1" t="s">
        <v>16</v>
      </c>
      <c r="E4" s="1" t="s">
        <v>17</v>
      </c>
      <c r="G4" s="1" t="s">
        <v>18</v>
      </c>
      <c r="I4" s="1" t="s">
        <v>19</v>
      </c>
    </row>
    <row r="5">
      <c r="A5" s="1" t="s">
        <v>20</v>
      </c>
      <c r="C5" s="1" t="s">
        <v>21</v>
      </c>
      <c r="E5" s="1" t="s">
        <v>22</v>
      </c>
      <c r="I5" s="1" t="s">
        <v>23</v>
      </c>
    </row>
    <row r="6">
      <c r="A6" s="1" t="s">
        <v>24</v>
      </c>
      <c r="C6" s="1" t="s">
        <v>25</v>
      </c>
      <c r="E6" s="1" t="s">
        <v>26</v>
      </c>
    </row>
    <row r="7">
      <c r="A7" s="1" t="s">
        <v>27</v>
      </c>
      <c r="C7" s="1" t="s">
        <v>28</v>
      </c>
      <c r="E7" s="1" t="s">
        <v>29</v>
      </c>
    </row>
    <row r="8">
      <c r="A8" s="1" t="s">
        <v>30</v>
      </c>
      <c r="C8" s="1" t="s">
        <v>31</v>
      </c>
      <c r="E8" s="1" t="s">
        <v>32</v>
      </c>
    </row>
    <row r="9">
      <c r="A9" s="1" t="s">
        <v>33</v>
      </c>
      <c r="C9" s="1" t="s">
        <v>34</v>
      </c>
      <c r="E9" s="1" t="s">
        <v>35</v>
      </c>
    </row>
    <row r="10">
      <c r="A10" s="1" t="s">
        <v>36</v>
      </c>
      <c r="C10" s="1" t="s">
        <v>37</v>
      </c>
      <c r="E10" s="1" t="s">
        <v>38</v>
      </c>
    </row>
    <row r="11">
      <c r="A11" s="1" t="s">
        <v>39</v>
      </c>
      <c r="C11" s="1" t="s">
        <v>40</v>
      </c>
      <c r="E11" s="1" t="s">
        <v>41</v>
      </c>
    </row>
    <row r="12">
      <c r="A12" s="1" t="s">
        <v>42</v>
      </c>
      <c r="C12" s="1" t="s">
        <v>43</v>
      </c>
      <c r="E12" s="1" t="s">
        <v>44</v>
      </c>
    </row>
    <row r="13">
      <c r="A13" s="1" t="s">
        <v>45</v>
      </c>
      <c r="C13" s="1" t="s">
        <v>46</v>
      </c>
      <c r="E13" s="1" t="s">
        <v>47</v>
      </c>
    </row>
    <row r="14">
      <c r="A14" s="1" t="s">
        <v>48</v>
      </c>
      <c r="C14" s="1" t="s">
        <v>49</v>
      </c>
      <c r="E14" s="1" t="s">
        <v>16</v>
      </c>
    </row>
    <row r="15">
      <c r="A15" s="1" t="s">
        <v>50</v>
      </c>
      <c r="C15" s="1" t="s">
        <v>51</v>
      </c>
      <c r="E15" s="1" t="s">
        <v>25</v>
      </c>
    </row>
    <row r="16">
      <c r="A16" s="1" t="s">
        <v>52</v>
      </c>
      <c r="C16" s="1" t="s">
        <v>53</v>
      </c>
      <c r="E16" s="1" t="s">
        <v>54</v>
      </c>
    </row>
    <row r="17">
      <c r="A17" s="1" t="s">
        <v>55</v>
      </c>
      <c r="C17" s="1" t="s">
        <v>56</v>
      </c>
      <c r="E17" s="1" t="s">
        <v>57</v>
      </c>
    </row>
    <row r="18">
      <c r="A18" s="1" t="s">
        <v>58</v>
      </c>
      <c r="C18" s="1" t="s">
        <v>59</v>
      </c>
      <c r="E18" s="1" t="s">
        <v>60</v>
      </c>
    </row>
    <row r="19">
      <c r="E19" s="1" t="s">
        <v>61</v>
      </c>
    </row>
    <row r="20">
      <c r="E20" s="1" t="s">
        <v>62</v>
      </c>
    </row>
    <row r="21" ht="15.75" customHeight="1">
      <c r="E21" s="1" t="s">
        <v>63</v>
      </c>
    </row>
    <row r="22" ht="15.75" customHeight="1">
      <c r="E22" s="1" t="s">
        <v>64</v>
      </c>
    </row>
    <row r="23" ht="15.75" customHeight="1">
      <c r="E23" s="1" t="s">
        <v>65</v>
      </c>
    </row>
    <row r="24" ht="15.75" customHeight="1">
      <c r="E24" s="1" t="s">
        <v>66</v>
      </c>
    </row>
    <row r="25" ht="15.75" customHeight="1">
      <c r="E25" s="1" t="s">
        <v>67</v>
      </c>
    </row>
    <row r="26" ht="15.75" customHeight="1">
      <c r="E26" s="1" t="s">
        <v>68</v>
      </c>
    </row>
    <row r="27" ht="15.75" customHeight="1">
      <c r="E27" s="1" t="s">
        <v>69</v>
      </c>
    </row>
    <row r="28" ht="15.75" customHeight="1">
      <c r="E28" s="1" t="s">
        <v>70</v>
      </c>
    </row>
    <row r="29" ht="15.75" customHeight="1">
      <c r="E29" s="1" t="s">
        <v>71</v>
      </c>
    </row>
    <row r="30" ht="15.75" customHeight="1">
      <c r="E30" s="1" t="s">
        <v>72</v>
      </c>
    </row>
    <row r="31" ht="15.75" customHeight="1">
      <c r="E31" s="1" t="s">
        <v>73</v>
      </c>
    </row>
    <row r="32" ht="15.75" customHeight="1">
      <c r="E32" s="1" t="s">
        <v>74</v>
      </c>
    </row>
    <row r="33" ht="15.75" customHeight="1">
      <c r="E33" s="1" t="s">
        <v>75</v>
      </c>
    </row>
    <row r="34" ht="15.75" customHeight="1">
      <c r="E34" s="1" t="s">
        <v>76</v>
      </c>
    </row>
    <row r="35" ht="15.75" customHeight="1">
      <c r="E35" s="1" t="s">
        <v>77</v>
      </c>
    </row>
    <row r="36" ht="15.75" customHeight="1">
      <c r="E36" s="1" t="s">
        <v>78</v>
      </c>
    </row>
    <row r="37" ht="15.75" customHeight="1">
      <c r="E37" s="1" t="s">
        <v>79</v>
      </c>
    </row>
    <row r="38" ht="15.75" customHeight="1">
      <c r="E38" s="1" t="s">
        <v>80</v>
      </c>
    </row>
    <row r="39" ht="15.75" customHeight="1">
      <c r="E39" s="1" t="s">
        <v>81</v>
      </c>
    </row>
    <row r="40" ht="15.75" customHeight="1">
      <c r="E40" s="1" t="s">
        <v>82</v>
      </c>
    </row>
    <row r="41" ht="15.75" customHeight="1">
      <c r="E41" s="1" t="s">
        <v>83</v>
      </c>
    </row>
    <row r="42" ht="15.75" customHeight="1">
      <c r="E42" s="1" t="s">
        <v>37</v>
      </c>
    </row>
    <row r="43" ht="15.75" customHeight="1">
      <c r="E43" s="1" t="s">
        <v>84</v>
      </c>
    </row>
    <row r="44" ht="15.75" customHeight="1">
      <c r="E44" s="1" t="s">
        <v>85</v>
      </c>
    </row>
    <row r="45" ht="15.75" customHeight="1">
      <c r="E45" s="1" t="s">
        <v>86</v>
      </c>
    </row>
    <row r="46" ht="15.75" customHeight="1">
      <c r="E46" s="1" t="s">
        <v>40</v>
      </c>
    </row>
    <row r="47" ht="15.75" customHeight="1">
      <c r="E47" s="1" t="s">
        <v>87</v>
      </c>
    </row>
    <row r="48" ht="15.75" customHeight="1">
      <c r="E48" s="1" t="s">
        <v>88</v>
      </c>
    </row>
    <row r="49" ht="15.75" customHeight="1">
      <c r="E49" s="1" t="s">
        <v>89</v>
      </c>
    </row>
    <row r="50" ht="15.75" customHeight="1">
      <c r="E50" s="1" t="s">
        <v>90</v>
      </c>
    </row>
    <row r="51" ht="15.75" customHeight="1">
      <c r="E51" s="1" t="s">
        <v>91</v>
      </c>
    </row>
    <row r="52" ht="15.75" customHeight="1">
      <c r="E52" s="1" t="s">
        <v>92</v>
      </c>
    </row>
    <row r="53" ht="15.75" customHeight="1">
      <c r="E53" s="1" t="s">
        <v>93</v>
      </c>
    </row>
    <row r="54" ht="15.75" customHeight="1">
      <c r="E54" s="1" t="s">
        <v>53</v>
      </c>
    </row>
    <row r="55" ht="15.75" customHeight="1">
      <c r="E55" s="1" t="s">
        <v>94</v>
      </c>
    </row>
    <row r="56" ht="15.75" customHeight="1">
      <c r="E56" s="1" t="s">
        <v>56</v>
      </c>
    </row>
    <row r="57" ht="15.75" customHeight="1">
      <c r="E57" s="1" t="s">
        <v>95</v>
      </c>
    </row>
    <row r="58" ht="15.75" customHeight="1">
      <c r="E58" s="1" t="s">
        <v>96</v>
      </c>
    </row>
    <row r="59" ht="15.75" customHeight="1">
      <c r="E59" s="1" t="s">
        <v>97</v>
      </c>
    </row>
    <row r="60" ht="15.75" customHeight="1">
      <c r="E60" s="1" t="s">
        <v>98</v>
      </c>
    </row>
    <row r="61" ht="15.75" customHeight="1">
      <c r="E61" s="1" t="s">
        <v>99</v>
      </c>
    </row>
    <row r="62" ht="15.75" customHeight="1">
      <c r="E62" s="1" t="s">
        <v>100</v>
      </c>
    </row>
    <row r="63" ht="15.75" customHeight="1">
      <c r="E63" s="1" t="s">
        <v>101</v>
      </c>
    </row>
    <row r="64" ht="15.75" customHeight="1">
      <c r="E64" s="1" t="s">
        <v>102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  <tableParts count="5"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1.71"/>
    <col customWidth="1" min="3" max="4" width="20.14"/>
    <col customWidth="1" min="5" max="6" width="11.43"/>
    <col customWidth="1" min="7" max="7" width="10.43"/>
    <col customWidth="1" min="8" max="18" width="8.71"/>
  </cols>
  <sheetData>
    <row r="1">
      <c r="A1" s="3" t="s">
        <v>103</v>
      </c>
      <c r="B1" s="84" t="str">
        <f>'Tabela 1 APS - Descr.'!B1</f>
        <v>RRAS 01</v>
      </c>
    </row>
    <row r="3">
      <c r="E3" s="104" t="s">
        <v>324</v>
      </c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ht="54.0" customHeight="1">
      <c r="A4" s="137" t="s">
        <v>1</v>
      </c>
      <c r="B4" s="138" t="s">
        <v>276</v>
      </c>
      <c r="C4" s="139" t="s">
        <v>325</v>
      </c>
      <c r="D4" s="139" t="s">
        <v>219</v>
      </c>
      <c r="E4" s="140" t="s">
        <v>296</v>
      </c>
      <c r="F4" s="141" t="s">
        <v>326</v>
      </c>
      <c r="G4" s="141" t="s">
        <v>300</v>
      </c>
      <c r="H4" s="141" t="s">
        <v>327</v>
      </c>
      <c r="I4" s="141" t="s">
        <v>303</v>
      </c>
      <c r="J4" s="141" t="s">
        <v>304</v>
      </c>
      <c r="K4" s="142" t="s">
        <v>328</v>
      </c>
      <c r="L4" s="143"/>
      <c r="M4" s="142" t="s">
        <v>329</v>
      </c>
      <c r="N4" s="143"/>
      <c r="O4" s="142" t="s">
        <v>330</v>
      </c>
      <c r="P4" s="144"/>
      <c r="Q4" s="143"/>
      <c r="R4" s="141" t="s">
        <v>312</v>
      </c>
    </row>
    <row r="5" ht="18.0" customHeight="1">
      <c r="A5" s="143"/>
      <c r="B5" s="145"/>
      <c r="C5" s="145"/>
      <c r="D5" s="145"/>
      <c r="E5" s="145"/>
      <c r="F5" s="145"/>
      <c r="G5" s="145"/>
      <c r="H5" s="145"/>
      <c r="I5" s="145"/>
      <c r="J5" s="145"/>
      <c r="K5" s="146" t="s">
        <v>331</v>
      </c>
      <c r="L5" s="146" t="s">
        <v>332</v>
      </c>
      <c r="M5" s="146" t="s">
        <v>331</v>
      </c>
      <c r="N5" s="147" t="s">
        <v>332</v>
      </c>
      <c r="O5" s="146" t="s">
        <v>333</v>
      </c>
      <c r="P5" s="146" t="s">
        <v>334</v>
      </c>
      <c r="Q5" s="146" t="s">
        <v>335</v>
      </c>
      <c r="R5" s="145"/>
    </row>
    <row r="6">
      <c r="A6" s="35" t="s">
        <v>16</v>
      </c>
      <c r="B6" s="35" t="s">
        <v>16</v>
      </c>
      <c r="C6" s="148">
        <v>966.0</v>
      </c>
      <c r="D6" s="149">
        <v>849.25555</v>
      </c>
      <c r="E6" s="150">
        <f t="shared" ref="E6:E17" si="1">((D6*2.5)/(365*0.7))*1.21</f>
        <v>10.05478684</v>
      </c>
      <c r="F6" s="151">
        <f t="shared" ref="F6:F17" si="2">E6*15/100</f>
        <v>1.508218027</v>
      </c>
      <c r="G6" s="151">
        <f t="shared" ref="G6:G17" si="3">(E6*6/100)</f>
        <v>0.6032872107</v>
      </c>
      <c r="H6" s="151">
        <f t="shared" ref="H6:H17" si="4">C6*2/1000</f>
        <v>1.932</v>
      </c>
      <c r="I6" s="151">
        <f t="shared" ref="I6:I17" si="5">C6*2/1000</f>
        <v>1.932</v>
      </c>
      <c r="J6" s="151">
        <f t="shared" ref="J6:J17" si="6">C6*1/1000</f>
        <v>0.966</v>
      </c>
      <c r="K6" s="152"/>
      <c r="L6" s="152"/>
      <c r="M6" s="152"/>
      <c r="N6" s="152"/>
      <c r="O6" s="81"/>
      <c r="P6" s="81"/>
      <c r="Q6" s="81"/>
      <c r="R6" s="81"/>
    </row>
    <row r="7">
      <c r="A7" s="35" t="s">
        <v>16</v>
      </c>
      <c r="B7" s="35" t="s">
        <v>16</v>
      </c>
      <c r="C7" s="153">
        <v>1496.0</v>
      </c>
      <c r="D7" s="149">
        <v>1110.9445600000001</v>
      </c>
      <c r="E7" s="150">
        <f t="shared" si="1"/>
        <v>13.15306182</v>
      </c>
      <c r="F7" s="151">
        <f t="shared" si="2"/>
        <v>1.972959272</v>
      </c>
      <c r="G7" s="151">
        <f t="shared" si="3"/>
        <v>0.789183709</v>
      </c>
      <c r="H7" s="151">
        <f t="shared" si="4"/>
        <v>2.992</v>
      </c>
      <c r="I7" s="151">
        <f t="shared" si="5"/>
        <v>2.992</v>
      </c>
      <c r="J7" s="151">
        <f t="shared" si="6"/>
        <v>1.496</v>
      </c>
      <c r="K7" s="152"/>
      <c r="L7" s="152"/>
      <c r="M7" s="152"/>
      <c r="N7" s="152"/>
      <c r="O7" s="81"/>
      <c r="P7" s="81"/>
      <c r="Q7" s="81"/>
      <c r="R7" s="81"/>
    </row>
    <row r="8">
      <c r="A8" s="35" t="s">
        <v>16</v>
      </c>
      <c r="B8" s="35" t="s">
        <v>16</v>
      </c>
      <c r="C8" s="153">
        <v>3974.3333333333335</v>
      </c>
      <c r="D8" s="149">
        <v>2822.8497366666666</v>
      </c>
      <c r="E8" s="150">
        <f t="shared" si="1"/>
        <v>33.42121508</v>
      </c>
      <c r="F8" s="151">
        <f t="shared" si="2"/>
        <v>5.013182262</v>
      </c>
      <c r="G8" s="151">
        <f t="shared" si="3"/>
        <v>2.005272905</v>
      </c>
      <c r="H8" s="151">
        <f t="shared" si="4"/>
        <v>7.948666667</v>
      </c>
      <c r="I8" s="151">
        <f t="shared" si="5"/>
        <v>7.948666667</v>
      </c>
      <c r="J8" s="151">
        <f t="shared" si="6"/>
        <v>3.974333333</v>
      </c>
      <c r="K8" s="152"/>
      <c r="L8" s="152"/>
      <c r="M8" s="152"/>
      <c r="N8" s="152"/>
      <c r="O8" s="81"/>
      <c r="P8" s="81"/>
      <c r="Q8" s="81"/>
      <c r="R8" s="81"/>
    </row>
    <row r="9">
      <c r="A9" s="35" t="s">
        <v>16</v>
      </c>
      <c r="B9" s="35" t="s">
        <v>16</v>
      </c>
      <c r="C9" s="153">
        <v>1342.6666666666667</v>
      </c>
      <c r="D9" s="149">
        <v>1238.9993733333336</v>
      </c>
      <c r="E9" s="150">
        <f t="shared" si="1"/>
        <v>14.66917066</v>
      </c>
      <c r="F9" s="151">
        <f t="shared" si="2"/>
        <v>2.200375599</v>
      </c>
      <c r="G9" s="151">
        <f t="shared" si="3"/>
        <v>0.8801502398</v>
      </c>
      <c r="H9" s="151">
        <f t="shared" si="4"/>
        <v>2.685333333</v>
      </c>
      <c r="I9" s="151">
        <f t="shared" si="5"/>
        <v>2.685333333</v>
      </c>
      <c r="J9" s="151">
        <f t="shared" si="6"/>
        <v>1.342666667</v>
      </c>
      <c r="K9" s="152"/>
      <c r="L9" s="152"/>
      <c r="M9" s="152"/>
      <c r="N9" s="152"/>
      <c r="O9" s="81"/>
      <c r="P9" s="81"/>
      <c r="Q9" s="81"/>
      <c r="R9" s="81"/>
    </row>
    <row r="10">
      <c r="A10" s="35" t="s">
        <v>16</v>
      </c>
      <c r="B10" s="35" t="s">
        <v>16</v>
      </c>
      <c r="C10" s="153">
        <v>738.6666666666666</v>
      </c>
      <c r="D10" s="149">
        <v>690.7345866666667</v>
      </c>
      <c r="E10" s="150">
        <f t="shared" si="1"/>
        <v>8.177973091</v>
      </c>
      <c r="F10" s="151">
        <f t="shared" si="2"/>
        <v>1.226695964</v>
      </c>
      <c r="G10" s="151">
        <f t="shared" si="3"/>
        <v>0.4906783854</v>
      </c>
      <c r="H10" s="151">
        <f t="shared" si="4"/>
        <v>1.477333333</v>
      </c>
      <c r="I10" s="151">
        <f t="shared" si="5"/>
        <v>1.477333333</v>
      </c>
      <c r="J10" s="151">
        <f t="shared" si="6"/>
        <v>0.7386666667</v>
      </c>
      <c r="K10" s="152"/>
      <c r="L10" s="152"/>
      <c r="M10" s="152"/>
      <c r="N10" s="152"/>
      <c r="O10" s="81"/>
      <c r="P10" s="81"/>
      <c r="Q10" s="81"/>
      <c r="R10" s="81"/>
    </row>
    <row r="11">
      <c r="A11" s="35" t="s">
        <v>16</v>
      </c>
      <c r="B11" s="35" t="s">
        <v>16</v>
      </c>
      <c r="C11" s="153">
        <v>928.6666666666666</v>
      </c>
      <c r="D11" s="149">
        <v>850.5286533333334</v>
      </c>
      <c r="E11" s="150">
        <f t="shared" si="1"/>
        <v>10.06985979</v>
      </c>
      <c r="F11" s="151">
        <f t="shared" si="2"/>
        <v>1.510478968</v>
      </c>
      <c r="G11" s="151">
        <f t="shared" si="3"/>
        <v>0.6041915874</v>
      </c>
      <c r="H11" s="151">
        <f t="shared" si="4"/>
        <v>1.857333333</v>
      </c>
      <c r="I11" s="151">
        <f t="shared" si="5"/>
        <v>1.857333333</v>
      </c>
      <c r="J11" s="151">
        <f t="shared" si="6"/>
        <v>0.9286666667</v>
      </c>
      <c r="K11" s="152"/>
      <c r="L11" s="152">
        <v>2.0</v>
      </c>
      <c r="M11" s="152"/>
      <c r="N11" s="152"/>
      <c r="O11" s="81"/>
      <c r="P11" s="81"/>
      <c r="Q11" s="81"/>
      <c r="R11" s="81"/>
    </row>
    <row r="12">
      <c r="A12" s="35" t="s">
        <v>16</v>
      </c>
      <c r="B12" s="35" t="s">
        <v>16</v>
      </c>
      <c r="C12" s="153">
        <v>4257.0</v>
      </c>
      <c r="D12" s="149">
        <v>3164.5686600000004</v>
      </c>
      <c r="E12" s="150">
        <f t="shared" si="1"/>
        <v>37.46700664</v>
      </c>
      <c r="F12" s="151">
        <f t="shared" si="2"/>
        <v>5.620050996</v>
      </c>
      <c r="G12" s="151">
        <f t="shared" si="3"/>
        <v>2.248020398</v>
      </c>
      <c r="H12" s="151">
        <f t="shared" si="4"/>
        <v>8.514</v>
      </c>
      <c r="I12" s="151">
        <f t="shared" si="5"/>
        <v>8.514</v>
      </c>
      <c r="J12" s="151">
        <f t="shared" si="6"/>
        <v>4.257</v>
      </c>
      <c r="K12" s="152">
        <v>1.0</v>
      </c>
      <c r="L12" s="152">
        <v>1.0</v>
      </c>
      <c r="M12" s="152"/>
      <c r="N12" s="152"/>
      <c r="O12" s="81"/>
      <c r="P12" s="81"/>
      <c r="Q12" s="81"/>
      <c r="R12" s="81">
        <v>1.0</v>
      </c>
    </row>
    <row r="13">
      <c r="A13" s="35" t="s">
        <v>16</v>
      </c>
      <c r="B13" s="35" t="s">
        <v>16</v>
      </c>
      <c r="C13" s="154">
        <v>4108.0</v>
      </c>
      <c r="D13" s="149">
        <v>1775.8884</v>
      </c>
      <c r="E13" s="150">
        <f t="shared" si="1"/>
        <v>21.02568458</v>
      </c>
      <c r="F13" s="151">
        <f t="shared" si="2"/>
        <v>3.153852687</v>
      </c>
      <c r="G13" s="151">
        <f t="shared" si="3"/>
        <v>1.261541075</v>
      </c>
      <c r="H13" s="151">
        <f t="shared" si="4"/>
        <v>8.216</v>
      </c>
      <c r="I13" s="151">
        <f t="shared" si="5"/>
        <v>8.216</v>
      </c>
      <c r="J13" s="151">
        <f t="shared" si="6"/>
        <v>4.108</v>
      </c>
      <c r="K13" s="152">
        <v>1.0</v>
      </c>
      <c r="L13" s="152"/>
      <c r="M13" s="152">
        <v>1.0</v>
      </c>
      <c r="N13" s="152">
        <v>1.0</v>
      </c>
      <c r="O13" s="81"/>
      <c r="P13" s="81"/>
      <c r="Q13" s="81"/>
      <c r="R13" s="81">
        <v>2.0</v>
      </c>
    </row>
    <row r="14">
      <c r="A14" s="35" t="s">
        <v>16</v>
      </c>
      <c r="B14" s="35" t="s">
        <v>16</v>
      </c>
      <c r="C14" s="153">
        <v>4112.666666666667</v>
      </c>
      <c r="D14" s="149">
        <v>2949.15214</v>
      </c>
      <c r="E14" s="150">
        <f t="shared" si="1"/>
        <v>34.91657622</v>
      </c>
      <c r="F14" s="151">
        <f t="shared" si="2"/>
        <v>5.237486433</v>
      </c>
      <c r="G14" s="151">
        <f t="shared" si="3"/>
        <v>2.094994573</v>
      </c>
      <c r="H14" s="151">
        <f t="shared" si="4"/>
        <v>8.225333333</v>
      </c>
      <c r="I14" s="151">
        <f t="shared" si="5"/>
        <v>8.225333333</v>
      </c>
      <c r="J14" s="151">
        <f t="shared" si="6"/>
        <v>4.112666667</v>
      </c>
      <c r="K14" s="152"/>
      <c r="L14" s="152"/>
      <c r="M14" s="152"/>
      <c r="N14" s="152"/>
      <c r="O14" s="81"/>
      <c r="P14" s="81"/>
      <c r="Q14" s="81"/>
      <c r="R14" s="81"/>
    </row>
    <row r="15">
      <c r="A15" s="35"/>
      <c r="B15" s="35"/>
      <c r="C15" s="154"/>
      <c r="D15" s="154"/>
      <c r="E15" s="150">
        <f t="shared" si="1"/>
        <v>0</v>
      </c>
      <c r="F15" s="151">
        <f t="shared" si="2"/>
        <v>0</v>
      </c>
      <c r="G15" s="151">
        <f t="shared" si="3"/>
        <v>0</v>
      </c>
      <c r="H15" s="151">
        <f t="shared" si="4"/>
        <v>0</v>
      </c>
      <c r="I15" s="151">
        <f t="shared" si="5"/>
        <v>0</v>
      </c>
      <c r="J15" s="151">
        <f t="shared" si="6"/>
        <v>0</v>
      </c>
      <c r="K15" s="152"/>
      <c r="L15" s="152"/>
      <c r="M15" s="152"/>
      <c r="N15" s="152"/>
      <c r="O15" s="81"/>
      <c r="P15" s="81"/>
      <c r="Q15" s="81"/>
      <c r="R15" s="81"/>
    </row>
    <row r="16">
      <c r="A16" s="35"/>
      <c r="B16" s="35"/>
      <c r="C16" s="155"/>
      <c r="D16" s="155"/>
      <c r="E16" s="150">
        <f t="shared" si="1"/>
        <v>0</v>
      </c>
      <c r="F16" s="151">
        <f t="shared" si="2"/>
        <v>0</v>
      </c>
      <c r="G16" s="151">
        <f t="shared" si="3"/>
        <v>0</v>
      </c>
      <c r="H16" s="151">
        <f t="shared" si="4"/>
        <v>0</v>
      </c>
      <c r="I16" s="151">
        <f t="shared" si="5"/>
        <v>0</v>
      </c>
      <c r="J16" s="151">
        <f t="shared" si="6"/>
        <v>0</v>
      </c>
      <c r="K16" s="81"/>
      <c r="L16" s="81"/>
      <c r="M16" s="81"/>
      <c r="N16" s="81"/>
      <c r="O16" s="81"/>
      <c r="P16" s="81"/>
      <c r="Q16" s="81"/>
      <c r="R16" s="81"/>
    </row>
    <row r="17">
      <c r="A17" s="35"/>
      <c r="B17" s="35"/>
      <c r="C17" s="156"/>
      <c r="D17" s="156"/>
      <c r="E17" s="157">
        <f t="shared" si="1"/>
        <v>0</v>
      </c>
      <c r="F17" s="158">
        <f t="shared" si="2"/>
        <v>0</v>
      </c>
      <c r="G17" s="158">
        <f t="shared" si="3"/>
        <v>0</v>
      </c>
      <c r="H17" s="158">
        <f t="shared" si="4"/>
        <v>0</v>
      </c>
      <c r="I17" s="158">
        <f t="shared" si="5"/>
        <v>0</v>
      </c>
      <c r="J17" s="158">
        <f t="shared" si="6"/>
        <v>0</v>
      </c>
      <c r="K17" s="159"/>
      <c r="L17" s="159"/>
      <c r="M17" s="159"/>
      <c r="N17" s="159"/>
      <c r="O17" s="159"/>
      <c r="P17" s="159"/>
      <c r="Q17" s="159"/>
      <c r="R17" s="159"/>
    </row>
    <row r="18" ht="15.0" customHeight="1">
      <c r="A18" s="160" t="s">
        <v>336</v>
      </c>
      <c r="B18" s="61"/>
      <c r="C18" s="61"/>
      <c r="D18" s="61"/>
      <c r="E18" s="161">
        <f t="shared" ref="E18:J18" si="7">ROUNDUP(SUM(E6:E16),0)</f>
        <v>183</v>
      </c>
      <c r="F18" s="161">
        <f t="shared" si="7"/>
        <v>28</v>
      </c>
      <c r="G18" s="161">
        <f t="shared" si="7"/>
        <v>11</v>
      </c>
      <c r="H18" s="161">
        <f t="shared" si="7"/>
        <v>44</v>
      </c>
      <c r="I18" s="161">
        <f t="shared" si="7"/>
        <v>44</v>
      </c>
      <c r="J18" s="161">
        <f t="shared" si="7"/>
        <v>22</v>
      </c>
      <c r="K18" s="162"/>
      <c r="L18" s="162"/>
      <c r="M18" s="162"/>
      <c r="N18" s="162"/>
      <c r="O18" s="162"/>
      <c r="P18" s="162"/>
      <c r="Q18" s="162"/>
      <c r="R18" s="163">
        <v>3.0</v>
      </c>
    </row>
    <row r="19">
      <c r="A19" s="87"/>
      <c r="B19" s="87"/>
      <c r="C19" s="40"/>
      <c r="D19" s="40"/>
      <c r="E19" s="14"/>
      <c r="F19" s="14"/>
      <c r="G19" s="14"/>
      <c r="H19" s="14"/>
      <c r="I19" s="14"/>
      <c r="J19" s="14"/>
      <c r="K19" s="40"/>
      <c r="L19" s="40"/>
      <c r="M19" s="40"/>
      <c r="N19" s="40"/>
      <c r="O19" s="40"/>
      <c r="P19" s="40"/>
      <c r="Q19" s="40"/>
      <c r="R19" s="40"/>
    </row>
    <row r="20">
      <c r="A20" s="87"/>
      <c r="B20" s="87"/>
      <c r="C20" s="40"/>
      <c r="D20" s="40"/>
      <c r="E20" s="14"/>
      <c r="F20" s="14"/>
      <c r="G20" s="14"/>
      <c r="H20" s="14"/>
      <c r="I20" s="14"/>
      <c r="J20" s="14"/>
      <c r="K20" s="40"/>
      <c r="L20" s="40"/>
      <c r="M20" s="40"/>
      <c r="N20" s="40"/>
      <c r="O20" s="40"/>
      <c r="P20" s="40"/>
      <c r="Q20" s="40"/>
      <c r="R20" s="40"/>
    </row>
    <row r="21" ht="15.75" customHeight="1"/>
    <row r="22" ht="15.75" customHeight="1">
      <c r="E22" s="104" t="s">
        <v>337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2"/>
    </row>
    <row r="23" ht="55.5" customHeight="1">
      <c r="A23" s="164" t="s">
        <v>1</v>
      </c>
      <c r="B23" s="164" t="s">
        <v>276</v>
      </c>
      <c r="C23" s="139" t="s">
        <v>325</v>
      </c>
      <c r="D23" s="139" t="s">
        <v>219</v>
      </c>
      <c r="E23" s="140" t="s">
        <v>296</v>
      </c>
      <c r="F23" s="141" t="s">
        <v>326</v>
      </c>
      <c r="G23" s="141" t="s">
        <v>300</v>
      </c>
      <c r="H23" s="141" t="s">
        <v>327</v>
      </c>
      <c r="I23" s="141" t="s">
        <v>303</v>
      </c>
      <c r="J23" s="141" t="s">
        <v>304</v>
      </c>
      <c r="K23" s="142" t="s">
        <v>305</v>
      </c>
      <c r="L23" s="143"/>
      <c r="M23" s="142" t="s">
        <v>329</v>
      </c>
      <c r="N23" s="143"/>
      <c r="O23" s="142" t="s">
        <v>330</v>
      </c>
      <c r="P23" s="144"/>
      <c r="Q23" s="143"/>
      <c r="R23" s="141" t="s">
        <v>312</v>
      </c>
    </row>
    <row r="24" ht="17.25" customHeight="1">
      <c r="A24" s="145"/>
      <c r="B24" s="145"/>
      <c r="C24" s="145"/>
      <c r="D24" s="145"/>
      <c r="E24" s="145"/>
      <c r="F24" s="145"/>
      <c r="G24" s="145"/>
      <c r="H24" s="145"/>
      <c r="I24" s="145"/>
      <c r="J24" s="145"/>
      <c r="K24" s="146" t="s">
        <v>331</v>
      </c>
      <c r="L24" s="146" t="s">
        <v>332</v>
      </c>
      <c r="M24" s="146" t="s">
        <v>331</v>
      </c>
      <c r="N24" s="147" t="s">
        <v>332</v>
      </c>
      <c r="O24" s="146" t="s">
        <v>333</v>
      </c>
      <c r="P24" s="146" t="s">
        <v>334</v>
      </c>
      <c r="Q24" s="146" t="s">
        <v>335</v>
      </c>
      <c r="R24" s="145"/>
    </row>
    <row r="25" ht="15.75" customHeight="1">
      <c r="A25" s="165" t="str">
        <f t="shared" ref="A25:D25" si="8">A6</f>
        <v>Baixada Santista</v>
      </c>
      <c r="B25" s="166" t="str">
        <f t="shared" si="8"/>
        <v>Baixada Santista</v>
      </c>
      <c r="C25" s="167">
        <f t="shared" si="8"/>
        <v>966</v>
      </c>
      <c r="D25" s="167">
        <f t="shared" si="8"/>
        <v>849.25555</v>
      </c>
      <c r="E25" s="168">
        <v>14.0</v>
      </c>
      <c r="F25" s="169">
        <v>0.0</v>
      </c>
      <c r="G25" s="169">
        <v>0.0</v>
      </c>
      <c r="H25" s="170">
        <v>0.0</v>
      </c>
      <c r="I25" s="170">
        <v>0.0</v>
      </c>
      <c r="J25" s="170">
        <v>0.0</v>
      </c>
      <c r="K25" s="152"/>
      <c r="L25" s="152"/>
      <c r="M25" s="152"/>
      <c r="N25" s="171"/>
      <c r="O25" s="81"/>
      <c r="P25" s="81"/>
      <c r="Q25" s="81"/>
      <c r="R25" s="81"/>
    </row>
    <row r="26" ht="15.75" customHeight="1">
      <c r="A26" s="165" t="str">
        <f t="shared" ref="A26:D26" si="9">A7</f>
        <v>Baixada Santista</v>
      </c>
      <c r="B26" s="166" t="str">
        <f t="shared" si="9"/>
        <v>Baixada Santista</v>
      </c>
      <c r="C26" s="167">
        <f t="shared" si="9"/>
        <v>1496</v>
      </c>
      <c r="D26" s="167">
        <f t="shared" si="9"/>
        <v>1110.94456</v>
      </c>
      <c r="E26" s="168">
        <v>28.0</v>
      </c>
      <c r="F26" s="169">
        <v>0.0</v>
      </c>
      <c r="G26" s="169">
        <v>10.0</v>
      </c>
      <c r="H26" s="170">
        <v>6.0</v>
      </c>
      <c r="I26" s="170">
        <v>0.0</v>
      </c>
      <c r="J26" s="170">
        <v>0.0</v>
      </c>
      <c r="K26" s="172"/>
      <c r="L26" s="172"/>
      <c r="M26" s="172"/>
      <c r="N26" s="173"/>
      <c r="O26" s="81"/>
      <c r="P26" s="81"/>
      <c r="Q26" s="81"/>
      <c r="R26" s="81"/>
    </row>
    <row r="27" ht="15.75" customHeight="1">
      <c r="A27" s="165" t="str">
        <f t="shared" ref="A27:D27" si="10">A8</f>
        <v>Baixada Santista</v>
      </c>
      <c r="B27" s="166" t="str">
        <f t="shared" si="10"/>
        <v>Baixada Santista</v>
      </c>
      <c r="C27" s="167">
        <f t="shared" si="10"/>
        <v>3974.333333</v>
      </c>
      <c r="D27" s="167">
        <f t="shared" si="10"/>
        <v>2822.849737</v>
      </c>
      <c r="E27" s="168">
        <v>44.0</v>
      </c>
      <c r="F27" s="169">
        <v>6.0</v>
      </c>
      <c r="G27" s="169">
        <v>40.0</v>
      </c>
      <c r="H27" s="170">
        <v>6.0</v>
      </c>
      <c r="I27" s="170">
        <v>6.0</v>
      </c>
      <c r="J27" s="170">
        <v>2.0</v>
      </c>
      <c r="K27" s="172"/>
      <c r="L27" s="172"/>
      <c r="M27" s="172"/>
      <c r="N27" s="173"/>
      <c r="O27" s="81"/>
      <c r="P27" s="81"/>
      <c r="Q27" s="81"/>
      <c r="R27" s="81"/>
    </row>
    <row r="28" ht="15.75" customHeight="1">
      <c r="A28" s="165" t="str">
        <f t="shared" ref="A28:D28" si="11">A9</f>
        <v>Baixada Santista</v>
      </c>
      <c r="B28" s="166" t="str">
        <f t="shared" si="11"/>
        <v>Baixada Santista</v>
      </c>
      <c r="C28" s="167">
        <f t="shared" si="11"/>
        <v>1342.666667</v>
      </c>
      <c r="D28" s="167">
        <f t="shared" si="11"/>
        <v>1238.999373</v>
      </c>
      <c r="E28" s="168">
        <v>46.0</v>
      </c>
      <c r="F28" s="169">
        <v>0.0</v>
      </c>
      <c r="G28" s="169">
        <v>20.0</v>
      </c>
      <c r="H28" s="170">
        <v>0.0</v>
      </c>
      <c r="I28" s="170">
        <v>0.0</v>
      </c>
      <c r="J28" s="170">
        <v>0.0</v>
      </c>
      <c r="K28" s="172"/>
      <c r="L28" s="172"/>
      <c r="M28" s="172"/>
      <c r="N28" s="173"/>
      <c r="O28" s="81"/>
      <c r="P28" s="81"/>
      <c r="Q28" s="81"/>
      <c r="R28" s="81"/>
    </row>
    <row r="29" ht="15.75" customHeight="1">
      <c r="A29" s="165" t="str">
        <f t="shared" ref="A29:D29" si="12">A10</f>
        <v>Baixada Santista</v>
      </c>
      <c r="B29" s="166" t="str">
        <f t="shared" si="12"/>
        <v>Baixada Santista</v>
      </c>
      <c r="C29" s="167">
        <f t="shared" si="12"/>
        <v>738.6666667</v>
      </c>
      <c r="D29" s="167">
        <f t="shared" si="12"/>
        <v>690.7345867</v>
      </c>
      <c r="E29" s="168"/>
      <c r="F29" s="169">
        <v>0.0</v>
      </c>
      <c r="G29" s="169">
        <v>0.0</v>
      </c>
      <c r="H29" s="170">
        <v>0.0</v>
      </c>
      <c r="I29" s="170">
        <v>0.0</v>
      </c>
      <c r="J29" s="170">
        <v>0.0</v>
      </c>
      <c r="K29" s="172"/>
      <c r="L29" s="172"/>
      <c r="M29" s="172"/>
      <c r="N29" s="173"/>
      <c r="O29" s="81"/>
      <c r="P29" s="81"/>
      <c r="Q29" s="81"/>
      <c r="R29" s="81"/>
    </row>
    <row r="30" ht="15.75" customHeight="1">
      <c r="A30" s="165" t="str">
        <f t="shared" ref="A30:D30" si="13">A11</f>
        <v>Baixada Santista</v>
      </c>
      <c r="B30" s="166" t="str">
        <f t="shared" si="13"/>
        <v>Baixada Santista</v>
      </c>
      <c r="C30" s="167">
        <f t="shared" si="13"/>
        <v>928.6666667</v>
      </c>
      <c r="D30" s="167">
        <f t="shared" si="13"/>
        <v>850.5286533</v>
      </c>
      <c r="E30" s="168">
        <v>14.0</v>
      </c>
      <c r="F30" s="169">
        <v>0.0</v>
      </c>
      <c r="G30" s="169">
        <v>0.0</v>
      </c>
      <c r="H30" s="170">
        <v>0.0</v>
      </c>
      <c r="I30" s="170">
        <v>0.0</v>
      </c>
      <c r="J30" s="170">
        <v>0.0</v>
      </c>
      <c r="K30" s="172"/>
      <c r="L30" s="172">
        <v>2.0</v>
      </c>
      <c r="M30" s="172"/>
      <c r="N30" s="173"/>
      <c r="O30" s="81"/>
      <c r="P30" s="81"/>
      <c r="Q30" s="81"/>
      <c r="R30" s="81">
        <v>1.0</v>
      </c>
    </row>
    <row r="31" ht="15.75" customHeight="1">
      <c r="A31" s="165" t="str">
        <f t="shared" ref="A31:D31" si="14">A12</f>
        <v>Baixada Santista</v>
      </c>
      <c r="B31" s="166" t="str">
        <f t="shared" si="14"/>
        <v>Baixada Santista</v>
      </c>
      <c r="C31" s="167">
        <f t="shared" si="14"/>
        <v>4257</v>
      </c>
      <c r="D31" s="167">
        <f t="shared" si="14"/>
        <v>3164.56866</v>
      </c>
      <c r="E31" s="168">
        <v>26.0</v>
      </c>
      <c r="F31" s="169">
        <v>0.0</v>
      </c>
      <c r="G31" s="169">
        <v>10.0</v>
      </c>
      <c r="H31" s="170">
        <v>10.0</v>
      </c>
      <c r="I31" s="170">
        <v>0.0</v>
      </c>
      <c r="J31" s="170">
        <v>0.0</v>
      </c>
      <c r="K31" s="172">
        <v>1.0</v>
      </c>
      <c r="L31" s="172">
        <v>1.0</v>
      </c>
      <c r="M31" s="172"/>
      <c r="N31" s="173"/>
      <c r="O31" s="81"/>
      <c r="P31" s="81"/>
      <c r="Q31" s="81"/>
      <c r="R31" s="81"/>
    </row>
    <row r="32" ht="15.75" customHeight="1">
      <c r="A32" s="165" t="str">
        <f t="shared" ref="A32:D32" si="15">A13</f>
        <v>Baixada Santista</v>
      </c>
      <c r="B32" s="166" t="str">
        <f t="shared" si="15"/>
        <v>Baixada Santista</v>
      </c>
      <c r="C32" s="174">
        <f t="shared" si="15"/>
        <v>4108</v>
      </c>
      <c r="D32" s="167">
        <f t="shared" si="15"/>
        <v>1775.8884</v>
      </c>
      <c r="E32" s="168">
        <v>82.0</v>
      </c>
      <c r="F32" s="169" t="s">
        <v>338</v>
      </c>
      <c r="G32" s="169">
        <v>50.0</v>
      </c>
      <c r="H32" s="170">
        <v>17.0</v>
      </c>
      <c r="I32" s="170">
        <v>9.0</v>
      </c>
      <c r="J32" s="170">
        <v>5.0</v>
      </c>
      <c r="K32" s="172">
        <v>1.0</v>
      </c>
      <c r="L32" s="172" t="s">
        <v>339</v>
      </c>
      <c r="M32" s="172">
        <v>1.0</v>
      </c>
      <c r="N32" s="173">
        <v>1.0</v>
      </c>
      <c r="O32" s="81"/>
      <c r="P32" s="81"/>
      <c r="Q32" s="81"/>
      <c r="R32" s="81">
        <v>1.0</v>
      </c>
    </row>
    <row r="33" ht="15.75" customHeight="1">
      <c r="A33" s="165" t="str">
        <f t="shared" ref="A33:D33" si="16">A14</f>
        <v>Baixada Santista</v>
      </c>
      <c r="B33" s="166" t="str">
        <f t="shared" si="16"/>
        <v>Baixada Santista</v>
      </c>
      <c r="C33" s="167">
        <f t="shared" si="16"/>
        <v>4112.666667</v>
      </c>
      <c r="D33" s="167">
        <f t="shared" si="16"/>
        <v>2949.15214</v>
      </c>
      <c r="E33" s="168">
        <v>27.0</v>
      </c>
      <c r="F33" s="169">
        <v>0.0</v>
      </c>
      <c r="G33" s="169">
        <v>0.0</v>
      </c>
      <c r="H33" s="170">
        <v>0.0</v>
      </c>
      <c r="I33" s="170">
        <v>0.0</v>
      </c>
      <c r="J33" s="170">
        <v>0.0</v>
      </c>
      <c r="K33" s="172"/>
      <c r="L33" s="172"/>
      <c r="M33" s="172"/>
      <c r="N33" s="173"/>
      <c r="O33" s="81"/>
      <c r="P33" s="81"/>
      <c r="Q33" s="81"/>
      <c r="R33" s="81"/>
    </row>
    <row r="34" ht="15.75" customHeight="1">
      <c r="A34" s="165" t="str">
        <f t="shared" ref="A34:D34" si="17">A15</f>
        <v/>
      </c>
      <c r="B34" s="166" t="str">
        <f t="shared" si="17"/>
        <v/>
      </c>
      <c r="C34" s="174" t="str">
        <f t="shared" si="17"/>
        <v/>
      </c>
      <c r="D34" s="174" t="str">
        <f t="shared" si="17"/>
        <v/>
      </c>
      <c r="E34" s="168"/>
      <c r="F34" s="169"/>
      <c r="G34" s="169"/>
      <c r="H34" s="170"/>
      <c r="I34" s="170"/>
      <c r="J34" s="170"/>
      <c r="K34" s="172"/>
      <c r="L34" s="172"/>
      <c r="M34" s="172"/>
      <c r="N34" s="173"/>
      <c r="O34" s="81"/>
      <c r="P34" s="81"/>
      <c r="Q34" s="81"/>
      <c r="R34" s="81"/>
    </row>
    <row r="35" ht="15.75" customHeight="1">
      <c r="A35" s="165" t="str">
        <f t="shared" ref="A35:D35" si="18">A16</f>
        <v/>
      </c>
      <c r="B35" s="166" t="str">
        <f t="shared" si="18"/>
        <v/>
      </c>
      <c r="C35" s="174" t="str">
        <f t="shared" si="18"/>
        <v/>
      </c>
      <c r="D35" s="174" t="str">
        <f t="shared" si="18"/>
        <v/>
      </c>
      <c r="E35" s="168"/>
      <c r="F35" s="169"/>
      <c r="G35" s="169"/>
      <c r="H35" s="170"/>
      <c r="I35" s="170"/>
      <c r="J35" s="170"/>
      <c r="K35" s="172"/>
      <c r="L35" s="172"/>
      <c r="M35" s="172"/>
      <c r="N35" s="173"/>
      <c r="O35" s="81"/>
      <c r="P35" s="81"/>
      <c r="Q35" s="81"/>
      <c r="R35" s="81"/>
    </row>
    <row r="36" ht="15.75" customHeight="1">
      <c r="A36" s="165" t="str">
        <f t="shared" ref="A36:D36" si="19">A17</f>
        <v/>
      </c>
      <c r="B36" s="166" t="str">
        <f t="shared" si="19"/>
        <v/>
      </c>
      <c r="C36" s="174" t="str">
        <f t="shared" si="19"/>
        <v/>
      </c>
      <c r="D36" s="174" t="str">
        <f t="shared" si="19"/>
        <v/>
      </c>
      <c r="E36" s="175"/>
      <c r="F36" s="176"/>
      <c r="G36" s="176"/>
      <c r="H36" s="177"/>
      <c r="I36" s="177"/>
      <c r="J36" s="177"/>
      <c r="K36" s="159"/>
      <c r="L36" s="159"/>
      <c r="M36" s="159"/>
      <c r="N36" s="178"/>
      <c r="O36" s="159"/>
      <c r="P36" s="159"/>
      <c r="Q36" s="159"/>
      <c r="R36" s="159"/>
    </row>
    <row r="37" ht="15.75" customHeight="1">
      <c r="A37" s="179" t="s">
        <v>340</v>
      </c>
      <c r="B37" s="61"/>
      <c r="C37" s="61"/>
      <c r="D37" s="61"/>
      <c r="E37" s="180"/>
      <c r="F37" s="180" t="s">
        <v>341</v>
      </c>
      <c r="G37" s="180"/>
      <c r="H37" s="180">
        <v>39.0</v>
      </c>
      <c r="I37" s="180">
        <v>15.0</v>
      </c>
      <c r="J37" s="180">
        <v>7.0</v>
      </c>
      <c r="K37" s="180"/>
      <c r="L37" s="180"/>
      <c r="M37" s="180"/>
      <c r="N37" s="180"/>
      <c r="O37" s="180"/>
      <c r="P37" s="180"/>
      <c r="Q37" s="180"/>
      <c r="R37" s="180">
        <v>2.0</v>
      </c>
    </row>
    <row r="38" ht="15.75" customHeight="1"/>
    <row r="39" ht="15.75" customHeight="1"/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</row>
    <row r="42" ht="15.75" customHeight="1">
      <c r="E42" s="104" t="s">
        <v>342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2"/>
    </row>
    <row r="43" ht="54.75" customHeight="1">
      <c r="A43" s="138" t="s">
        <v>1</v>
      </c>
      <c r="B43" s="138" t="s">
        <v>276</v>
      </c>
      <c r="C43" s="139" t="s">
        <v>325</v>
      </c>
      <c r="D43" s="139" t="s">
        <v>219</v>
      </c>
      <c r="E43" s="140" t="s">
        <v>296</v>
      </c>
      <c r="F43" s="141" t="s">
        <v>326</v>
      </c>
      <c r="G43" s="141" t="s">
        <v>300</v>
      </c>
      <c r="H43" s="141" t="s">
        <v>327</v>
      </c>
      <c r="I43" s="141" t="s">
        <v>303</v>
      </c>
      <c r="J43" s="141" t="s">
        <v>304</v>
      </c>
      <c r="K43" s="142" t="s">
        <v>328</v>
      </c>
      <c r="L43" s="143"/>
      <c r="M43" s="142" t="s">
        <v>329</v>
      </c>
      <c r="N43" s="143"/>
      <c r="O43" s="142" t="s">
        <v>330</v>
      </c>
      <c r="P43" s="144"/>
      <c r="Q43" s="143"/>
      <c r="R43" s="141" t="s">
        <v>312</v>
      </c>
    </row>
    <row r="44" ht="19.5" customHeight="1">
      <c r="A44" s="145"/>
      <c r="B44" s="145"/>
      <c r="C44" s="145"/>
      <c r="D44" s="145"/>
      <c r="E44" s="145"/>
      <c r="F44" s="145"/>
      <c r="G44" s="145"/>
      <c r="H44" s="145"/>
      <c r="I44" s="145"/>
      <c r="J44" s="145"/>
      <c r="K44" s="146" t="s">
        <v>331</v>
      </c>
      <c r="L44" s="146" t="s">
        <v>332</v>
      </c>
      <c r="M44" s="146" t="s">
        <v>331</v>
      </c>
      <c r="N44" s="147" t="s">
        <v>332</v>
      </c>
      <c r="O44" s="146" t="s">
        <v>333</v>
      </c>
      <c r="P44" s="146" t="s">
        <v>334</v>
      </c>
      <c r="Q44" s="146" t="s">
        <v>335</v>
      </c>
      <c r="R44" s="145"/>
    </row>
    <row r="45" ht="15.75" customHeight="1">
      <c r="A45" s="181" t="str">
        <f t="shared" ref="A45:D45" si="20">A6</f>
        <v>Baixada Santista</v>
      </c>
      <c r="B45" s="181" t="str">
        <f t="shared" si="20"/>
        <v>Baixada Santista</v>
      </c>
      <c r="C45" s="167">
        <f t="shared" si="20"/>
        <v>966</v>
      </c>
      <c r="D45" s="167">
        <f t="shared" si="20"/>
        <v>849.25555</v>
      </c>
      <c r="E45" s="150">
        <f t="shared" ref="E45:J45" si="21">E25-E6</f>
        <v>3.945213156</v>
      </c>
      <c r="F45" s="150">
        <f t="shared" si="21"/>
        <v>-1.508218027</v>
      </c>
      <c r="G45" s="150">
        <f t="shared" si="21"/>
        <v>-0.6032872107</v>
      </c>
      <c r="H45" s="150">
        <f t="shared" si="21"/>
        <v>-1.932</v>
      </c>
      <c r="I45" s="150">
        <f t="shared" si="21"/>
        <v>-1.932</v>
      </c>
      <c r="J45" s="150">
        <f t="shared" si="21"/>
        <v>-0.966</v>
      </c>
      <c r="K45" s="152"/>
      <c r="L45" s="152"/>
      <c r="M45" s="152"/>
      <c r="N45" s="171"/>
      <c r="O45" s="81"/>
      <c r="P45" s="81"/>
      <c r="Q45" s="81"/>
      <c r="R45" s="81"/>
    </row>
    <row r="46" ht="15.75" customHeight="1">
      <c r="A46" s="181" t="str">
        <f t="shared" ref="A46:D46" si="22">A7</f>
        <v>Baixada Santista</v>
      </c>
      <c r="B46" s="181" t="str">
        <f t="shared" si="22"/>
        <v>Baixada Santista</v>
      </c>
      <c r="C46" s="167">
        <f t="shared" si="22"/>
        <v>1496</v>
      </c>
      <c r="D46" s="167">
        <f t="shared" si="22"/>
        <v>1110.94456</v>
      </c>
      <c r="E46" s="150">
        <f t="shared" ref="E46:J46" si="23">E26-E7</f>
        <v>14.84693818</v>
      </c>
      <c r="F46" s="150">
        <f t="shared" si="23"/>
        <v>-1.972959272</v>
      </c>
      <c r="G46" s="150">
        <f t="shared" si="23"/>
        <v>9.210816291</v>
      </c>
      <c r="H46" s="150">
        <f t="shared" si="23"/>
        <v>3.008</v>
      </c>
      <c r="I46" s="150">
        <f t="shared" si="23"/>
        <v>-2.992</v>
      </c>
      <c r="J46" s="150">
        <f t="shared" si="23"/>
        <v>-1.496</v>
      </c>
      <c r="K46" s="172"/>
      <c r="L46" s="172"/>
      <c r="M46" s="172"/>
      <c r="N46" s="173"/>
      <c r="O46" s="81"/>
      <c r="P46" s="81"/>
      <c r="Q46" s="81"/>
      <c r="R46" s="81"/>
    </row>
    <row r="47" ht="15.75" customHeight="1">
      <c r="A47" s="181" t="str">
        <f t="shared" ref="A47:D47" si="24">A8</f>
        <v>Baixada Santista</v>
      </c>
      <c r="B47" s="181" t="str">
        <f t="shared" si="24"/>
        <v>Baixada Santista</v>
      </c>
      <c r="C47" s="167">
        <f t="shared" si="24"/>
        <v>3974.333333</v>
      </c>
      <c r="D47" s="167">
        <f t="shared" si="24"/>
        <v>2822.849737</v>
      </c>
      <c r="E47" s="150">
        <f t="shared" ref="E47:J47" si="25">E27-E8</f>
        <v>10.57878492</v>
      </c>
      <c r="F47" s="150">
        <f t="shared" si="25"/>
        <v>0.9868177377</v>
      </c>
      <c r="G47" s="150">
        <f t="shared" si="25"/>
        <v>37.9947271</v>
      </c>
      <c r="H47" s="150">
        <f t="shared" si="25"/>
        <v>-1.948666667</v>
      </c>
      <c r="I47" s="150">
        <f t="shared" si="25"/>
        <v>-1.948666667</v>
      </c>
      <c r="J47" s="150">
        <f t="shared" si="25"/>
        <v>-1.974333333</v>
      </c>
      <c r="K47" s="172"/>
      <c r="L47" s="172"/>
      <c r="M47" s="172"/>
      <c r="N47" s="173"/>
      <c r="O47" s="81"/>
      <c r="P47" s="81"/>
      <c r="Q47" s="81"/>
      <c r="R47" s="81"/>
    </row>
    <row r="48" ht="15.75" customHeight="1">
      <c r="A48" s="181" t="str">
        <f t="shared" ref="A48:D48" si="26">A9</f>
        <v>Baixada Santista</v>
      </c>
      <c r="B48" s="181" t="str">
        <f t="shared" si="26"/>
        <v>Baixada Santista</v>
      </c>
      <c r="C48" s="167">
        <f t="shared" si="26"/>
        <v>1342.666667</v>
      </c>
      <c r="D48" s="167">
        <f t="shared" si="26"/>
        <v>1238.999373</v>
      </c>
      <c r="E48" s="150">
        <f t="shared" ref="E48:J48" si="27">E28-E9</f>
        <v>31.33082934</v>
      </c>
      <c r="F48" s="150">
        <f t="shared" si="27"/>
        <v>-2.200375599</v>
      </c>
      <c r="G48" s="150">
        <f t="shared" si="27"/>
        <v>19.11984976</v>
      </c>
      <c r="H48" s="150">
        <f t="shared" si="27"/>
        <v>-2.685333333</v>
      </c>
      <c r="I48" s="150">
        <f t="shared" si="27"/>
        <v>-2.685333333</v>
      </c>
      <c r="J48" s="150">
        <f t="shared" si="27"/>
        <v>-1.342666667</v>
      </c>
      <c r="K48" s="172"/>
      <c r="L48" s="172"/>
      <c r="M48" s="172"/>
      <c r="N48" s="173"/>
      <c r="O48" s="81"/>
      <c r="P48" s="81"/>
      <c r="Q48" s="81"/>
      <c r="R48" s="81"/>
    </row>
    <row r="49" ht="15.75" customHeight="1">
      <c r="A49" s="181" t="str">
        <f t="shared" ref="A49:D49" si="28">A10</f>
        <v>Baixada Santista</v>
      </c>
      <c r="B49" s="181" t="str">
        <f t="shared" si="28"/>
        <v>Baixada Santista</v>
      </c>
      <c r="C49" s="167">
        <f t="shared" si="28"/>
        <v>738.6666667</v>
      </c>
      <c r="D49" s="167">
        <f t="shared" si="28"/>
        <v>690.7345867</v>
      </c>
      <c r="E49" s="150">
        <f t="shared" ref="E49:J49" si="29">E29-E10</f>
        <v>-8.177973091</v>
      </c>
      <c r="F49" s="150">
        <f t="shared" si="29"/>
        <v>-1.226695964</v>
      </c>
      <c r="G49" s="150">
        <f t="shared" si="29"/>
        <v>-0.4906783854</v>
      </c>
      <c r="H49" s="150">
        <f t="shared" si="29"/>
        <v>-1.477333333</v>
      </c>
      <c r="I49" s="150">
        <f t="shared" si="29"/>
        <v>-1.477333333</v>
      </c>
      <c r="J49" s="150">
        <f t="shared" si="29"/>
        <v>-0.7386666667</v>
      </c>
      <c r="K49" s="172"/>
      <c r="L49" s="172"/>
      <c r="M49" s="172"/>
      <c r="N49" s="173"/>
      <c r="O49" s="81"/>
      <c r="P49" s="81"/>
      <c r="Q49" s="81"/>
      <c r="R49" s="81"/>
    </row>
    <row r="50" ht="15.75" customHeight="1">
      <c r="A50" s="181" t="str">
        <f t="shared" ref="A50:D50" si="30">A11</f>
        <v>Baixada Santista</v>
      </c>
      <c r="B50" s="181" t="str">
        <f t="shared" si="30"/>
        <v>Baixada Santista</v>
      </c>
      <c r="C50" s="167">
        <f t="shared" si="30"/>
        <v>928.6666667</v>
      </c>
      <c r="D50" s="167">
        <f t="shared" si="30"/>
        <v>850.5286533</v>
      </c>
      <c r="E50" s="150">
        <f t="shared" ref="E50:J50" si="31">E30-E11</f>
        <v>3.93014021</v>
      </c>
      <c r="F50" s="150">
        <f t="shared" si="31"/>
        <v>-1.510478968</v>
      </c>
      <c r="G50" s="150">
        <f t="shared" si="31"/>
        <v>-0.6041915874</v>
      </c>
      <c r="H50" s="150">
        <f t="shared" si="31"/>
        <v>-1.857333333</v>
      </c>
      <c r="I50" s="150">
        <f t="shared" si="31"/>
        <v>-1.857333333</v>
      </c>
      <c r="J50" s="150">
        <f t="shared" si="31"/>
        <v>-0.9286666667</v>
      </c>
      <c r="K50" s="172"/>
      <c r="L50" s="172"/>
      <c r="M50" s="172"/>
      <c r="N50" s="173"/>
      <c r="O50" s="81"/>
      <c r="P50" s="81"/>
      <c r="Q50" s="81"/>
      <c r="R50" s="81"/>
    </row>
    <row r="51" ht="15.75" customHeight="1">
      <c r="A51" s="181" t="str">
        <f t="shared" ref="A51:D51" si="32">A12</f>
        <v>Baixada Santista</v>
      </c>
      <c r="B51" s="181" t="str">
        <f t="shared" si="32"/>
        <v>Baixada Santista</v>
      </c>
      <c r="C51" s="167">
        <f t="shared" si="32"/>
        <v>4257</v>
      </c>
      <c r="D51" s="167">
        <f t="shared" si="32"/>
        <v>3164.56866</v>
      </c>
      <c r="E51" s="150">
        <f t="shared" ref="E51:J51" si="33">E31-E12</f>
        <v>-11.46700664</v>
      </c>
      <c r="F51" s="150">
        <f t="shared" si="33"/>
        <v>-5.620050996</v>
      </c>
      <c r="G51" s="150">
        <f t="shared" si="33"/>
        <v>7.751979602</v>
      </c>
      <c r="H51" s="150">
        <f t="shared" si="33"/>
        <v>1.486</v>
      </c>
      <c r="I51" s="150">
        <f t="shared" si="33"/>
        <v>-8.514</v>
      </c>
      <c r="J51" s="150">
        <f t="shared" si="33"/>
        <v>-4.257</v>
      </c>
      <c r="K51" s="172"/>
      <c r="L51" s="172"/>
      <c r="M51" s="172"/>
      <c r="N51" s="173"/>
      <c r="O51" s="81"/>
      <c r="P51" s="81"/>
      <c r="Q51" s="81"/>
      <c r="R51" s="81"/>
    </row>
    <row r="52" ht="15.75" customHeight="1">
      <c r="A52" s="181" t="str">
        <f t="shared" ref="A52:D52" si="34">A13</f>
        <v>Baixada Santista</v>
      </c>
      <c r="B52" s="181" t="str">
        <f t="shared" si="34"/>
        <v>Baixada Santista</v>
      </c>
      <c r="C52" s="174">
        <f t="shared" si="34"/>
        <v>4108</v>
      </c>
      <c r="D52" s="167">
        <f t="shared" si="34"/>
        <v>1775.8884</v>
      </c>
      <c r="E52" s="150">
        <f t="shared" ref="E52:J52" si="35">E32-E13</f>
        <v>60.97431542</v>
      </c>
      <c r="F52" s="150" t="str">
        <f t="shared" si="35"/>
        <v>#VALUE!</v>
      </c>
      <c r="G52" s="150">
        <f t="shared" si="35"/>
        <v>48.73845893</v>
      </c>
      <c r="H52" s="150">
        <f t="shared" si="35"/>
        <v>8.784</v>
      </c>
      <c r="I52" s="150">
        <f t="shared" si="35"/>
        <v>0.784</v>
      </c>
      <c r="J52" s="150">
        <f t="shared" si="35"/>
        <v>0.892</v>
      </c>
      <c r="K52" s="172"/>
      <c r="L52" s="172"/>
      <c r="M52" s="172"/>
      <c r="N52" s="173"/>
      <c r="O52" s="81"/>
      <c r="P52" s="81"/>
      <c r="Q52" s="81"/>
      <c r="R52" s="81"/>
    </row>
    <row r="53" ht="15.75" customHeight="1">
      <c r="A53" s="181" t="str">
        <f t="shared" ref="A53:D53" si="36">A14</f>
        <v>Baixada Santista</v>
      </c>
      <c r="B53" s="181" t="str">
        <f t="shared" si="36"/>
        <v>Baixada Santista</v>
      </c>
      <c r="C53" s="167">
        <f t="shared" si="36"/>
        <v>4112.666667</v>
      </c>
      <c r="D53" s="167">
        <f t="shared" si="36"/>
        <v>2949.15214</v>
      </c>
      <c r="E53" s="150">
        <f t="shared" ref="E53:J53" si="37">E33-E14</f>
        <v>-7.916576217</v>
      </c>
      <c r="F53" s="150">
        <f t="shared" si="37"/>
        <v>-5.237486433</v>
      </c>
      <c r="G53" s="150">
        <f t="shared" si="37"/>
        <v>-2.094994573</v>
      </c>
      <c r="H53" s="150">
        <f t="shared" si="37"/>
        <v>-8.225333333</v>
      </c>
      <c r="I53" s="150">
        <f t="shared" si="37"/>
        <v>-8.225333333</v>
      </c>
      <c r="J53" s="150">
        <f t="shared" si="37"/>
        <v>-4.112666667</v>
      </c>
      <c r="K53" s="172"/>
      <c r="L53" s="172"/>
      <c r="M53" s="172"/>
      <c r="N53" s="173"/>
      <c r="O53" s="81"/>
      <c r="P53" s="81"/>
      <c r="Q53" s="81"/>
      <c r="R53" s="81"/>
    </row>
    <row r="54" ht="15.75" customHeight="1">
      <c r="A54" s="181" t="str">
        <f t="shared" ref="A54:D54" si="38">A15</f>
        <v/>
      </c>
      <c r="B54" s="181" t="str">
        <f t="shared" si="38"/>
        <v/>
      </c>
      <c r="C54" s="174" t="str">
        <f t="shared" si="38"/>
        <v/>
      </c>
      <c r="D54" s="174" t="str">
        <f t="shared" si="38"/>
        <v/>
      </c>
      <c r="E54" s="150">
        <f t="shared" ref="E54:J54" si="39">E34-E15</f>
        <v>0</v>
      </c>
      <c r="F54" s="150">
        <f t="shared" si="39"/>
        <v>0</v>
      </c>
      <c r="G54" s="150">
        <f t="shared" si="39"/>
        <v>0</v>
      </c>
      <c r="H54" s="150">
        <f t="shared" si="39"/>
        <v>0</v>
      </c>
      <c r="I54" s="150">
        <f t="shared" si="39"/>
        <v>0</v>
      </c>
      <c r="J54" s="150">
        <f t="shared" si="39"/>
        <v>0</v>
      </c>
      <c r="K54" s="172"/>
      <c r="L54" s="172"/>
      <c r="M54" s="172"/>
      <c r="N54" s="173"/>
      <c r="O54" s="81"/>
      <c r="P54" s="81"/>
      <c r="Q54" s="81"/>
      <c r="R54" s="81"/>
    </row>
    <row r="55" ht="15.75" customHeight="1">
      <c r="A55" s="182" t="str">
        <f t="shared" ref="A55:D55" si="40">A16</f>
        <v/>
      </c>
      <c r="B55" s="182" t="str">
        <f t="shared" si="40"/>
        <v/>
      </c>
      <c r="C55" s="183" t="str">
        <f t="shared" si="40"/>
        <v/>
      </c>
      <c r="D55" s="183" t="str">
        <f t="shared" si="40"/>
        <v/>
      </c>
      <c r="E55" s="157">
        <f t="shared" ref="E55:J55" si="41">E36-E16</f>
        <v>0</v>
      </c>
      <c r="F55" s="157">
        <f t="shared" si="41"/>
        <v>0</v>
      </c>
      <c r="G55" s="157">
        <f t="shared" si="41"/>
        <v>0</v>
      </c>
      <c r="H55" s="157">
        <f t="shared" si="41"/>
        <v>0</v>
      </c>
      <c r="I55" s="157">
        <f t="shared" si="41"/>
        <v>0</v>
      </c>
      <c r="J55" s="157">
        <f t="shared" si="41"/>
        <v>0</v>
      </c>
      <c r="K55" s="159"/>
      <c r="L55" s="159"/>
      <c r="M55" s="159"/>
      <c r="N55" s="178"/>
      <c r="O55" s="159"/>
      <c r="P55" s="159"/>
      <c r="Q55" s="159"/>
      <c r="R55" s="159"/>
    </row>
    <row r="56" ht="15.75" customHeight="1">
      <c r="A56" s="184" t="s">
        <v>343</v>
      </c>
      <c r="B56" s="61"/>
      <c r="C56" s="61"/>
      <c r="D56" s="61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3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</row>
    <row r="59" ht="15.75" customHeight="1"/>
    <row r="60" ht="15.75" customHeight="1"/>
    <row r="61" ht="13.5" customHeight="1">
      <c r="A61" s="96"/>
      <c r="B61" s="96"/>
      <c r="C61" s="96"/>
    </row>
    <row r="62" ht="15.0" customHeight="1">
      <c r="A62" s="96"/>
      <c r="B62" s="96"/>
      <c r="C62" s="96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>
      <c r="A75" s="185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186"/>
      <c r="B90" s="186"/>
      <c r="C90" s="187" t="s">
        <v>344</v>
      </c>
    </row>
    <row r="91" ht="15.75" customHeight="1">
      <c r="A91" s="186"/>
      <c r="B91" s="186"/>
      <c r="C91" s="186">
        <v>1.0</v>
      </c>
    </row>
    <row r="92" ht="15.75" customHeight="1">
      <c r="A92" s="186"/>
      <c r="B92" s="186"/>
      <c r="C92" s="186">
        <v>2.0</v>
      </c>
    </row>
    <row r="93" ht="15.75" customHeight="1">
      <c r="A93" s="186"/>
      <c r="B93" s="186"/>
      <c r="C93" s="186">
        <v>3.0</v>
      </c>
    </row>
    <row r="94" ht="15.75" customHeight="1">
      <c r="A94" s="186"/>
      <c r="B94" s="186"/>
      <c r="C94" s="186">
        <v>4.0</v>
      </c>
    </row>
    <row r="95" ht="15.75" customHeight="1">
      <c r="A95" s="186"/>
      <c r="B95" s="186"/>
      <c r="C95" s="186">
        <v>5.0</v>
      </c>
    </row>
    <row r="96" ht="15.75" customHeight="1">
      <c r="A96" s="186"/>
      <c r="B96" s="186"/>
      <c r="C96" s="186">
        <v>6.0</v>
      </c>
    </row>
    <row r="97" ht="15.75" customHeight="1">
      <c r="A97" s="188"/>
      <c r="B97" s="189"/>
      <c r="C97" s="190"/>
    </row>
    <row r="98" ht="15.75" customHeight="1">
      <c r="C98" s="191"/>
    </row>
    <row r="99" ht="7.5" customHeight="1">
      <c r="C99" s="191"/>
    </row>
    <row r="100" ht="15.75" hidden="1" customHeight="1">
      <c r="A100" s="144"/>
      <c r="B100" s="144"/>
      <c r="C100" s="143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0">
    <mergeCell ref="E3:R3"/>
    <mergeCell ref="A4:A5"/>
    <mergeCell ref="B4:B5"/>
    <mergeCell ref="C4:C5"/>
    <mergeCell ref="D4:D5"/>
    <mergeCell ref="E4:E5"/>
    <mergeCell ref="F4:F5"/>
    <mergeCell ref="M23:N23"/>
    <mergeCell ref="O23:Q23"/>
    <mergeCell ref="E42:R42"/>
    <mergeCell ref="G4:G5"/>
    <mergeCell ref="H4:H5"/>
    <mergeCell ref="A18:D18"/>
    <mergeCell ref="E22:R22"/>
    <mergeCell ref="A23:A24"/>
    <mergeCell ref="B23:B24"/>
    <mergeCell ref="R23:R24"/>
    <mergeCell ref="O43:Q43"/>
    <mergeCell ref="R43:R44"/>
    <mergeCell ref="F43:F44"/>
    <mergeCell ref="G43:G44"/>
    <mergeCell ref="H43:H44"/>
    <mergeCell ref="I43:I44"/>
    <mergeCell ref="J43:J44"/>
    <mergeCell ref="K43:L43"/>
    <mergeCell ref="M43:N43"/>
    <mergeCell ref="A56:D56"/>
    <mergeCell ref="A75:C76"/>
    <mergeCell ref="A97:C100"/>
    <mergeCell ref="C23:C24"/>
    <mergeCell ref="A37:D37"/>
    <mergeCell ref="A43:A44"/>
    <mergeCell ref="B43:B44"/>
    <mergeCell ref="C43:C44"/>
    <mergeCell ref="D43:D44"/>
    <mergeCell ref="E43:E44"/>
    <mergeCell ref="I4:I5"/>
    <mergeCell ref="J4:J5"/>
    <mergeCell ref="K4:L4"/>
    <mergeCell ref="M4:N4"/>
    <mergeCell ref="O4:Q4"/>
    <mergeCell ref="R4:R5"/>
    <mergeCell ref="D23:D24"/>
    <mergeCell ref="E23:E24"/>
    <mergeCell ref="F23:F24"/>
    <mergeCell ref="G23:G24"/>
    <mergeCell ref="H23:H24"/>
    <mergeCell ref="I23:I24"/>
    <mergeCell ref="J23:J24"/>
    <mergeCell ref="K23:L23"/>
  </mergeCells>
  <conditionalFormatting sqref="E45:J55">
    <cfRule type="cellIs" dxfId="6" priority="1" operator="lessThan">
      <formula>0</formula>
    </cfRule>
  </conditionalFormatting>
  <conditionalFormatting sqref="E45:J55">
    <cfRule type="cellIs" dxfId="6" priority="2" operator="lessThan">
      <formula>-5</formula>
    </cfRule>
  </conditionalFormatting>
  <conditionalFormatting sqref="E45:J55">
    <cfRule type="cellIs" dxfId="6" priority="3" operator="lessThan">
      <formula>-5</formula>
    </cfRule>
  </conditionalFormatting>
  <dataValidations>
    <dataValidation type="list" allowBlank="1" showErrorMessage="1" sqref="B6:B17">
      <formula1>'listas de opções'!$E$2:$E$64</formula1>
    </dataValidation>
    <dataValidation type="list" allowBlank="1" showErrorMessage="1" sqref="A6:A17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1.71"/>
    <col customWidth="1" min="3" max="3" width="22.71"/>
    <col customWidth="1" min="4" max="5" width="12.29"/>
    <col customWidth="1" min="6" max="6" width="11.0"/>
    <col customWidth="1" min="7" max="7" width="13.0"/>
    <col customWidth="1" min="8" max="19" width="9.43"/>
    <col customWidth="1" min="20" max="27" width="11.43"/>
  </cols>
  <sheetData>
    <row r="1">
      <c r="A1" s="3" t="s">
        <v>103</v>
      </c>
      <c r="B1" s="4" t="str">
        <f>'Tabela 1 APS - Descr.'!B1</f>
        <v>RRAS 01</v>
      </c>
    </row>
    <row r="3">
      <c r="A3" s="192" t="s">
        <v>345</v>
      </c>
    </row>
    <row r="4">
      <c r="A4" s="193" t="s">
        <v>346</v>
      </c>
    </row>
    <row r="6" ht="18.0" customHeight="1">
      <c r="A6" s="194" t="s">
        <v>347</v>
      </c>
    </row>
    <row r="7" ht="18.0" customHeight="1">
      <c r="A7" s="194" t="s">
        <v>348</v>
      </c>
    </row>
    <row r="8">
      <c r="A8" s="192" t="s">
        <v>349</v>
      </c>
    </row>
    <row r="9">
      <c r="A9" s="192" t="s">
        <v>350</v>
      </c>
    </row>
    <row r="10">
      <c r="A10" s="192" t="s">
        <v>351</v>
      </c>
    </row>
    <row r="12">
      <c r="A12" s="98" t="s">
        <v>352</v>
      </c>
    </row>
    <row r="13">
      <c r="G13" s="104" t="s">
        <v>353</v>
      </c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6"/>
      <c r="U13" s="196"/>
      <c r="V13" s="196"/>
      <c r="W13" s="196"/>
      <c r="X13" s="196"/>
      <c r="Y13" s="196"/>
      <c r="Z13" s="196"/>
      <c r="AA13" s="196"/>
    </row>
    <row r="14" ht="43.5" customHeight="1">
      <c r="A14" s="138" t="s">
        <v>1</v>
      </c>
      <c r="B14" s="138" t="s">
        <v>276</v>
      </c>
      <c r="C14" s="138" t="s">
        <v>295</v>
      </c>
      <c r="D14" s="138" t="s">
        <v>119</v>
      </c>
      <c r="E14" s="138" t="s">
        <v>223</v>
      </c>
      <c r="F14" s="138" t="s">
        <v>354</v>
      </c>
      <c r="G14" s="197" t="s">
        <v>355</v>
      </c>
      <c r="H14" s="198" t="s">
        <v>326</v>
      </c>
      <c r="J14" s="191"/>
      <c r="K14" s="198" t="s">
        <v>356</v>
      </c>
      <c r="M14" s="191"/>
      <c r="N14" s="198" t="s">
        <v>303</v>
      </c>
      <c r="P14" s="191"/>
      <c r="Q14" s="198" t="s">
        <v>304</v>
      </c>
      <c r="S14" s="191"/>
      <c r="T14" s="147" t="s">
        <v>328</v>
      </c>
      <c r="U14" s="199"/>
      <c r="V14" s="147" t="s">
        <v>329</v>
      </c>
      <c r="W14" s="199"/>
      <c r="X14" s="147" t="s">
        <v>330</v>
      </c>
      <c r="Y14" s="200"/>
      <c r="Z14" s="199"/>
      <c r="AA14" s="146" t="s">
        <v>312</v>
      </c>
    </row>
    <row r="15" ht="43.5" customHeight="1">
      <c r="A15" s="201"/>
      <c r="B15" s="201"/>
      <c r="C15" s="201"/>
      <c r="D15" s="201"/>
      <c r="E15" s="201"/>
      <c r="F15" s="201"/>
      <c r="G15" s="202"/>
      <c r="H15" s="203"/>
      <c r="I15" s="144"/>
      <c r="J15" s="143"/>
      <c r="K15" s="203"/>
      <c r="L15" s="144"/>
      <c r="M15" s="143"/>
      <c r="N15" s="203"/>
      <c r="O15" s="144"/>
      <c r="P15" s="143"/>
      <c r="Q15" s="203"/>
      <c r="R15" s="144"/>
      <c r="S15" s="143"/>
      <c r="T15" s="146" t="s">
        <v>331</v>
      </c>
      <c r="U15" s="146" t="s">
        <v>332</v>
      </c>
      <c r="V15" s="146" t="s">
        <v>331</v>
      </c>
      <c r="W15" s="146" t="s">
        <v>332</v>
      </c>
      <c r="X15" s="146" t="s">
        <v>333</v>
      </c>
      <c r="Y15" s="146" t="s">
        <v>334</v>
      </c>
      <c r="Z15" s="146" t="s">
        <v>357</v>
      </c>
      <c r="AA15" s="146"/>
    </row>
    <row r="16">
      <c r="A16" s="145"/>
      <c r="B16" s="145"/>
      <c r="C16" s="145"/>
      <c r="D16" s="145"/>
      <c r="E16" s="145"/>
      <c r="F16" s="145"/>
      <c r="G16" s="204" t="s">
        <v>4</v>
      </c>
      <c r="H16" s="205" t="s">
        <v>358</v>
      </c>
      <c r="I16" s="146" t="s">
        <v>359</v>
      </c>
      <c r="J16" s="146" t="s">
        <v>360</v>
      </c>
      <c r="K16" s="205" t="s">
        <v>358</v>
      </c>
      <c r="L16" s="146" t="s">
        <v>359</v>
      </c>
      <c r="M16" s="146" t="s">
        <v>360</v>
      </c>
      <c r="N16" s="205" t="s">
        <v>361</v>
      </c>
      <c r="O16" s="146" t="s">
        <v>359</v>
      </c>
      <c r="P16" s="146" t="s">
        <v>360</v>
      </c>
      <c r="Q16" s="205" t="s">
        <v>361</v>
      </c>
      <c r="R16" s="146" t="s">
        <v>359</v>
      </c>
      <c r="S16" s="146" t="s">
        <v>360</v>
      </c>
      <c r="T16" s="205" t="s">
        <v>3</v>
      </c>
      <c r="U16" s="205" t="s">
        <v>3</v>
      </c>
      <c r="V16" s="205" t="s">
        <v>3</v>
      </c>
      <c r="W16" s="205" t="s">
        <v>3</v>
      </c>
      <c r="X16" s="205" t="s">
        <v>3</v>
      </c>
      <c r="Y16" s="205" t="s">
        <v>3</v>
      </c>
      <c r="Z16" s="205" t="s">
        <v>3</v>
      </c>
      <c r="AA16" s="205" t="s">
        <v>3</v>
      </c>
    </row>
    <row r="17" ht="19.5" customHeight="1">
      <c r="A17" s="35" t="s">
        <v>16</v>
      </c>
      <c r="B17" s="35" t="s">
        <v>16</v>
      </c>
      <c r="C17" s="206" t="s">
        <v>132</v>
      </c>
      <c r="D17" s="206" t="s">
        <v>129</v>
      </c>
      <c r="E17" s="207" t="s">
        <v>314</v>
      </c>
      <c r="F17" s="206">
        <v>966.0</v>
      </c>
      <c r="G17" s="208" t="s">
        <v>9</v>
      </c>
      <c r="H17" s="209"/>
      <c r="I17" s="210"/>
      <c r="J17" s="211">
        <f t="shared" ref="J17:J202" si="1">SUM(H17:I17)</f>
        <v>0</v>
      </c>
      <c r="K17" s="209"/>
      <c r="L17" s="210"/>
      <c r="M17" s="211">
        <f t="shared" ref="M17:M202" si="2">SUM(K17:L17)</f>
        <v>0</v>
      </c>
      <c r="N17" s="209"/>
      <c r="O17" s="210"/>
      <c r="P17" s="211">
        <f t="shared" ref="P17:P202" si="3">SUM(N17:O17)</f>
        <v>0</v>
      </c>
      <c r="Q17" s="209"/>
      <c r="R17" s="210"/>
      <c r="S17" s="211">
        <f t="shared" ref="S17:S202" si="4">SUM(Q17:R17)</f>
        <v>0</v>
      </c>
      <c r="T17" s="210"/>
      <c r="U17" s="210"/>
      <c r="V17" s="210"/>
      <c r="W17" s="210"/>
      <c r="X17" s="210"/>
      <c r="Y17" s="210"/>
      <c r="Z17" s="210"/>
      <c r="AA17" s="210"/>
    </row>
    <row r="18" ht="19.5" customHeight="1">
      <c r="A18" s="35" t="s">
        <v>16</v>
      </c>
      <c r="B18" s="35" t="s">
        <v>16</v>
      </c>
      <c r="C18" s="206" t="s">
        <v>315</v>
      </c>
      <c r="D18" s="206" t="s">
        <v>134</v>
      </c>
      <c r="E18" s="207" t="s">
        <v>314</v>
      </c>
      <c r="F18" s="206">
        <v>1027.0</v>
      </c>
      <c r="G18" s="208" t="s">
        <v>9</v>
      </c>
      <c r="H18" s="209"/>
      <c r="I18" s="210"/>
      <c r="J18" s="211">
        <f t="shared" si="1"/>
        <v>0</v>
      </c>
      <c r="K18" s="209"/>
      <c r="L18" s="210"/>
      <c r="M18" s="211">
        <f t="shared" si="2"/>
        <v>0</v>
      </c>
      <c r="N18" s="209"/>
      <c r="O18" s="210"/>
      <c r="P18" s="211">
        <f t="shared" si="3"/>
        <v>0</v>
      </c>
      <c r="Q18" s="209"/>
      <c r="R18" s="210"/>
      <c r="S18" s="211">
        <f t="shared" si="4"/>
        <v>0</v>
      </c>
      <c r="T18" s="210"/>
      <c r="U18" s="210"/>
      <c r="V18" s="210"/>
      <c r="W18" s="210"/>
      <c r="X18" s="210"/>
      <c r="Y18" s="210"/>
      <c r="Z18" s="210"/>
      <c r="AA18" s="210"/>
    </row>
    <row r="19" ht="19.5" customHeight="1">
      <c r="A19" s="35" t="s">
        <v>16</v>
      </c>
      <c r="B19" s="35" t="s">
        <v>16</v>
      </c>
      <c r="C19" s="206" t="s">
        <v>139</v>
      </c>
      <c r="D19" s="206" t="s">
        <v>362</v>
      </c>
      <c r="E19" s="207" t="s">
        <v>314</v>
      </c>
      <c r="F19" s="206">
        <v>2583.0</v>
      </c>
      <c r="G19" s="208"/>
      <c r="H19" s="209">
        <v>6.0</v>
      </c>
      <c r="I19" s="210">
        <v>0.0</v>
      </c>
      <c r="J19" s="211">
        <f t="shared" si="1"/>
        <v>6</v>
      </c>
      <c r="K19" s="209">
        <v>6.0</v>
      </c>
      <c r="L19" s="210">
        <v>0.0</v>
      </c>
      <c r="M19" s="211">
        <f t="shared" si="2"/>
        <v>6</v>
      </c>
      <c r="N19" s="209">
        <v>6.0</v>
      </c>
      <c r="O19" s="210">
        <v>0.0</v>
      </c>
      <c r="P19" s="211">
        <f t="shared" si="3"/>
        <v>6</v>
      </c>
      <c r="Q19" s="209">
        <v>2.0</v>
      </c>
      <c r="R19" s="210">
        <v>0.0</v>
      </c>
      <c r="S19" s="211">
        <f t="shared" si="4"/>
        <v>2</v>
      </c>
      <c r="T19" s="210"/>
      <c r="U19" s="210"/>
      <c r="V19" s="210"/>
      <c r="W19" s="210"/>
      <c r="X19" s="210"/>
      <c r="Y19" s="210"/>
      <c r="Z19" s="210"/>
      <c r="AA19" s="210"/>
    </row>
    <row r="20" ht="19.5" customHeight="1">
      <c r="A20" s="35" t="s">
        <v>16</v>
      </c>
      <c r="B20" s="35" t="s">
        <v>16</v>
      </c>
      <c r="C20" s="206" t="s">
        <v>143</v>
      </c>
      <c r="D20" s="206" t="s">
        <v>144</v>
      </c>
      <c r="E20" s="207" t="s">
        <v>316</v>
      </c>
      <c r="F20" s="206">
        <v>2832.0</v>
      </c>
      <c r="G20" s="208"/>
      <c r="H20" s="209"/>
      <c r="I20" s="210"/>
      <c r="J20" s="211">
        <f t="shared" si="1"/>
        <v>0</v>
      </c>
      <c r="K20" s="209">
        <v>0.0</v>
      </c>
      <c r="L20" s="210">
        <v>7.0</v>
      </c>
      <c r="M20" s="211">
        <f t="shared" si="2"/>
        <v>7</v>
      </c>
      <c r="N20" s="209">
        <v>0.0</v>
      </c>
      <c r="O20" s="210">
        <v>7.0</v>
      </c>
      <c r="P20" s="211">
        <f t="shared" si="3"/>
        <v>7</v>
      </c>
      <c r="Q20" s="209">
        <v>0.0</v>
      </c>
      <c r="R20" s="210">
        <v>3.0</v>
      </c>
      <c r="S20" s="211">
        <f t="shared" si="4"/>
        <v>3</v>
      </c>
      <c r="T20" s="210"/>
      <c r="U20" s="210"/>
      <c r="V20" s="210"/>
      <c r="W20" s="210" t="s">
        <v>8</v>
      </c>
      <c r="X20" s="210"/>
      <c r="Y20" s="210"/>
      <c r="Z20" s="210"/>
      <c r="AA20" s="210"/>
    </row>
    <row r="21" ht="19.5" customHeight="1">
      <c r="A21" s="35" t="s">
        <v>16</v>
      </c>
      <c r="B21" s="35" t="s">
        <v>16</v>
      </c>
      <c r="C21" s="206" t="s">
        <v>149</v>
      </c>
      <c r="D21" s="206" t="s">
        <v>363</v>
      </c>
      <c r="E21" s="207" t="s">
        <v>314</v>
      </c>
      <c r="F21" s="206" t="s">
        <v>364</v>
      </c>
      <c r="G21" s="208" t="s">
        <v>9</v>
      </c>
      <c r="H21" s="209"/>
      <c r="I21" s="210"/>
      <c r="J21" s="211">
        <f t="shared" si="1"/>
        <v>0</v>
      </c>
      <c r="K21" s="209">
        <v>0.0</v>
      </c>
      <c r="L21" s="210">
        <v>0.0</v>
      </c>
      <c r="M21" s="211">
        <f t="shared" si="2"/>
        <v>0</v>
      </c>
      <c r="N21" s="209">
        <v>0.0</v>
      </c>
      <c r="O21" s="210">
        <v>4.0</v>
      </c>
      <c r="P21" s="211">
        <f t="shared" si="3"/>
        <v>4</v>
      </c>
      <c r="Q21" s="209">
        <v>0.0</v>
      </c>
      <c r="R21" s="210">
        <v>0.0</v>
      </c>
      <c r="S21" s="211">
        <f t="shared" si="4"/>
        <v>0</v>
      </c>
      <c r="T21" s="210"/>
      <c r="U21" s="210"/>
      <c r="V21" s="210"/>
      <c r="W21" s="210"/>
      <c r="X21" s="210"/>
      <c r="Y21" s="210"/>
      <c r="Z21" s="210"/>
      <c r="AA21" s="210"/>
    </row>
    <row r="22" ht="19.5" customHeight="1">
      <c r="A22" s="35" t="s">
        <v>16</v>
      </c>
      <c r="B22" s="35" t="s">
        <v>16</v>
      </c>
      <c r="C22" s="206" t="s">
        <v>317</v>
      </c>
      <c r="D22" s="206" t="s">
        <v>150</v>
      </c>
      <c r="E22" s="207" t="s">
        <v>314</v>
      </c>
      <c r="F22" s="206">
        <v>2126.0</v>
      </c>
      <c r="G22" s="208"/>
      <c r="H22" s="209">
        <v>0.0</v>
      </c>
      <c r="I22" s="210">
        <v>10.0</v>
      </c>
      <c r="J22" s="211">
        <f t="shared" si="1"/>
        <v>10</v>
      </c>
      <c r="K22" s="209">
        <v>10.0</v>
      </c>
      <c r="L22" s="210">
        <v>0.0</v>
      </c>
      <c r="M22" s="211">
        <f t="shared" si="2"/>
        <v>10</v>
      </c>
      <c r="N22" s="209">
        <v>0.0</v>
      </c>
      <c r="O22" s="210">
        <v>0.0</v>
      </c>
      <c r="P22" s="211">
        <f t="shared" si="3"/>
        <v>0</v>
      </c>
      <c r="Q22" s="209">
        <v>0.0</v>
      </c>
      <c r="R22" s="210">
        <v>0.0</v>
      </c>
      <c r="S22" s="211">
        <f t="shared" si="4"/>
        <v>0</v>
      </c>
      <c r="T22" s="210"/>
      <c r="U22" s="210"/>
      <c r="V22" s="210"/>
      <c r="W22" s="210"/>
      <c r="X22" s="210"/>
      <c r="Y22" s="210"/>
      <c r="Z22" s="210"/>
      <c r="AA22" s="210"/>
    </row>
    <row r="23" ht="19.5" customHeight="1">
      <c r="A23" s="35" t="s">
        <v>16</v>
      </c>
      <c r="B23" s="35" t="s">
        <v>16</v>
      </c>
      <c r="C23" s="206" t="s">
        <v>318</v>
      </c>
      <c r="D23" s="206" t="s">
        <v>153</v>
      </c>
      <c r="E23" s="207" t="s">
        <v>314</v>
      </c>
      <c r="F23" s="206">
        <v>3100.0</v>
      </c>
      <c r="G23" s="208"/>
      <c r="H23" s="209">
        <v>0.0</v>
      </c>
      <c r="I23" s="210">
        <v>6.0</v>
      </c>
      <c r="J23" s="211">
        <f t="shared" si="1"/>
        <v>6</v>
      </c>
      <c r="K23" s="209"/>
      <c r="L23" s="210"/>
      <c r="M23" s="211">
        <f t="shared" si="2"/>
        <v>0</v>
      </c>
      <c r="N23" s="209"/>
      <c r="O23" s="210"/>
      <c r="P23" s="211">
        <f t="shared" si="3"/>
        <v>0</v>
      </c>
      <c r="Q23" s="209"/>
      <c r="R23" s="210"/>
      <c r="S23" s="211">
        <f t="shared" si="4"/>
        <v>0</v>
      </c>
      <c r="T23" s="210"/>
      <c r="U23" s="210"/>
      <c r="V23" s="210"/>
      <c r="W23" s="210"/>
      <c r="X23" s="210"/>
      <c r="Y23" s="210"/>
      <c r="Z23" s="210"/>
      <c r="AA23" s="210"/>
    </row>
    <row r="24" ht="19.5" customHeight="1">
      <c r="A24" s="35" t="s">
        <v>16</v>
      </c>
      <c r="B24" s="35" t="s">
        <v>16</v>
      </c>
      <c r="C24" s="206" t="s">
        <v>319</v>
      </c>
      <c r="D24" s="206" t="s">
        <v>153</v>
      </c>
      <c r="E24" s="207" t="s">
        <v>228</v>
      </c>
      <c r="F24" s="206">
        <v>574.0</v>
      </c>
      <c r="G24" s="208" t="s">
        <v>9</v>
      </c>
      <c r="H24" s="209"/>
      <c r="I24" s="210"/>
      <c r="J24" s="211">
        <f t="shared" si="1"/>
        <v>0</v>
      </c>
      <c r="K24" s="209"/>
      <c r="L24" s="210"/>
      <c r="M24" s="211">
        <f t="shared" si="2"/>
        <v>0</v>
      </c>
      <c r="N24" s="209"/>
      <c r="O24" s="210"/>
      <c r="P24" s="211">
        <f t="shared" si="3"/>
        <v>0</v>
      </c>
      <c r="Q24" s="209"/>
      <c r="R24" s="210"/>
      <c r="S24" s="211">
        <f t="shared" si="4"/>
        <v>0</v>
      </c>
      <c r="T24" s="210"/>
      <c r="U24" s="210"/>
      <c r="V24" s="210"/>
      <c r="W24" s="210"/>
      <c r="X24" s="210"/>
      <c r="Y24" s="210"/>
      <c r="Z24" s="210"/>
      <c r="AA24" s="210"/>
    </row>
    <row r="25" ht="19.5" customHeight="1">
      <c r="A25" s="35" t="s">
        <v>16</v>
      </c>
      <c r="B25" s="35" t="s">
        <v>16</v>
      </c>
      <c r="C25" s="206" t="s">
        <v>320</v>
      </c>
      <c r="D25" s="206" t="s">
        <v>153</v>
      </c>
      <c r="E25" s="207" t="s">
        <v>321</v>
      </c>
      <c r="F25" s="206">
        <v>1000.0</v>
      </c>
      <c r="G25" s="208"/>
      <c r="H25" s="209">
        <v>1.0</v>
      </c>
      <c r="I25" s="210">
        <v>6.0</v>
      </c>
      <c r="J25" s="211">
        <f t="shared" si="1"/>
        <v>7</v>
      </c>
      <c r="K25" s="209"/>
      <c r="L25" s="210"/>
      <c r="M25" s="211">
        <f t="shared" si="2"/>
        <v>0</v>
      </c>
      <c r="N25" s="209"/>
      <c r="O25" s="210"/>
      <c r="P25" s="211">
        <f t="shared" si="3"/>
        <v>0</v>
      </c>
      <c r="Q25" s="209"/>
      <c r="R25" s="210"/>
      <c r="S25" s="211">
        <f t="shared" si="4"/>
        <v>0</v>
      </c>
      <c r="T25" s="210"/>
      <c r="U25" s="210"/>
      <c r="V25" s="210"/>
      <c r="W25" s="210"/>
      <c r="X25" s="210"/>
      <c r="Y25" s="210"/>
      <c r="Z25" s="210"/>
      <c r="AA25" s="210"/>
    </row>
    <row r="26" ht="19.5" customHeight="1">
      <c r="A26" s="35" t="s">
        <v>16</v>
      </c>
      <c r="B26" s="35" t="s">
        <v>16</v>
      </c>
      <c r="C26" s="206" t="s">
        <v>323</v>
      </c>
      <c r="D26" s="206" t="s">
        <v>156</v>
      </c>
      <c r="E26" s="207" t="s">
        <v>314</v>
      </c>
      <c r="F26" s="206">
        <v>1692.0</v>
      </c>
      <c r="G26" s="208" t="s">
        <v>14</v>
      </c>
      <c r="H26" s="209">
        <v>0.0</v>
      </c>
      <c r="I26" s="210">
        <v>10.0</v>
      </c>
      <c r="J26" s="211">
        <f t="shared" si="1"/>
        <v>10</v>
      </c>
      <c r="K26" s="209">
        <v>0.0</v>
      </c>
      <c r="L26" s="210">
        <v>10.0</v>
      </c>
      <c r="M26" s="211">
        <f t="shared" si="2"/>
        <v>10</v>
      </c>
      <c r="N26" s="209">
        <v>0.0</v>
      </c>
      <c r="O26" s="210">
        <v>10.0</v>
      </c>
      <c r="P26" s="211">
        <f t="shared" si="3"/>
        <v>10</v>
      </c>
      <c r="Q26" s="209">
        <v>0.0</v>
      </c>
      <c r="R26" s="210">
        <v>5.0</v>
      </c>
      <c r="S26" s="211">
        <f t="shared" si="4"/>
        <v>5</v>
      </c>
      <c r="T26" s="210"/>
      <c r="U26" s="210"/>
      <c r="V26" s="210"/>
      <c r="W26" s="210"/>
      <c r="X26" s="210"/>
      <c r="Y26" s="210"/>
      <c r="Z26" s="210"/>
      <c r="AA26" s="210"/>
    </row>
    <row r="27" ht="19.5" customHeight="1">
      <c r="A27" s="35"/>
      <c r="B27" s="35"/>
      <c r="C27" s="206"/>
      <c r="D27" s="206"/>
      <c r="E27" s="207"/>
      <c r="F27" s="206"/>
      <c r="G27" s="208"/>
      <c r="H27" s="209"/>
      <c r="I27" s="210"/>
      <c r="J27" s="211">
        <f t="shared" si="1"/>
        <v>0</v>
      </c>
      <c r="K27" s="209"/>
      <c r="L27" s="210"/>
      <c r="M27" s="211">
        <f t="shared" si="2"/>
        <v>0</v>
      </c>
      <c r="N27" s="209"/>
      <c r="O27" s="210"/>
      <c r="P27" s="211">
        <f t="shared" si="3"/>
        <v>0</v>
      </c>
      <c r="Q27" s="209"/>
      <c r="R27" s="210"/>
      <c r="S27" s="211">
        <f t="shared" si="4"/>
        <v>0</v>
      </c>
      <c r="T27" s="210"/>
      <c r="U27" s="210"/>
      <c r="V27" s="210"/>
      <c r="W27" s="210"/>
      <c r="X27" s="210"/>
      <c r="Y27" s="210"/>
      <c r="Z27" s="210"/>
      <c r="AA27" s="210"/>
    </row>
    <row r="28" ht="19.5" customHeight="1">
      <c r="A28" s="35"/>
      <c r="B28" s="35"/>
      <c r="C28" s="206"/>
      <c r="D28" s="206" t="s">
        <v>365</v>
      </c>
      <c r="E28" s="207" t="s">
        <v>366</v>
      </c>
      <c r="F28" s="206"/>
      <c r="G28" s="208"/>
      <c r="H28" s="209"/>
      <c r="I28" s="210"/>
      <c r="J28" s="211">
        <f t="shared" si="1"/>
        <v>0</v>
      </c>
      <c r="K28" s="209"/>
      <c r="L28" s="210"/>
      <c r="M28" s="211">
        <f t="shared" si="2"/>
        <v>0</v>
      </c>
      <c r="N28" s="209"/>
      <c r="O28" s="210"/>
      <c r="P28" s="211">
        <f t="shared" si="3"/>
        <v>0</v>
      </c>
      <c r="Q28" s="209"/>
      <c r="R28" s="210"/>
      <c r="S28" s="211">
        <f t="shared" si="4"/>
        <v>0</v>
      </c>
      <c r="T28" s="210"/>
      <c r="U28" s="210"/>
      <c r="V28" s="210"/>
      <c r="W28" s="210"/>
      <c r="X28" s="210"/>
      <c r="Y28" s="210"/>
      <c r="Z28" s="210"/>
      <c r="AA28" s="210"/>
    </row>
    <row r="29" ht="19.5" customHeight="1">
      <c r="A29" s="35"/>
      <c r="B29" s="35"/>
      <c r="C29" s="206"/>
      <c r="D29" s="206"/>
      <c r="E29" s="207" t="s">
        <v>367</v>
      </c>
      <c r="F29" s="206"/>
      <c r="G29" s="208"/>
      <c r="H29" s="209"/>
      <c r="I29" s="210"/>
      <c r="J29" s="211">
        <f t="shared" si="1"/>
        <v>0</v>
      </c>
      <c r="K29" s="209"/>
      <c r="L29" s="210"/>
      <c r="M29" s="211">
        <f t="shared" si="2"/>
        <v>0</v>
      </c>
      <c r="N29" s="209"/>
      <c r="O29" s="210"/>
      <c r="P29" s="211">
        <f t="shared" si="3"/>
        <v>0</v>
      </c>
      <c r="Q29" s="209"/>
      <c r="R29" s="210"/>
      <c r="S29" s="211">
        <f t="shared" si="4"/>
        <v>0</v>
      </c>
      <c r="T29" s="210"/>
      <c r="U29" s="210"/>
      <c r="V29" s="210"/>
      <c r="W29" s="210"/>
      <c r="X29" s="210"/>
      <c r="Y29" s="210"/>
      <c r="Z29" s="210"/>
      <c r="AA29" s="210"/>
    </row>
    <row r="30" ht="19.5" customHeight="1">
      <c r="A30" s="35"/>
      <c r="B30" s="35"/>
      <c r="C30" s="206"/>
      <c r="D30" s="206"/>
      <c r="E30" s="207" t="s">
        <v>368</v>
      </c>
      <c r="F30" s="206"/>
      <c r="G30" s="208"/>
      <c r="H30" s="209"/>
      <c r="I30" s="210"/>
      <c r="J30" s="211">
        <f t="shared" si="1"/>
        <v>0</v>
      </c>
      <c r="K30" s="209"/>
      <c r="L30" s="210"/>
      <c r="M30" s="211">
        <f t="shared" si="2"/>
        <v>0</v>
      </c>
      <c r="N30" s="209"/>
      <c r="O30" s="210"/>
      <c r="P30" s="211">
        <f t="shared" si="3"/>
        <v>0</v>
      </c>
      <c r="Q30" s="209"/>
      <c r="R30" s="210"/>
      <c r="S30" s="211">
        <f t="shared" si="4"/>
        <v>0</v>
      </c>
      <c r="T30" s="210"/>
      <c r="U30" s="210"/>
      <c r="V30" s="210"/>
      <c r="W30" s="210"/>
      <c r="X30" s="210"/>
      <c r="Y30" s="210"/>
      <c r="Z30" s="210"/>
      <c r="AA30" s="210"/>
    </row>
    <row r="31" ht="19.5" customHeight="1">
      <c r="A31" s="35"/>
      <c r="B31" s="35"/>
      <c r="C31" s="206"/>
      <c r="D31" s="206"/>
      <c r="E31" s="207"/>
      <c r="F31" s="206"/>
      <c r="G31" s="208"/>
      <c r="H31" s="209"/>
      <c r="I31" s="210"/>
      <c r="J31" s="211">
        <f t="shared" si="1"/>
        <v>0</v>
      </c>
      <c r="K31" s="209"/>
      <c r="L31" s="210"/>
      <c r="M31" s="211">
        <f t="shared" si="2"/>
        <v>0</v>
      </c>
      <c r="N31" s="209"/>
      <c r="O31" s="210"/>
      <c r="P31" s="211">
        <f t="shared" si="3"/>
        <v>0</v>
      </c>
      <c r="Q31" s="209"/>
      <c r="R31" s="210"/>
      <c r="S31" s="211">
        <f t="shared" si="4"/>
        <v>0</v>
      </c>
      <c r="T31" s="210"/>
      <c r="U31" s="210"/>
      <c r="V31" s="210"/>
      <c r="W31" s="210"/>
      <c r="X31" s="210"/>
      <c r="Y31" s="210"/>
      <c r="Z31" s="210"/>
      <c r="AA31" s="210"/>
    </row>
    <row r="32" ht="19.5" customHeight="1">
      <c r="A32" s="35"/>
      <c r="B32" s="35"/>
      <c r="C32" s="206"/>
      <c r="D32" s="206"/>
      <c r="E32" s="207"/>
      <c r="F32" s="206"/>
      <c r="G32" s="208"/>
      <c r="H32" s="209"/>
      <c r="I32" s="210"/>
      <c r="J32" s="211">
        <f t="shared" si="1"/>
        <v>0</v>
      </c>
      <c r="K32" s="209"/>
      <c r="L32" s="210"/>
      <c r="M32" s="211">
        <f t="shared" si="2"/>
        <v>0</v>
      </c>
      <c r="N32" s="209"/>
      <c r="O32" s="210"/>
      <c r="P32" s="211">
        <f t="shared" si="3"/>
        <v>0</v>
      </c>
      <c r="Q32" s="209"/>
      <c r="R32" s="210"/>
      <c r="S32" s="211">
        <f t="shared" si="4"/>
        <v>0</v>
      </c>
      <c r="T32" s="210"/>
      <c r="U32" s="210"/>
      <c r="V32" s="210"/>
      <c r="W32" s="210"/>
      <c r="X32" s="210"/>
      <c r="Y32" s="210"/>
      <c r="Z32" s="210"/>
      <c r="AA32" s="210"/>
    </row>
    <row r="33" ht="19.5" customHeight="1">
      <c r="A33" s="35"/>
      <c r="B33" s="35"/>
      <c r="C33" s="206"/>
      <c r="D33" s="206"/>
      <c r="E33" s="207"/>
      <c r="F33" s="206"/>
      <c r="G33" s="208"/>
      <c r="H33" s="209"/>
      <c r="I33" s="210"/>
      <c r="J33" s="211">
        <f t="shared" si="1"/>
        <v>0</v>
      </c>
      <c r="K33" s="209"/>
      <c r="L33" s="210"/>
      <c r="M33" s="211">
        <f t="shared" si="2"/>
        <v>0</v>
      </c>
      <c r="N33" s="209"/>
      <c r="O33" s="210"/>
      <c r="P33" s="211">
        <f t="shared" si="3"/>
        <v>0</v>
      </c>
      <c r="Q33" s="209"/>
      <c r="R33" s="210"/>
      <c r="S33" s="211">
        <f t="shared" si="4"/>
        <v>0</v>
      </c>
      <c r="T33" s="210"/>
      <c r="U33" s="210"/>
      <c r="V33" s="210"/>
      <c r="W33" s="210"/>
      <c r="X33" s="210"/>
      <c r="Y33" s="210"/>
      <c r="Z33" s="210"/>
      <c r="AA33" s="210"/>
    </row>
    <row r="34" ht="19.5" customHeight="1">
      <c r="A34" s="35"/>
      <c r="B34" s="35"/>
      <c r="C34" s="206"/>
      <c r="D34" s="206"/>
      <c r="E34" s="207"/>
      <c r="F34" s="206"/>
      <c r="G34" s="208"/>
      <c r="H34" s="209"/>
      <c r="I34" s="210"/>
      <c r="J34" s="211">
        <f t="shared" si="1"/>
        <v>0</v>
      </c>
      <c r="K34" s="209"/>
      <c r="L34" s="210"/>
      <c r="M34" s="211">
        <f t="shared" si="2"/>
        <v>0</v>
      </c>
      <c r="N34" s="209"/>
      <c r="O34" s="210"/>
      <c r="P34" s="211">
        <f t="shared" si="3"/>
        <v>0</v>
      </c>
      <c r="Q34" s="209"/>
      <c r="R34" s="210"/>
      <c r="S34" s="211">
        <f t="shared" si="4"/>
        <v>0</v>
      </c>
      <c r="T34" s="210"/>
      <c r="U34" s="210"/>
      <c r="V34" s="210"/>
      <c r="W34" s="210"/>
      <c r="X34" s="210"/>
      <c r="Y34" s="210"/>
      <c r="Z34" s="210"/>
      <c r="AA34" s="210"/>
    </row>
    <row r="35" ht="19.5" customHeight="1">
      <c r="A35" s="35"/>
      <c r="B35" s="35"/>
      <c r="C35" s="206"/>
      <c r="D35" s="206"/>
      <c r="E35" s="207"/>
      <c r="F35" s="206"/>
      <c r="G35" s="208"/>
      <c r="H35" s="209"/>
      <c r="I35" s="210"/>
      <c r="J35" s="211">
        <f t="shared" si="1"/>
        <v>0</v>
      </c>
      <c r="K35" s="209"/>
      <c r="L35" s="210"/>
      <c r="M35" s="211">
        <f t="shared" si="2"/>
        <v>0</v>
      </c>
      <c r="N35" s="209"/>
      <c r="O35" s="210"/>
      <c r="P35" s="211">
        <f t="shared" si="3"/>
        <v>0</v>
      </c>
      <c r="Q35" s="209"/>
      <c r="R35" s="210"/>
      <c r="S35" s="211">
        <f t="shared" si="4"/>
        <v>0</v>
      </c>
      <c r="T35" s="210"/>
      <c r="U35" s="210"/>
      <c r="V35" s="210"/>
      <c r="W35" s="210"/>
      <c r="X35" s="210"/>
      <c r="Y35" s="210"/>
      <c r="Z35" s="210"/>
      <c r="AA35" s="210"/>
    </row>
    <row r="36" ht="19.5" customHeight="1">
      <c r="A36" s="35"/>
      <c r="B36" s="35"/>
      <c r="C36" s="206"/>
      <c r="D36" s="206"/>
      <c r="E36" s="207"/>
      <c r="F36" s="206"/>
      <c r="G36" s="208"/>
      <c r="H36" s="209"/>
      <c r="I36" s="210"/>
      <c r="J36" s="211">
        <f t="shared" si="1"/>
        <v>0</v>
      </c>
      <c r="K36" s="209"/>
      <c r="L36" s="210"/>
      <c r="M36" s="211">
        <f t="shared" si="2"/>
        <v>0</v>
      </c>
      <c r="N36" s="209"/>
      <c r="O36" s="210"/>
      <c r="P36" s="211">
        <f t="shared" si="3"/>
        <v>0</v>
      </c>
      <c r="Q36" s="209"/>
      <c r="R36" s="210"/>
      <c r="S36" s="211">
        <f t="shared" si="4"/>
        <v>0</v>
      </c>
      <c r="T36" s="210"/>
      <c r="U36" s="210"/>
      <c r="V36" s="210"/>
      <c r="W36" s="210"/>
      <c r="X36" s="210"/>
      <c r="Y36" s="210"/>
      <c r="Z36" s="210"/>
      <c r="AA36" s="210"/>
    </row>
    <row r="37" ht="19.5" customHeight="1">
      <c r="A37" s="35"/>
      <c r="B37" s="35"/>
      <c r="C37" s="206"/>
      <c r="D37" s="206"/>
      <c r="E37" s="207"/>
      <c r="F37" s="206"/>
      <c r="G37" s="208"/>
      <c r="H37" s="209"/>
      <c r="I37" s="210"/>
      <c r="J37" s="211">
        <f t="shared" si="1"/>
        <v>0</v>
      </c>
      <c r="K37" s="209"/>
      <c r="L37" s="210"/>
      <c r="M37" s="211">
        <f t="shared" si="2"/>
        <v>0</v>
      </c>
      <c r="N37" s="209"/>
      <c r="O37" s="210"/>
      <c r="P37" s="211">
        <f t="shared" si="3"/>
        <v>0</v>
      </c>
      <c r="Q37" s="209"/>
      <c r="R37" s="210"/>
      <c r="S37" s="211">
        <f t="shared" si="4"/>
        <v>0</v>
      </c>
      <c r="T37" s="210"/>
      <c r="U37" s="210"/>
      <c r="V37" s="210"/>
      <c r="W37" s="210"/>
      <c r="X37" s="210"/>
      <c r="Y37" s="210"/>
      <c r="Z37" s="210"/>
      <c r="AA37" s="210"/>
    </row>
    <row r="38" ht="19.5" customHeight="1">
      <c r="A38" s="35"/>
      <c r="B38" s="35"/>
      <c r="C38" s="206"/>
      <c r="D38" s="206"/>
      <c r="E38" s="207"/>
      <c r="F38" s="206"/>
      <c r="G38" s="208"/>
      <c r="H38" s="209"/>
      <c r="I38" s="210"/>
      <c r="J38" s="211">
        <f t="shared" si="1"/>
        <v>0</v>
      </c>
      <c r="K38" s="209"/>
      <c r="L38" s="210"/>
      <c r="M38" s="211">
        <f t="shared" si="2"/>
        <v>0</v>
      </c>
      <c r="N38" s="209"/>
      <c r="O38" s="210"/>
      <c r="P38" s="211">
        <f t="shared" si="3"/>
        <v>0</v>
      </c>
      <c r="Q38" s="209"/>
      <c r="R38" s="210"/>
      <c r="S38" s="211">
        <f t="shared" si="4"/>
        <v>0</v>
      </c>
      <c r="T38" s="210"/>
      <c r="U38" s="210"/>
      <c r="V38" s="210"/>
      <c r="W38" s="210"/>
      <c r="X38" s="210"/>
      <c r="Y38" s="210"/>
      <c r="Z38" s="210"/>
      <c r="AA38" s="210"/>
    </row>
    <row r="39" ht="19.5" customHeight="1">
      <c r="A39" s="35"/>
      <c r="B39" s="35"/>
      <c r="C39" s="206"/>
      <c r="D39" s="206"/>
      <c r="E39" s="207"/>
      <c r="F39" s="206"/>
      <c r="G39" s="208"/>
      <c r="H39" s="209"/>
      <c r="I39" s="210"/>
      <c r="J39" s="211">
        <f t="shared" si="1"/>
        <v>0</v>
      </c>
      <c r="K39" s="209"/>
      <c r="L39" s="210"/>
      <c r="M39" s="211">
        <f t="shared" si="2"/>
        <v>0</v>
      </c>
      <c r="N39" s="209"/>
      <c r="O39" s="210"/>
      <c r="P39" s="211">
        <f t="shared" si="3"/>
        <v>0</v>
      </c>
      <c r="Q39" s="209"/>
      <c r="R39" s="210"/>
      <c r="S39" s="211">
        <f t="shared" si="4"/>
        <v>0</v>
      </c>
      <c r="T39" s="210"/>
      <c r="U39" s="210"/>
      <c r="V39" s="210"/>
      <c r="W39" s="210"/>
      <c r="X39" s="210"/>
      <c r="Y39" s="210"/>
      <c r="Z39" s="210"/>
      <c r="AA39" s="210"/>
    </row>
    <row r="40" ht="19.5" customHeight="1">
      <c r="A40" s="35"/>
      <c r="B40" s="35"/>
      <c r="C40" s="206"/>
      <c r="D40" s="206"/>
      <c r="E40" s="207"/>
      <c r="F40" s="206"/>
      <c r="G40" s="208"/>
      <c r="H40" s="209"/>
      <c r="I40" s="210"/>
      <c r="J40" s="211">
        <f t="shared" si="1"/>
        <v>0</v>
      </c>
      <c r="K40" s="209"/>
      <c r="L40" s="210"/>
      <c r="M40" s="211">
        <f t="shared" si="2"/>
        <v>0</v>
      </c>
      <c r="N40" s="209"/>
      <c r="O40" s="210"/>
      <c r="P40" s="211">
        <f t="shared" si="3"/>
        <v>0</v>
      </c>
      <c r="Q40" s="209"/>
      <c r="R40" s="210"/>
      <c r="S40" s="211">
        <f t="shared" si="4"/>
        <v>0</v>
      </c>
      <c r="T40" s="210"/>
      <c r="U40" s="210"/>
      <c r="V40" s="210"/>
      <c r="W40" s="210"/>
      <c r="X40" s="210"/>
      <c r="Y40" s="210"/>
      <c r="Z40" s="210"/>
      <c r="AA40" s="210"/>
    </row>
    <row r="41" ht="19.5" customHeight="1">
      <c r="A41" s="35"/>
      <c r="B41" s="35"/>
      <c r="C41" s="206"/>
      <c r="D41" s="206"/>
      <c r="E41" s="207"/>
      <c r="F41" s="206"/>
      <c r="G41" s="208"/>
      <c r="H41" s="209"/>
      <c r="I41" s="210"/>
      <c r="J41" s="211">
        <f t="shared" si="1"/>
        <v>0</v>
      </c>
      <c r="K41" s="209"/>
      <c r="L41" s="210"/>
      <c r="M41" s="211">
        <f t="shared" si="2"/>
        <v>0</v>
      </c>
      <c r="N41" s="209"/>
      <c r="O41" s="210"/>
      <c r="P41" s="211">
        <f t="shared" si="3"/>
        <v>0</v>
      </c>
      <c r="Q41" s="209"/>
      <c r="R41" s="210"/>
      <c r="S41" s="211">
        <f t="shared" si="4"/>
        <v>0</v>
      </c>
      <c r="T41" s="210"/>
      <c r="U41" s="210"/>
      <c r="V41" s="210"/>
      <c r="W41" s="210"/>
      <c r="X41" s="210"/>
      <c r="Y41" s="210"/>
      <c r="Z41" s="210"/>
      <c r="AA41" s="210"/>
    </row>
    <row r="42" ht="19.5" customHeight="1">
      <c r="A42" s="35"/>
      <c r="B42" s="35"/>
      <c r="C42" s="206"/>
      <c r="D42" s="206"/>
      <c r="E42" s="207"/>
      <c r="F42" s="206"/>
      <c r="G42" s="208"/>
      <c r="H42" s="209"/>
      <c r="I42" s="210"/>
      <c r="J42" s="211">
        <f t="shared" si="1"/>
        <v>0</v>
      </c>
      <c r="K42" s="209"/>
      <c r="L42" s="210"/>
      <c r="M42" s="211">
        <f t="shared" si="2"/>
        <v>0</v>
      </c>
      <c r="N42" s="209"/>
      <c r="O42" s="210"/>
      <c r="P42" s="211">
        <f t="shared" si="3"/>
        <v>0</v>
      </c>
      <c r="Q42" s="209"/>
      <c r="R42" s="210"/>
      <c r="S42" s="211">
        <f t="shared" si="4"/>
        <v>0</v>
      </c>
      <c r="T42" s="210"/>
      <c r="U42" s="210"/>
      <c r="V42" s="210"/>
      <c r="W42" s="210"/>
      <c r="X42" s="210"/>
      <c r="Y42" s="210"/>
      <c r="Z42" s="210"/>
      <c r="AA42" s="210"/>
    </row>
    <row r="43" ht="19.5" customHeight="1">
      <c r="A43" s="35"/>
      <c r="B43" s="35"/>
      <c r="C43" s="206"/>
      <c r="D43" s="206"/>
      <c r="E43" s="207"/>
      <c r="F43" s="206"/>
      <c r="G43" s="208"/>
      <c r="H43" s="209"/>
      <c r="I43" s="210"/>
      <c r="J43" s="211">
        <f t="shared" si="1"/>
        <v>0</v>
      </c>
      <c r="K43" s="209"/>
      <c r="L43" s="210"/>
      <c r="M43" s="211">
        <f t="shared" si="2"/>
        <v>0</v>
      </c>
      <c r="N43" s="209"/>
      <c r="O43" s="210"/>
      <c r="P43" s="211">
        <f t="shared" si="3"/>
        <v>0</v>
      </c>
      <c r="Q43" s="209"/>
      <c r="R43" s="210"/>
      <c r="S43" s="211">
        <f t="shared" si="4"/>
        <v>0</v>
      </c>
      <c r="T43" s="210"/>
      <c r="U43" s="210"/>
      <c r="V43" s="210"/>
      <c r="W43" s="210"/>
      <c r="X43" s="210"/>
      <c r="Y43" s="210"/>
      <c r="Z43" s="210"/>
      <c r="AA43" s="210"/>
    </row>
    <row r="44" ht="19.5" customHeight="1">
      <c r="A44" s="35"/>
      <c r="B44" s="35"/>
      <c r="C44" s="206"/>
      <c r="D44" s="206"/>
      <c r="E44" s="207"/>
      <c r="F44" s="206"/>
      <c r="G44" s="208"/>
      <c r="H44" s="209"/>
      <c r="I44" s="210"/>
      <c r="J44" s="211">
        <f t="shared" si="1"/>
        <v>0</v>
      </c>
      <c r="K44" s="209"/>
      <c r="L44" s="210"/>
      <c r="M44" s="211">
        <f t="shared" si="2"/>
        <v>0</v>
      </c>
      <c r="N44" s="209"/>
      <c r="O44" s="210"/>
      <c r="P44" s="211">
        <f t="shared" si="3"/>
        <v>0</v>
      </c>
      <c r="Q44" s="209"/>
      <c r="R44" s="210"/>
      <c r="S44" s="211">
        <f t="shared" si="4"/>
        <v>0</v>
      </c>
      <c r="T44" s="210"/>
      <c r="U44" s="210"/>
      <c r="V44" s="210"/>
      <c r="W44" s="210"/>
      <c r="X44" s="210"/>
      <c r="Y44" s="210"/>
      <c r="Z44" s="210"/>
      <c r="AA44" s="210"/>
    </row>
    <row r="45" ht="19.5" customHeight="1">
      <c r="A45" s="35"/>
      <c r="B45" s="35"/>
      <c r="C45" s="206"/>
      <c r="D45" s="206"/>
      <c r="E45" s="207"/>
      <c r="F45" s="206"/>
      <c r="G45" s="208"/>
      <c r="H45" s="209"/>
      <c r="I45" s="210"/>
      <c r="J45" s="211">
        <f t="shared" si="1"/>
        <v>0</v>
      </c>
      <c r="K45" s="209"/>
      <c r="L45" s="210"/>
      <c r="M45" s="211">
        <f t="shared" si="2"/>
        <v>0</v>
      </c>
      <c r="N45" s="209"/>
      <c r="O45" s="210"/>
      <c r="P45" s="211">
        <f t="shared" si="3"/>
        <v>0</v>
      </c>
      <c r="Q45" s="209"/>
      <c r="R45" s="210"/>
      <c r="S45" s="211">
        <f t="shared" si="4"/>
        <v>0</v>
      </c>
      <c r="T45" s="210"/>
      <c r="U45" s="210"/>
      <c r="V45" s="210"/>
      <c r="W45" s="210"/>
      <c r="X45" s="210"/>
      <c r="Y45" s="210"/>
      <c r="Z45" s="210"/>
      <c r="AA45" s="210"/>
    </row>
    <row r="46" ht="19.5" customHeight="1">
      <c r="A46" s="35"/>
      <c r="B46" s="35"/>
      <c r="C46" s="206"/>
      <c r="D46" s="206"/>
      <c r="E46" s="207"/>
      <c r="F46" s="206"/>
      <c r="G46" s="208"/>
      <c r="H46" s="209"/>
      <c r="I46" s="210"/>
      <c r="J46" s="211">
        <f t="shared" si="1"/>
        <v>0</v>
      </c>
      <c r="K46" s="209"/>
      <c r="L46" s="210"/>
      <c r="M46" s="211">
        <f t="shared" si="2"/>
        <v>0</v>
      </c>
      <c r="N46" s="209"/>
      <c r="O46" s="210"/>
      <c r="P46" s="211">
        <f t="shared" si="3"/>
        <v>0</v>
      </c>
      <c r="Q46" s="209"/>
      <c r="R46" s="210"/>
      <c r="S46" s="211">
        <f t="shared" si="4"/>
        <v>0</v>
      </c>
      <c r="T46" s="210"/>
      <c r="U46" s="210"/>
      <c r="V46" s="210"/>
      <c r="W46" s="210"/>
      <c r="X46" s="210"/>
      <c r="Y46" s="210"/>
      <c r="Z46" s="210"/>
      <c r="AA46" s="210"/>
    </row>
    <row r="47" ht="19.5" customHeight="1">
      <c r="A47" s="35"/>
      <c r="B47" s="35"/>
      <c r="C47" s="206"/>
      <c r="D47" s="206"/>
      <c r="E47" s="207"/>
      <c r="F47" s="206"/>
      <c r="G47" s="208"/>
      <c r="H47" s="209"/>
      <c r="I47" s="210"/>
      <c r="J47" s="211">
        <f t="shared" si="1"/>
        <v>0</v>
      </c>
      <c r="K47" s="209"/>
      <c r="L47" s="210"/>
      <c r="M47" s="211">
        <f t="shared" si="2"/>
        <v>0</v>
      </c>
      <c r="N47" s="209"/>
      <c r="O47" s="210"/>
      <c r="P47" s="211">
        <f t="shared" si="3"/>
        <v>0</v>
      </c>
      <c r="Q47" s="209"/>
      <c r="R47" s="210"/>
      <c r="S47" s="211">
        <f t="shared" si="4"/>
        <v>0</v>
      </c>
      <c r="T47" s="210"/>
      <c r="U47" s="210"/>
      <c r="V47" s="210"/>
      <c r="W47" s="210"/>
      <c r="X47" s="210"/>
      <c r="Y47" s="210"/>
      <c r="Z47" s="210"/>
      <c r="AA47" s="210"/>
    </row>
    <row r="48" ht="19.5" customHeight="1">
      <c r="A48" s="35"/>
      <c r="B48" s="35"/>
      <c r="C48" s="206"/>
      <c r="D48" s="206"/>
      <c r="E48" s="207"/>
      <c r="F48" s="206"/>
      <c r="G48" s="208"/>
      <c r="H48" s="209"/>
      <c r="I48" s="210"/>
      <c r="J48" s="211">
        <f t="shared" si="1"/>
        <v>0</v>
      </c>
      <c r="K48" s="209"/>
      <c r="L48" s="210"/>
      <c r="M48" s="211">
        <f t="shared" si="2"/>
        <v>0</v>
      </c>
      <c r="N48" s="209"/>
      <c r="O48" s="210"/>
      <c r="P48" s="211">
        <f t="shared" si="3"/>
        <v>0</v>
      </c>
      <c r="Q48" s="209"/>
      <c r="R48" s="210"/>
      <c r="S48" s="211">
        <f t="shared" si="4"/>
        <v>0</v>
      </c>
      <c r="T48" s="210"/>
      <c r="U48" s="210"/>
      <c r="V48" s="210"/>
      <c r="W48" s="210"/>
      <c r="X48" s="210"/>
      <c r="Y48" s="210"/>
      <c r="Z48" s="210"/>
      <c r="AA48" s="210"/>
    </row>
    <row r="49" ht="19.5" customHeight="1">
      <c r="A49" s="35"/>
      <c r="B49" s="35"/>
      <c r="C49" s="206"/>
      <c r="D49" s="206"/>
      <c r="E49" s="207"/>
      <c r="F49" s="206"/>
      <c r="G49" s="208"/>
      <c r="H49" s="209"/>
      <c r="I49" s="210"/>
      <c r="J49" s="211">
        <f t="shared" si="1"/>
        <v>0</v>
      </c>
      <c r="K49" s="209"/>
      <c r="L49" s="210"/>
      <c r="M49" s="211">
        <f t="shared" si="2"/>
        <v>0</v>
      </c>
      <c r="N49" s="209"/>
      <c r="O49" s="210"/>
      <c r="P49" s="211">
        <f t="shared" si="3"/>
        <v>0</v>
      </c>
      <c r="Q49" s="209"/>
      <c r="R49" s="210"/>
      <c r="S49" s="211">
        <f t="shared" si="4"/>
        <v>0</v>
      </c>
      <c r="T49" s="210"/>
      <c r="U49" s="210"/>
      <c r="V49" s="210"/>
      <c r="W49" s="210"/>
      <c r="X49" s="210"/>
      <c r="Y49" s="210"/>
      <c r="Z49" s="210"/>
      <c r="AA49" s="210"/>
    </row>
    <row r="50" ht="19.5" customHeight="1">
      <c r="A50" s="35"/>
      <c r="B50" s="35"/>
      <c r="C50" s="206"/>
      <c r="D50" s="206"/>
      <c r="E50" s="207"/>
      <c r="F50" s="206"/>
      <c r="G50" s="208"/>
      <c r="H50" s="209"/>
      <c r="I50" s="210"/>
      <c r="J50" s="211">
        <f t="shared" si="1"/>
        <v>0</v>
      </c>
      <c r="K50" s="209"/>
      <c r="L50" s="210"/>
      <c r="M50" s="211">
        <f t="shared" si="2"/>
        <v>0</v>
      </c>
      <c r="N50" s="209"/>
      <c r="O50" s="210"/>
      <c r="P50" s="211">
        <f t="shared" si="3"/>
        <v>0</v>
      </c>
      <c r="Q50" s="209"/>
      <c r="R50" s="210"/>
      <c r="S50" s="211">
        <f t="shared" si="4"/>
        <v>0</v>
      </c>
      <c r="T50" s="210"/>
      <c r="U50" s="210"/>
      <c r="V50" s="210"/>
      <c r="W50" s="210"/>
      <c r="X50" s="210"/>
      <c r="Y50" s="210"/>
      <c r="Z50" s="210"/>
      <c r="AA50" s="210"/>
    </row>
    <row r="51" ht="19.5" customHeight="1">
      <c r="A51" s="35"/>
      <c r="B51" s="35"/>
      <c r="C51" s="206"/>
      <c r="D51" s="206"/>
      <c r="E51" s="207"/>
      <c r="F51" s="206"/>
      <c r="G51" s="208"/>
      <c r="H51" s="209"/>
      <c r="I51" s="210"/>
      <c r="J51" s="211">
        <f t="shared" si="1"/>
        <v>0</v>
      </c>
      <c r="K51" s="209"/>
      <c r="L51" s="210"/>
      <c r="M51" s="211">
        <f t="shared" si="2"/>
        <v>0</v>
      </c>
      <c r="N51" s="209"/>
      <c r="O51" s="210"/>
      <c r="P51" s="211">
        <f t="shared" si="3"/>
        <v>0</v>
      </c>
      <c r="Q51" s="209"/>
      <c r="R51" s="210"/>
      <c r="S51" s="211">
        <f t="shared" si="4"/>
        <v>0</v>
      </c>
      <c r="T51" s="210"/>
      <c r="U51" s="210"/>
      <c r="V51" s="210"/>
      <c r="W51" s="210"/>
      <c r="X51" s="210"/>
      <c r="Y51" s="210"/>
      <c r="Z51" s="210"/>
      <c r="AA51" s="210"/>
    </row>
    <row r="52" ht="19.5" customHeight="1">
      <c r="A52" s="35"/>
      <c r="B52" s="35"/>
      <c r="C52" s="206"/>
      <c r="D52" s="206"/>
      <c r="E52" s="207"/>
      <c r="F52" s="206"/>
      <c r="G52" s="208"/>
      <c r="H52" s="209"/>
      <c r="I52" s="210"/>
      <c r="J52" s="211">
        <f t="shared" si="1"/>
        <v>0</v>
      </c>
      <c r="K52" s="209"/>
      <c r="L52" s="210"/>
      <c r="M52" s="211">
        <f t="shared" si="2"/>
        <v>0</v>
      </c>
      <c r="N52" s="209"/>
      <c r="O52" s="210"/>
      <c r="P52" s="211">
        <f t="shared" si="3"/>
        <v>0</v>
      </c>
      <c r="Q52" s="209"/>
      <c r="R52" s="210"/>
      <c r="S52" s="211">
        <f t="shared" si="4"/>
        <v>0</v>
      </c>
      <c r="T52" s="210"/>
      <c r="U52" s="210"/>
      <c r="V52" s="210"/>
      <c r="W52" s="210"/>
      <c r="X52" s="210"/>
      <c r="Y52" s="210"/>
      <c r="Z52" s="210"/>
      <c r="AA52" s="210"/>
    </row>
    <row r="53" ht="19.5" customHeight="1">
      <c r="A53" s="35"/>
      <c r="B53" s="35"/>
      <c r="C53" s="206"/>
      <c r="D53" s="206"/>
      <c r="E53" s="207"/>
      <c r="F53" s="206"/>
      <c r="G53" s="208"/>
      <c r="H53" s="209"/>
      <c r="I53" s="210"/>
      <c r="J53" s="211">
        <f t="shared" si="1"/>
        <v>0</v>
      </c>
      <c r="K53" s="209"/>
      <c r="L53" s="210"/>
      <c r="M53" s="211">
        <f t="shared" si="2"/>
        <v>0</v>
      </c>
      <c r="N53" s="209"/>
      <c r="O53" s="210"/>
      <c r="P53" s="211">
        <f t="shared" si="3"/>
        <v>0</v>
      </c>
      <c r="Q53" s="209"/>
      <c r="R53" s="210"/>
      <c r="S53" s="211">
        <f t="shared" si="4"/>
        <v>0</v>
      </c>
      <c r="T53" s="210"/>
      <c r="U53" s="210"/>
      <c r="V53" s="210"/>
      <c r="W53" s="210"/>
      <c r="X53" s="210"/>
      <c r="Y53" s="210"/>
      <c r="Z53" s="210"/>
      <c r="AA53" s="210"/>
    </row>
    <row r="54" ht="19.5" customHeight="1">
      <c r="A54" s="35"/>
      <c r="B54" s="35"/>
      <c r="C54" s="206"/>
      <c r="D54" s="206"/>
      <c r="E54" s="207"/>
      <c r="F54" s="206"/>
      <c r="G54" s="208"/>
      <c r="H54" s="209"/>
      <c r="I54" s="210"/>
      <c r="J54" s="211">
        <f t="shared" si="1"/>
        <v>0</v>
      </c>
      <c r="K54" s="209"/>
      <c r="L54" s="210"/>
      <c r="M54" s="211">
        <f t="shared" si="2"/>
        <v>0</v>
      </c>
      <c r="N54" s="209"/>
      <c r="O54" s="210"/>
      <c r="P54" s="211">
        <f t="shared" si="3"/>
        <v>0</v>
      </c>
      <c r="Q54" s="209"/>
      <c r="R54" s="210"/>
      <c r="S54" s="211">
        <f t="shared" si="4"/>
        <v>0</v>
      </c>
      <c r="T54" s="210"/>
      <c r="U54" s="210"/>
      <c r="V54" s="210"/>
      <c r="W54" s="210"/>
      <c r="X54" s="210"/>
      <c r="Y54" s="210"/>
      <c r="Z54" s="210"/>
      <c r="AA54" s="210"/>
    </row>
    <row r="55" ht="19.5" customHeight="1">
      <c r="A55" s="35"/>
      <c r="B55" s="35"/>
      <c r="C55" s="206"/>
      <c r="D55" s="206"/>
      <c r="E55" s="207"/>
      <c r="F55" s="206"/>
      <c r="G55" s="208"/>
      <c r="H55" s="209"/>
      <c r="I55" s="210"/>
      <c r="J55" s="211">
        <f t="shared" si="1"/>
        <v>0</v>
      </c>
      <c r="K55" s="209"/>
      <c r="L55" s="210"/>
      <c r="M55" s="211">
        <f t="shared" si="2"/>
        <v>0</v>
      </c>
      <c r="N55" s="209"/>
      <c r="O55" s="210"/>
      <c r="P55" s="211">
        <f t="shared" si="3"/>
        <v>0</v>
      </c>
      <c r="Q55" s="209"/>
      <c r="R55" s="210"/>
      <c r="S55" s="211">
        <f t="shared" si="4"/>
        <v>0</v>
      </c>
      <c r="T55" s="210"/>
      <c r="U55" s="210"/>
      <c r="V55" s="210"/>
      <c r="W55" s="210"/>
      <c r="X55" s="210"/>
      <c r="Y55" s="210"/>
      <c r="Z55" s="210"/>
      <c r="AA55" s="210"/>
    </row>
    <row r="56" ht="19.5" customHeight="1">
      <c r="A56" s="35"/>
      <c r="B56" s="35"/>
      <c r="C56" s="206"/>
      <c r="D56" s="206"/>
      <c r="E56" s="207"/>
      <c r="F56" s="206"/>
      <c r="G56" s="208"/>
      <c r="H56" s="209"/>
      <c r="I56" s="210"/>
      <c r="J56" s="211">
        <f t="shared" si="1"/>
        <v>0</v>
      </c>
      <c r="K56" s="209"/>
      <c r="L56" s="210"/>
      <c r="M56" s="211">
        <f t="shared" si="2"/>
        <v>0</v>
      </c>
      <c r="N56" s="209"/>
      <c r="O56" s="210"/>
      <c r="P56" s="211">
        <f t="shared" si="3"/>
        <v>0</v>
      </c>
      <c r="Q56" s="209"/>
      <c r="R56" s="210"/>
      <c r="S56" s="211">
        <f t="shared" si="4"/>
        <v>0</v>
      </c>
      <c r="T56" s="210"/>
      <c r="U56" s="210"/>
      <c r="V56" s="210"/>
      <c r="W56" s="210"/>
      <c r="X56" s="210"/>
      <c r="Y56" s="210"/>
      <c r="Z56" s="210"/>
      <c r="AA56" s="210"/>
    </row>
    <row r="57" ht="19.5" customHeight="1">
      <c r="A57" s="35"/>
      <c r="B57" s="35"/>
      <c r="C57" s="206"/>
      <c r="D57" s="206"/>
      <c r="E57" s="207"/>
      <c r="F57" s="206"/>
      <c r="G57" s="208"/>
      <c r="H57" s="209"/>
      <c r="I57" s="210"/>
      <c r="J57" s="211">
        <f t="shared" si="1"/>
        <v>0</v>
      </c>
      <c r="K57" s="209"/>
      <c r="L57" s="210"/>
      <c r="M57" s="211">
        <f t="shared" si="2"/>
        <v>0</v>
      </c>
      <c r="N57" s="209"/>
      <c r="O57" s="210"/>
      <c r="P57" s="211">
        <f t="shared" si="3"/>
        <v>0</v>
      </c>
      <c r="Q57" s="209"/>
      <c r="R57" s="210"/>
      <c r="S57" s="211">
        <f t="shared" si="4"/>
        <v>0</v>
      </c>
      <c r="T57" s="210"/>
      <c r="U57" s="210"/>
      <c r="V57" s="210"/>
      <c r="W57" s="210"/>
      <c r="X57" s="210"/>
      <c r="Y57" s="210"/>
      <c r="Z57" s="210"/>
      <c r="AA57" s="210"/>
    </row>
    <row r="58" ht="19.5" customHeight="1">
      <c r="A58" s="35"/>
      <c r="B58" s="35"/>
      <c r="C58" s="206"/>
      <c r="D58" s="206"/>
      <c r="E58" s="207"/>
      <c r="F58" s="206"/>
      <c r="G58" s="208"/>
      <c r="H58" s="209"/>
      <c r="I58" s="210"/>
      <c r="J58" s="211">
        <f t="shared" si="1"/>
        <v>0</v>
      </c>
      <c r="K58" s="209"/>
      <c r="L58" s="210"/>
      <c r="M58" s="211">
        <f t="shared" si="2"/>
        <v>0</v>
      </c>
      <c r="N58" s="209"/>
      <c r="O58" s="210"/>
      <c r="P58" s="211">
        <f t="shared" si="3"/>
        <v>0</v>
      </c>
      <c r="Q58" s="209"/>
      <c r="R58" s="210"/>
      <c r="S58" s="211">
        <f t="shared" si="4"/>
        <v>0</v>
      </c>
      <c r="T58" s="210"/>
      <c r="U58" s="210"/>
      <c r="V58" s="210"/>
      <c r="W58" s="210"/>
      <c r="X58" s="210"/>
      <c r="Y58" s="210"/>
      <c r="Z58" s="210"/>
      <c r="AA58" s="210"/>
    </row>
    <row r="59" ht="19.5" customHeight="1">
      <c r="A59" s="35"/>
      <c r="B59" s="35"/>
      <c r="C59" s="206"/>
      <c r="D59" s="206"/>
      <c r="E59" s="207"/>
      <c r="F59" s="206"/>
      <c r="G59" s="208"/>
      <c r="H59" s="209"/>
      <c r="I59" s="210"/>
      <c r="J59" s="211">
        <f t="shared" si="1"/>
        <v>0</v>
      </c>
      <c r="K59" s="209"/>
      <c r="L59" s="210"/>
      <c r="M59" s="211">
        <f t="shared" si="2"/>
        <v>0</v>
      </c>
      <c r="N59" s="209"/>
      <c r="O59" s="210"/>
      <c r="P59" s="211">
        <f t="shared" si="3"/>
        <v>0</v>
      </c>
      <c r="Q59" s="209"/>
      <c r="R59" s="210"/>
      <c r="S59" s="211">
        <f t="shared" si="4"/>
        <v>0</v>
      </c>
      <c r="T59" s="210"/>
      <c r="U59" s="210"/>
      <c r="V59" s="210"/>
      <c r="W59" s="210"/>
      <c r="X59" s="210"/>
      <c r="Y59" s="210"/>
      <c r="Z59" s="210"/>
      <c r="AA59" s="210"/>
    </row>
    <row r="60" ht="19.5" customHeight="1">
      <c r="A60" s="35"/>
      <c r="B60" s="35"/>
      <c r="C60" s="206"/>
      <c r="D60" s="206"/>
      <c r="E60" s="207"/>
      <c r="F60" s="206"/>
      <c r="G60" s="208"/>
      <c r="H60" s="209"/>
      <c r="I60" s="210"/>
      <c r="J60" s="211">
        <f t="shared" si="1"/>
        <v>0</v>
      </c>
      <c r="K60" s="209"/>
      <c r="L60" s="210"/>
      <c r="M60" s="211">
        <f t="shared" si="2"/>
        <v>0</v>
      </c>
      <c r="N60" s="209"/>
      <c r="O60" s="210"/>
      <c r="P60" s="211">
        <f t="shared" si="3"/>
        <v>0</v>
      </c>
      <c r="Q60" s="209"/>
      <c r="R60" s="210"/>
      <c r="S60" s="211">
        <f t="shared" si="4"/>
        <v>0</v>
      </c>
      <c r="T60" s="210"/>
      <c r="U60" s="210"/>
      <c r="V60" s="210"/>
      <c r="W60" s="210"/>
      <c r="X60" s="210"/>
      <c r="Y60" s="210"/>
      <c r="Z60" s="210"/>
      <c r="AA60" s="210"/>
    </row>
    <row r="61" ht="19.5" customHeight="1">
      <c r="A61" s="35"/>
      <c r="B61" s="35"/>
      <c r="C61" s="206"/>
      <c r="D61" s="206"/>
      <c r="E61" s="207"/>
      <c r="F61" s="206"/>
      <c r="G61" s="208"/>
      <c r="H61" s="209"/>
      <c r="I61" s="210"/>
      <c r="J61" s="211">
        <f t="shared" si="1"/>
        <v>0</v>
      </c>
      <c r="K61" s="209"/>
      <c r="L61" s="210"/>
      <c r="M61" s="211">
        <f t="shared" si="2"/>
        <v>0</v>
      </c>
      <c r="N61" s="209"/>
      <c r="O61" s="210"/>
      <c r="P61" s="211">
        <f t="shared" si="3"/>
        <v>0</v>
      </c>
      <c r="Q61" s="209"/>
      <c r="R61" s="210"/>
      <c r="S61" s="211">
        <f t="shared" si="4"/>
        <v>0</v>
      </c>
      <c r="T61" s="210"/>
      <c r="U61" s="210"/>
      <c r="V61" s="210"/>
      <c r="W61" s="210"/>
      <c r="X61" s="210"/>
      <c r="Y61" s="210"/>
      <c r="Z61" s="210"/>
      <c r="AA61" s="210"/>
    </row>
    <row r="62" ht="19.5" customHeight="1">
      <c r="A62" s="35"/>
      <c r="B62" s="35"/>
      <c r="C62" s="206"/>
      <c r="D62" s="206"/>
      <c r="E62" s="207"/>
      <c r="F62" s="206"/>
      <c r="G62" s="208"/>
      <c r="H62" s="209"/>
      <c r="I62" s="210"/>
      <c r="J62" s="211">
        <f t="shared" si="1"/>
        <v>0</v>
      </c>
      <c r="K62" s="209"/>
      <c r="L62" s="210"/>
      <c r="M62" s="211">
        <f t="shared" si="2"/>
        <v>0</v>
      </c>
      <c r="N62" s="209"/>
      <c r="O62" s="210"/>
      <c r="P62" s="211">
        <f t="shared" si="3"/>
        <v>0</v>
      </c>
      <c r="Q62" s="209"/>
      <c r="R62" s="210"/>
      <c r="S62" s="211">
        <f t="shared" si="4"/>
        <v>0</v>
      </c>
      <c r="T62" s="210"/>
      <c r="U62" s="210"/>
      <c r="V62" s="210"/>
      <c r="W62" s="210"/>
      <c r="X62" s="210"/>
      <c r="Y62" s="210"/>
      <c r="Z62" s="210"/>
      <c r="AA62" s="210"/>
    </row>
    <row r="63" ht="19.5" customHeight="1">
      <c r="A63" s="35"/>
      <c r="B63" s="35"/>
      <c r="C63" s="206"/>
      <c r="D63" s="206"/>
      <c r="E63" s="207"/>
      <c r="F63" s="206"/>
      <c r="G63" s="208"/>
      <c r="H63" s="209"/>
      <c r="I63" s="210"/>
      <c r="J63" s="211">
        <f t="shared" si="1"/>
        <v>0</v>
      </c>
      <c r="K63" s="209"/>
      <c r="L63" s="210"/>
      <c r="M63" s="211">
        <f t="shared" si="2"/>
        <v>0</v>
      </c>
      <c r="N63" s="209"/>
      <c r="O63" s="210"/>
      <c r="P63" s="211">
        <f t="shared" si="3"/>
        <v>0</v>
      </c>
      <c r="Q63" s="209"/>
      <c r="R63" s="210"/>
      <c r="S63" s="211">
        <f t="shared" si="4"/>
        <v>0</v>
      </c>
      <c r="T63" s="210"/>
      <c r="U63" s="210"/>
      <c r="V63" s="210"/>
      <c r="W63" s="210"/>
      <c r="X63" s="210"/>
      <c r="Y63" s="210"/>
      <c r="Z63" s="210"/>
      <c r="AA63" s="210"/>
    </row>
    <row r="64" ht="19.5" customHeight="1">
      <c r="A64" s="35"/>
      <c r="B64" s="35"/>
      <c r="C64" s="206"/>
      <c r="D64" s="206"/>
      <c r="E64" s="207"/>
      <c r="F64" s="206"/>
      <c r="G64" s="208"/>
      <c r="H64" s="209"/>
      <c r="I64" s="210"/>
      <c r="J64" s="211">
        <f t="shared" si="1"/>
        <v>0</v>
      </c>
      <c r="K64" s="209"/>
      <c r="L64" s="210"/>
      <c r="M64" s="211">
        <f t="shared" si="2"/>
        <v>0</v>
      </c>
      <c r="N64" s="209"/>
      <c r="O64" s="210"/>
      <c r="P64" s="211">
        <f t="shared" si="3"/>
        <v>0</v>
      </c>
      <c r="Q64" s="209"/>
      <c r="R64" s="210"/>
      <c r="S64" s="211">
        <f t="shared" si="4"/>
        <v>0</v>
      </c>
      <c r="T64" s="210"/>
      <c r="U64" s="210"/>
      <c r="V64" s="210"/>
      <c r="W64" s="210"/>
      <c r="X64" s="210"/>
      <c r="Y64" s="210"/>
      <c r="Z64" s="210"/>
      <c r="AA64" s="210"/>
    </row>
    <row r="65" ht="19.5" customHeight="1">
      <c r="A65" s="35"/>
      <c r="B65" s="35"/>
      <c r="C65" s="206"/>
      <c r="D65" s="206"/>
      <c r="E65" s="207"/>
      <c r="F65" s="206"/>
      <c r="G65" s="208"/>
      <c r="H65" s="209"/>
      <c r="I65" s="210"/>
      <c r="J65" s="211">
        <f t="shared" si="1"/>
        <v>0</v>
      </c>
      <c r="K65" s="209"/>
      <c r="L65" s="210"/>
      <c r="M65" s="211">
        <f t="shared" si="2"/>
        <v>0</v>
      </c>
      <c r="N65" s="209"/>
      <c r="O65" s="210"/>
      <c r="P65" s="211">
        <f t="shared" si="3"/>
        <v>0</v>
      </c>
      <c r="Q65" s="209"/>
      <c r="R65" s="210"/>
      <c r="S65" s="211">
        <f t="shared" si="4"/>
        <v>0</v>
      </c>
      <c r="T65" s="210"/>
      <c r="U65" s="210"/>
      <c r="V65" s="210"/>
      <c r="W65" s="210"/>
      <c r="X65" s="210"/>
      <c r="Y65" s="210"/>
      <c r="Z65" s="210"/>
      <c r="AA65" s="210"/>
    </row>
    <row r="66" ht="19.5" customHeight="1">
      <c r="A66" s="35"/>
      <c r="B66" s="35"/>
      <c r="C66" s="206"/>
      <c r="D66" s="206"/>
      <c r="E66" s="207"/>
      <c r="F66" s="206"/>
      <c r="G66" s="208"/>
      <c r="H66" s="209"/>
      <c r="I66" s="210"/>
      <c r="J66" s="211">
        <f t="shared" si="1"/>
        <v>0</v>
      </c>
      <c r="K66" s="209"/>
      <c r="L66" s="210"/>
      <c r="M66" s="211">
        <f t="shared" si="2"/>
        <v>0</v>
      </c>
      <c r="N66" s="209"/>
      <c r="O66" s="210"/>
      <c r="P66" s="211">
        <f t="shared" si="3"/>
        <v>0</v>
      </c>
      <c r="Q66" s="209"/>
      <c r="R66" s="210"/>
      <c r="S66" s="211">
        <f t="shared" si="4"/>
        <v>0</v>
      </c>
      <c r="T66" s="210"/>
      <c r="U66" s="210"/>
      <c r="V66" s="210"/>
      <c r="W66" s="210"/>
      <c r="X66" s="210"/>
      <c r="Y66" s="210"/>
      <c r="Z66" s="210"/>
      <c r="AA66" s="210"/>
    </row>
    <row r="67" ht="19.5" customHeight="1">
      <c r="A67" s="35"/>
      <c r="B67" s="35"/>
      <c r="C67" s="206"/>
      <c r="D67" s="206"/>
      <c r="E67" s="207"/>
      <c r="F67" s="206"/>
      <c r="G67" s="208"/>
      <c r="H67" s="209"/>
      <c r="I67" s="210"/>
      <c r="J67" s="211">
        <f t="shared" si="1"/>
        <v>0</v>
      </c>
      <c r="K67" s="209"/>
      <c r="L67" s="210"/>
      <c r="M67" s="211">
        <f t="shared" si="2"/>
        <v>0</v>
      </c>
      <c r="N67" s="209"/>
      <c r="O67" s="210"/>
      <c r="P67" s="211">
        <f t="shared" si="3"/>
        <v>0</v>
      </c>
      <c r="Q67" s="209"/>
      <c r="R67" s="210"/>
      <c r="S67" s="211">
        <f t="shared" si="4"/>
        <v>0</v>
      </c>
      <c r="T67" s="210"/>
      <c r="U67" s="210"/>
      <c r="V67" s="210"/>
      <c r="W67" s="210"/>
      <c r="X67" s="210"/>
      <c r="Y67" s="210"/>
      <c r="Z67" s="210"/>
      <c r="AA67" s="210"/>
    </row>
    <row r="68" ht="19.5" customHeight="1">
      <c r="A68" s="35"/>
      <c r="B68" s="35"/>
      <c r="C68" s="206"/>
      <c r="D68" s="206"/>
      <c r="E68" s="207"/>
      <c r="F68" s="206"/>
      <c r="G68" s="208"/>
      <c r="H68" s="209"/>
      <c r="I68" s="210"/>
      <c r="J68" s="211">
        <f t="shared" si="1"/>
        <v>0</v>
      </c>
      <c r="K68" s="209"/>
      <c r="L68" s="210"/>
      <c r="M68" s="211">
        <f t="shared" si="2"/>
        <v>0</v>
      </c>
      <c r="N68" s="209"/>
      <c r="O68" s="210"/>
      <c r="P68" s="211">
        <f t="shared" si="3"/>
        <v>0</v>
      </c>
      <c r="Q68" s="209"/>
      <c r="R68" s="210"/>
      <c r="S68" s="211">
        <f t="shared" si="4"/>
        <v>0</v>
      </c>
      <c r="T68" s="210"/>
      <c r="U68" s="210"/>
      <c r="V68" s="210"/>
      <c r="W68" s="210"/>
      <c r="X68" s="210"/>
      <c r="Y68" s="210"/>
      <c r="Z68" s="210"/>
      <c r="AA68" s="210"/>
    </row>
    <row r="69" ht="19.5" customHeight="1">
      <c r="A69" s="35"/>
      <c r="B69" s="35"/>
      <c r="C69" s="206"/>
      <c r="D69" s="206"/>
      <c r="E69" s="207"/>
      <c r="F69" s="206"/>
      <c r="G69" s="208"/>
      <c r="H69" s="209"/>
      <c r="I69" s="210"/>
      <c r="J69" s="211">
        <f t="shared" si="1"/>
        <v>0</v>
      </c>
      <c r="K69" s="209"/>
      <c r="L69" s="210"/>
      <c r="M69" s="211">
        <f t="shared" si="2"/>
        <v>0</v>
      </c>
      <c r="N69" s="209"/>
      <c r="O69" s="210"/>
      <c r="P69" s="211">
        <f t="shared" si="3"/>
        <v>0</v>
      </c>
      <c r="Q69" s="209"/>
      <c r="R69" s="210"/>
      <c r="S69" s="211">
        <f t="shared" si="4"/>
        <v>0</v>
      </c>
      <c r="T69" s="210"/>
      <c r="U69" s="210"/>
      <c r="V69" s="210"/>
      <c r="W69" s="210"/>
      <c r="X69" s="210"/>
      <c r="Y69" s="210"/>
      <c r="Z69" s="210"/>
      <c r="AA69" s="210"/>
    </row>
    <row r="70" ht="19.5" customHeight="1">
      <c r="A70" s="35"/>
      <c r="B70" s="35"/>
      <c r="C70" s="206"/>
      <c r="D70" s="206"/>
      <c r="E70" s="207"/>
      <c r="F70" s="206"/>
      <c r="G70" s="208"/>
      <c r="H70" s="209"/>
      <c r="I70" s="210"/>
      <c r="J70" s="211">
        <f t="shared" si="1"/>
        <v>0</v>
      </c>
      <c r="K70" s="209"/>
      <c r="L70" s="210"/>
      <c r="M70" s="211">
        <f t="shared" si="2"/>
        <v>0</v>
      </c>
      <c r="N70" s="209"/>
      <c r="O70" s="210"/>
      <c r="P70" s="211">
        <f t="shared" si="3"/>
        <v>0</v>
      </c>
      <c r="Q70" s="209"/>
      <c r="R70" s="210"/>
      <c r="S70" s="211">
        <f t="shared" si="4"/>
        <v>0</v>
      </c>
      <c r="T70" s="210"/>
      <c r="U70" s="210"/>
      <c r="V70" s="210"/>
      <c r="W70" s="210"/>
      <c r="X70" s="210"/>
      <c r="Y70" s="210"/>
      <c r="Z70" s="210"/>
      <c r="AA70" s="210"/>
    </row>
    <row r="71" ht="19.5" customHeight="1">
      <c r="A71" s="35"/>
      <c r="B71" s="35"/>
      <c r="C71" s="206"/>
      <c r="D71" s="206"/>
      <c r="E71" s="207"/>
      <c r="F71" s="206"/>
      <c r="G71" s="208"/>
      <c r="H71" s="209"/>
      <c r="I71" s="210"/>
      <c r="J71" s="211">
        <f t="shared" si="1"/>
        <v>0</v>
      </c>
      <c r="K71" s="209"/>
      <c r="L71" s="210"/>
      <c r="M71" s="211">
        <f t="shared" si="2"/>
        <v>0</v>
      </c>
      <c r="N71" s="209"/>
      <c r="O71" s="210"/>
      <c r="P71" s="211">
        <f t="shared" si="3"/>
        <v>0</v>
      </c>
      <c r="Q71" s="209"/>
      <c r="R71" s="210"/>
      <c r="S71" s="211">
        <f t="shared" si="4"/>
        <v>0</v>
      </c>
      <c r="T71" s="210"/>
      <c r="U71" s="210"/>
      <c r="V71" s="210"/>
      <c r="W71" s="210"/>
      <c r="X71" s="210"/>
      <c r="Y71" s="210"/>
      <c r="Z71" s="210"/>
      <c r="AA71" s="210"/>
    </row>
    <row r="72" ht="19.5" customHeight="1">
      <c r="A72" s="35"/>
      <c r="B72" s="35"/>
      <c r="C72" s="206"/>
      <c r="D72" s="206"/>
      <c r="E72" s="207"/>
      <c r="F72" s="206"/>
      <c r="G72" s="208"/>
      <c r="H72" s="209"/>
      <c r="I72" s="210"/>
      <c r="J72" s="211">
        <f t="shared" si="1"/>
        <v>0</v>
      </c>
      <c r="K72" s="209"/>
      <c r="L72" s="210"/>
      <c r="M72" s="211">
        <f t="shared" si="2"/>
        <v>0</v>
      </c>
      <c r="N72" s="209"/>
      <c r="O72" s="210"/>
      <c r="P72" s="211">
        <f t="shared" si="3"/>
        <v>0</v>
      </c>
      <c r="Q72" s="209"/>
      <c r="R72" s="210"/>
      <c r="S72" s="211">
        <f t="shared" si="4"/>
        <v>0</v>
      </c>
      <c r="T72" s="210"/>
      <c r="U72" s="210"/>
      <c r="V72" s="210"/>
      <c r="W72" s="210"/>
      <c r="X72" s="210"/>
      <c r="Y72" s="210"/>
      <c r="Z72" s="210"/>
      <c r="AA72" s="210"/>
    </row>
    <row r="73" ht="21.75" customHeight="1">
      <c r="A73" s="35"/>
      <c r="B73" s="35"/>
      <c r="C73" s="206"/>
      <c r="D73" s="206"/>
      <c r="E73" s="207"/>
      <c r="F73" s="206"/>
      <c r="G73" s="208"/>
      <c r="H73" s="209"/>
      <c r="I73" s="210"/>
      <c r="J73" s="211">
        <f t="shared" si="1"/>
        <v>0</v>
      </c>
      <c r="K73" s="209"/>
      <c r="L73" s="210"/>
      <c r="M73" s="211">
        <f t="shared" si="2"/>
        <v>0</v>
      </c>
      <c r="N73" s="209"/>
      <c r="O73" s="210"/>
      <c r="P73" s="211">
        <f t="shared" si="3"/>
        <v>0</v>
      </c>
      <c r="Q73" s="209"/>
      <c r="R73" s="210"/>
      <c r="S73" s="211">
        <f t="shared" si="4"/>
        <v>0</v>
      </c>
      <c r="T73" s="210"/>
      <c r="U73" s="210"/>
      <c r="V73" s="210"/>
      <c r="W73" s="210"/>
      <c r="X73" s="210"/>
      <c r="Y73" s="210"/>
      <c r="Z73" s="210"/>
      <c r="AA73" s="210"/>
    </row>
    <row r="74" ht="21.75" customHeight="1">
      <c r="A74" s="35"/>
      <c r="B74" s="35"/>
      <c r="C74" s="206"/>
      <c r="D74" s="206"/>
      <c r="E74" s="207"/>
      <c r="F74" s="206"/>
      <c r="G74" s="208"/>
      <c r="H74" s="209"/>
      <c r="I74" s="210"/>
      <c r="J74" s="211">
        <f t="shared" si="1"/>
        <v>0</v>
      </c>
      <c r="K74" s="209"/>
      <c r="L74" s="210"/>
      <c r="M74" s="211">
        <f t="shared" si="2"/>
        <v>0</v>
      </c>
      <c r="N74" s="209"/>
      <c r="O74" s="210"/>
      <c r="P74" s="211">
        <f t="shared" si="3"/>
        <v>0</v>
      </c>
      <c r="Q74" s="209"/>
      <c r="R74" s="210"/>
      <c r="S74" s="211">
        <f t="shared" si="4"/>
        <v>0</v>
      </c>
      <c r="T74" s="210"/>
      <c r="U74" s="210"/>
      <c r="V74" s="210"/>
      <c r="W74" s="210"/>
      <c r="X74" s="210"/>
      <c r="Y74" s="210"/>
      <c r="Z74" s="210"/>
      <c r="AA74" s="210"/>
    </row>
    <row r="75" ht="21.75" customHeight="1">
      <c r="A75" s="35"/>
      <c r="B75" s="35"/>
      <c r="C75" s="206"/>
      <c r="D75" s="206"/>
      <c r="E75" s="207"/>
      <c r="F75" s="206"/>
      <c r="G75" s="208"/>
      <c r="H75" s="209"/>
      <c r="I75" s="210"/>
      <c r="J75" s="211">
        <f t="shared" si="1"/>
        <v>0</v>
      </c>
      <c r="K75" s="209"/>
      <c r="L75" s="210"/>
      <c r="M75" s="211">
        <f t="shared" si="2"/>
        <v>0</v>
      </c>
      <c r="N75" s="209"/>
      <c r="O75" s="210"/>
      <c r="P75" s="211">
        <f t="shared" si="3"/>
        <v>0</v>
      </c>
      <c r="Q75" s="209"/>
      <c r="R75" s="210"/>
      <c r="S75" s="211">
        <f t="shared" si="4"/>
        <v>0</v>
      </c>
      <c r="T75" s="210"/>
      <c r="U75" s="210"/>
      <c r="V75" s="210"/>
      <c r="W75" s="210"/>
      <c r="X75" s="210"/>
      <c r="Y75" s="210"/>
      <c r="Z75" s="210"/>
      <c r="AA75" s="210"/>
    </row>
    <row r="76" ht="15.75" customHeight="1">
      <c r="A76" s="35"/>
      <c r="B76" s="35"/>
      <c r="C76" s="206"/>
      <c r="D76" s="206"/>
      <c r="E76" s="207"/>
      <c r="F76" s="206"/>
      <c r="G76" s="208"/>
      <c r="H76" s="209"/>
      <c r="I76" s="210"/>
      <c r="J76" s="211">
        <f t="shared" si="1"/>
        <v>0</v>
      </c>
      <c r="K76" s="209"/>
      <c r="L76" s="210"/>
      <c r="M76" s="211">
        <f t="shared" si="2"/>
        <v>0</v>
      </c>
      <c r="N76" s="209"/>
      <c r="O76" s="210"/>
      <c r="P76" s="211">
        <f t="shared" si="3"/>
        <v>0</v>
      </c>
      <c r="Q76" s="209"/>
      <c r="R76" s="210"/>
      <c r="S76" s="211">
        <f t="shared" si="4"/>
        <v>0</v>
      </c>
      <c r="T76" s="210"/>
      <c r="U76" s="210"/>
      <c r="V76" s="210"/>
      <c r="W76" s="210"/>
      <c r="X76" s="210"/>
      <c r="Y76" s="210"/>
      <c r="Z76" s="210"/>
      <c r="AA76" s="210"/>
    </row>
    <row r="77" ht="15.75" customHeight="1">
      <c r="A77" s="35"/>
      <c r="B77" s="35"/>
      <c r="C77" s="206"/>
      <c r="D77" s="206"/>
      <c r="E77" s="207"/>
      <c r="F77" s="206"/>
      <c r="G77" s="208"/>
      <c r="H77" s="209"/>
      <c r="I77" s="210"/>
      <c r="J77" s="211">
        <f t="shared" si="1"/>
        <v>0</v>
      </c>
      <c r="K77" s="209"/>
      <c r="L77" s="210"/>
      <c r="M77" s="211">
        <f t="shared" si="2"/>
        <v>0</v>
      </c>
      <c r="N77" s="209"/>
      <c r="O77" s="210"/>
      <c r="P77" s="211">
        <f t="shared" si="3"/>
        <v>0</v>
      </c>
      <c r="Q77" s="209"/>
      <c r="R77" s="210"/>
      <c r="S77" s="211">
        <f t="shared" si="4"/>
        <v>0</v>
      </c>
      <c r="T77" s="210"/>
      <c r="U77" s="210"/>
      <c r="V77" s="210"/>
      <c r="W77" s="210"/>
      <c r="X77" s="210"/>
      <c r="Y77" s="210"/>
      <c r="Z77" s="210"/>
      <c r="AA77" s="210"/>
    </row>
    <row r="78" ht="15.75" customHeight="1">
      <c r="A78" s="35"/>
      <c r="B78" s="35"/>
      <c r="C78" s="206"/>
      <c r="D78" s="206"/>
      <c r="E78" s="207"/>
      <c r="F78" s="206"/>
      <c r="G78" s="208"/>
      <c r="H78" s="209"/>
      <c r="I78" s="210"/>
      <c r="J78" s="211">
        <f t="shared" si="1"/>
        <v>0</v>
      </c>
      <c r="K78" s="209"/>
      <c r="L78" s="210"/>
      <c r="M78" s="211">
        <f t="shared" si="2"/>
        <v>0</v>
      </c>
      <c r="N78" s="209"/>
      <c r="O78" s="210"/>
      <c r="P78" s="211">
        <f t="shared" si="3"/>
        <v>0</v>
      </c>
      <c r="Q78" s="209"/>
      <c r="R78" s="210"/>
      <c r="S78" s="211">
        <f t="shared" si="4"/>
        <v>0</v>
      </c>
      <c r="T78" s="210"/>
      <c r="U78" s="210"/>
      <c r="V78" s="210"/>
      <c r="W78" s="210"/>
      <c r="X78" s="210"/>
      <c r="Y78" s="210"/>
      <c r="Z78" s="210"/>
      <c r="AA78" s="210"/>
    </row>
    <row r="79" ht="15.75" customHeight="1">
      <c r="A79" s="35"/>
      <c r="B79" s="35"/>
      <c r="C79" s="206"/>
      <c r="D79" s="206"/>
      <c r="E79" s="207"/>
      <c r="F79" s="206"/>
      <c r="G79" s="208"/>
      <c r="H79" s="209"/>
      <c r="I79" s="210"/>
      <c r="J79" s="211">
        <f t="shared" si="1"/>
        <v>0</v>
      </c>
      <c r="K79" s="209"/>
      <c r="L79" s="210"/>
      <c r="M79" s="211">
        <f t="shared" si="2"/>
        <v>0</v>
      </c>
      <c r="N79" s="209"/>
      <c r="O79" s="210"/>
      <c r="P79" s="211">
        <f t="shared" si="3"/>
        <v>0</v>
      </c>
      <c r="Q79" s="209"/>
      <c r="R79" s="210"/>
      <c r="S79" s="211">
        <f t="shared" si="4"/>
        <v>0</v>
      </c>
      <c r="T79" s="210"/>
      <c r="U79" s="210"/>
      <c r="V79" s="210"/>
      <c r="W79" s="210"/>
      <c r="X79" s="210"/>
      <c r="Y79" s="210"/>
      <c r="Z79" s="210"/>
      <c r="AA79" s="210"/>
    </row>
    <row r="80" ht="15.75" customHeight="1">
      <c r="A80" s="35"/>
      <c r="B80" s="35"/>
      <c r="C80" s="206"/>
      <c r="D80" s="206"/>
      <c r="E80" s="207"/>
      <c r="F80" s="206"/>
      <c r="G80" s="208"/>
      <c r="H80" s="209"/>
      <c r="I80" s="210"/>
      <c r="J80" s="211">
        <f t="shared" si="1"/>
        <v>0</v>
      </c>
      <c r="K80" s="209"/>
      <c r="L80" s="210"/>
      <c r="M80" s="211">
        <f t="shared" si="2"/>
        <v>0</v>
      </c>
      <c r="N80" s="209"/>
      <c r="O80" s="210"/>
      <c r="P80" s="211">
        <f t="shared" si="3"/>
        <v>0</v>
      </c>
      <c r="Q80" s="209"/>
      <c r="R80" s="210"/>
      <c r="S80" s="211">
        <f t="shared" si="4"/>
        <v>0</v>
      </c>
      <c r="T80" s="210"/>
      <c r="U80" s="210"/>
      <c r="V80" s="210"/>
      <c r="W80" s="210"/>
      <c r="X80" s="210"/>
      <c r="Y80" s="210"/>
      <c r="Z80" s="210"/>
      <c r="AA80" s="210"/>
    </row>
    <row r="81" ht="15.75" customHeight="1">
      <c r="A81" s="35"/>
      <c r="B81" s="35"/>
      <c r="C81" s="206"/>
      <c r="D81" s="206"/>
      <c r="E81" s="207"/>
      <c r="F81" s="206"/>
      <c r="G81" s="208"/>
      <c r="H81" s="209"/>
      <c r="I81" s="210"/>
      <c r="J81" s="211">
        <f t="shared" si="1"/>
        <v>0</v>
      </c>
      <c r="K81" s="209"/>
      <c r="L81" s="210"/>
      <c r="M81" s="211">
        <f t="shared" si="2"/>
        <v>0</v>
      </c>
      <c r="N81" s="209"/>
      <c r="O81" s="210"/>
      <c r="P81" s="211">
        <f t="shared" si="3"/>
        <v>0</v>
      </c>
      <c r="Q81" s="209"/>
      <c r="R81" s="210"/>
      <c r="S81" s="211">
        <f t="shared" si="4"/>
        <v>0</v>
      </c>
      <c r="T81" s="210"/>
      <c r="U81" s="210"/>
      <c r="V81" s="210"/>
      <c r="W81" s="210"/>
      <c r="X81" s="210"/>
      <c r="Y81" s="210"/>
      <c r="Z81" s="210"/>
      <c r="AA81" s="210"/>
    </row>
    <row r="82" ht="15.75" customHeight="1">
      <c r="A82" s="35"/>
      <c r="B82" s="35"/>
      <c r="C82" s="206"/>
      <c r="D82" s="206"/>
      <c r="E82" s="207"/>
      <c r="F82" s="206"/>
      <c r="G82" s="208"/>
      <c r="H82" s="209"/>
      <c r="I82" s="210"/>
      <c r="J82" s="211">
        <f t="shared" si="1"/>
        <v>0</v>
      </c>
      <c r="K82" s="209"/>
      <c r="L82" s="210"/>
      <c r="M82" s="211">
        <f t="shared" si="2"/>
        <v>0</v>
      </c>
      <c r="N82" s="209"/>
      <c r="O82" s="210"/>
      <c r="P82" s="211">
        <f t="shared" si="3"/>
        <v>0</v>
      </c>
      <c r="Q82" s="209"/>
      <c r="R82" s="210"/>
      <c r="S82" s="211">
        <f t="shared" si="4"/>
        <v>0</v>
      </c>
      <c r="T82" s="210"/>
      <c r="U82" s="210"/>
      <c r="V82" s="210"/>
      <c r="W82" s="210"/>
      <c r="X82" s="210"/>
      <c r="Y82" s="210"/>
      <c r="Z82" s="210"/>
      <c r="AA82" s="210"/>
    </row>
    <row r="83" ht="15.75" customHeight="1">
      <c r="A83" s="35"/>
      <c r="B83" s="35"/>
      <c r="C83" s="206"/>
      <c r="D83" s="206"/>
      <c r="E83" s="207"/>
      <c r="F83" s="206"/>
      <c r="G83" s="208"/>
      <c r="H83" s="209"/>
      <c r="I83" s="210"/>
      <c r="J83" s="211">
        <f t="shared" si="1"/>
        <v>0</v>
      </c>
      <c r="K83" s="209"/>
      <c r="L83" s="210"/>
      <c r="M83" s="211">
        <f t="shared" si="2"/>
        <v>0</v>
      </c>
      <c r="N83" s="209"/>
      <c r="O83" s="210"/>
      <c r="P83" s="211">
        <f t="shared" si="3"/>
        <v>0</v>
      </c>
      <c r="Q83" s="209"/>
      <c r="R83" s="210"/>
      <c r="S83" s="211">
        <f t="shared" si="4"/>
        <v>0</v>
      </c>
      <c r="T83" s="210"/>
      <c r="U83" s="210"/>
      <c r="V83" s="210"/>
      <c r="W83" s="210"/>
      <c r="X83" s="210"/>
      <c r="Y83" s="210"/>
      <c r="Z83" s="210"/>
      <c r="AA83" s="210"/>
    </row>
    <row r="84" ht="15.75" customHeight="1">
      <c r="A84" s="35"/>
      <c r="B84" s="35"/>
      <c r="C84" s="206"/>
      <c r="D84" s="206"/>
      <c r="E84" s="207"/>
      <c r="F84" s="206"/>
      <c r="G84" s="208"/>
      <c r="H84" s="209"/>
      <c r="I84" s="210"/>
      <c r="J84" s="211">
        <f t="shared" si="1"/>
        <v>0</v>
      </c>
      <c r="K84" s="209"/>
      <c r="L84" s="210"/>
      <c r="M84" s="211">
        <f t="shared" si="2"/>
        <v>0</v>
      </c>
      <c r="N84" s="209"/>
      <c r="O84" s="210"/>
      <c r="P84" s="211">
        <f t="shared" si="3"/>
        <v>0</v>
      </c>
      <c r="Q84" s="209"/>
      <c r="R84" s="210"/>
      <c r="S84" s="211">
        <f t="shared" si="4"/>
        <v>0</v>
      </c>
      <c r="T84" s="210"/>
      <c r="U84" s="210"/>
      <c r="V84" s="210"/>
      <c r="W84" s="210"/>
      <c r="X84" s="210"/>
      <c r="Y84" s="210"/>
      <c r="Z84" s="210"/>
      <c r="AA84" s="210"/>
    </row>
    <row r="85" ht="15.75" customHeight="1">
      <c r="A85" s="35"/>
      <c r="B85" s="35"/>
      <c r="C85" s="206"/>
      <c r="D85" s="206"/>
      <c r="E85" s="207"/>
      <c r="F85" s="206"/>
      <c r="G85" s="208"/>
      <c r="H85" s="209"/>
      <c r="I85" s="210"/>
      <c r="J85" s="211">
        <f t="shared" si="1"/>
        <v>0</v>
      </c>
      <c r="K85" s="209"/>
      <c r="L85" s="210"/>
      <c r="M85" s="211">
        <f t="shared" si="2"/>
        <v>0</v>
      </c>
      <c r="N85" s="209"/>
      <c r="O85" s="210"/>
      <c r="P85" s="211">
        <f t="shared" si="3"/>
        <v>0</v>
      </c>
      <c r="Q85" s="209"/>
      <c r="R85" s="210"/>
      <c r="S85" s="211">
        <f t="shared" si="4"/>
        <v>0</v>
      </c>
      <c r="T85" s="210"/>
      <c r="U85" s="210"/>
      <c r="V85" s="210"/>
      <c r="W85" s="210"/>
      <c r="X85" s="210"/>
      <c r="Y85" s="210"/>
      <c r="Z85" s="210"/>
      <c r="AA85" s="210"/>
    </row>
    <row r="86" ht="15.75" customHeight="1">
      <c r="A86" s="35"/>
      <c r="B86" s="35"/>
      <c r="C86" s="206"/>
      <c r="D86" s="206"/>
      <c r="E86" s="207"/>
      <c r="F86" s="206"/>
      <c r="G86" s="208"/>
      <c r="H86" s="209"/>
      <c r="I86" s="210"/>
      <c r="J86" s="211">
        <f t="shared" si="1"/>
        <v>0</v>
      </c>
      <c r="K86" s="209"/>
      <c r="L86" s="210"/>
      <c r="M86" s="211">
        <f t="shared" si="2"/>
        <v>0</v>
      </c>
      <c r="N86" s="209"/>
      <c r="O86" s="210"/>
      <c r="P86" s="211">
        <f t="shared" si="3"/>
        <v>0</v>
      </c>
      <c r="Q86" s="209"/>
      <c r="R86" s="210"/>
      <c r="S86" s="211">
        <f t="shared" si="4"/>
        <v>0</v>
      </c>
      <c r="T86" s="210"/>
      <c r="U86" s="210"/>
      <c r="V86" s="210"/>
      <c r="W86" s="210"/>
      <c r="X86" s="210"/>
      <c r="Y86" s="210"/>
      <c r="Z86" s="210"/>
      <c r="AA86" s="210"/>
    </row>
    <row r="87" ht="15.75" customHeight="1">
      <c r="A87" s="35"/>
      <c r="B87" s="35"/>
      <c r="C87" s="206"/>
      <c r="D87" s="206"/>
      <c r="E87" s="207"/>
      <c r="F87" s="206"/>
      <c r="G87" s="208"/>
      <c r="H87" s="209"/>
      <c r="I87" s="210"/>
      <c r="J87" s="211">
        <f t="shared" si="1"/>
        <v>0</v>
      </c>
      <c r="K87" s="209"/>
      <c r="L87" s="210"/>
      <c r="M87" s="211">
        <f t="shared" si="2"/>
        <v>0</v>
      </c>
      <c r="N87" s="209"/>
      <c r="O87" s="210"/>
      <c r="P87" s="211">
        <f t="shared" si="3"/>
        <v>0</v>
      </c>
      <c r="Q87" s="209"/>
      <c r="R87" s="210"/>
      <c r="S87" s="211">
        <f t="shared" si="4"/>
        <v>0</v>
      </c>
      <c r="T87" s="210"/>
      <c r="U87" s="210"/>
      <c r="V87" s="210"/>
      <c r="W87" s="210"/>
      <c r="X87" s="210"/>
      <c r="Y87" s="210"/>
      <c r="Z87" s="210"/>
      <c r="AA87" s="210"/>
    </row>
    <row r="88" ht="15.75" customHeight="1">
      <c r="A88" s="35"/>
      <c r="B88" s="35"/>
      <c r="C88" s="206"/>
      <c r="D88" s="206"/>
      <c r="E88" s="207"/>
      <c r="F88" s="206"/>
      <c r="G88" s="208"/>
      <c r="H88" s="209"/>
      <c r="I88" s="210"/>
      <c r="J88" s="211">
        <f t="shared" si="1"/>
        <v>0</v>
      </c>
      <c r="K88" s="209"/>
      <c r="L88" s="210"/>
      <c r="M88" s="211">
        <f t="shared" si="2"/>
        <v>0</v>
      </c>
      <c r="N88" s="209"/>
      <c r="O88" s="210"/>
      <c r="P88" s="211">
        <f t="shared" si="3"/>
        <v>0</v>
      </c>
      <c r="Q88" s="209"/>
      <c r="R88" s="210"/>
      <c r="S88" s="211">
        <f t="shared" si="4"/>
        <v>0</v>
      </c>
      <c r="T88" s="210"/>
      <c r="U88" s="210"/>
      <c r="V88" s="210"/>
      <c r="W88" s="210"/>
      <c r="X88" s="210"/>
      <c r="Y88" s="210"/>
      <c r="Z88" s="210"/>
      <c r="AA88" s="210"/>
    </row>
    <row r="89" ht="15.75" customHeight="1">
      <c r="A89" s="35"/>
      <c r="B89" s="35"/>
      <c r="C89" s="206"/>
      <c r="D89" s="206"/>
      <c r="E89" s="207"/>
      <c r="F89" s="206"/>
      <c r="G89" s="208"/>
      <c r="H89" s="209"/>
      <c r="I89" s="210"/>
      <c r="J89" s="211">
        <f t="shared" si="1"/>
        <v>0</v>
      </c>
      <c r="K89" s="209"/>
      <c r="L89" s="210"/>
      <c r="M89" s="211">
        <f t="shared" si="2"/>
        <v>0</v>
      </c>
      <c r="N89" s="209"/>
      <c r="O89" s="210"/>
      <c r="P89" s="211">
        <f t="shared" si="3"/>
        <v>0</v>
      </c>
      <c r="Q89" s="209"/>
      <c r="R89" s="210"/>
      <c r="S89" s="211">
        <f t="shared" si="4"/>
        <v>0</v>
      </c>
      <c r="T89" s="210"/>
      <c r="U89" s="210"/>
      <c r="V89" s="210"/>
      <c r="W89" s="210"/>
      <c r="X89" s="210"/>
      <c r="Y89" s="210"/>
      <c r="Z89" s="210"/>
      <c r="AA89" s="210"/>
    </row>
    <row r="90" ht="15.75" customHeight="1">
      <c r="A90" s="35"/>
      <c r="B90" s="35"/>
      <c r="C90" s="206"/>
      <c r="D90" s="206"/>
      <c r="E90" s="207"/>
      <c r="F90" s="206"/>
      <c r="G90" s="208"/>
      <c r="H90" s="209"/>
      <c r="I90" s="210"/>
      <c r="J90" s="211">
        <f t="shared" si="1"/>
        <v>0</v>
      </c>
      <c r="K90" s="209"/>
      <c r="L90" s="210"/>
      <c r="M90" s="211">
        <f t="shared" si="2"/>
        <v>0</v>
      </c>
      <c r="N90" s="209"/>
      <c r="O90" s="210"/>
      <c r="P90" s="211">
        <f t="shared" si="3"/>
        <v>0</v>
      </c>
      <c r="Q90" s="209"/>
      <c r="R90" s="210"/>
      <c r="S90" s="211">
        <f t="shared" si="4"/>
        <v>0</v>
      </c>
      <c r="T90" s="210"/>
      <c r="U90" s="210"/>
      <c r="V90" s="210"/>
      <c r="W90" s="210"/>
      <c r="X90" s="210"/>
      <c r="Y90" s="210"/>
      <c r="Z90" s="210"/>
      <c r="AA90" s="210"/>
    </row>
    <row r="91" ht="15.75" customHeight="1">
      <c r="A91" s="35"/>
      <c r="B91" s="35"/>
      <c r="C91" s="206"/>
      <c r="D91" s="206"/>
      <c r="E91" s="207"/>
      <c r="F91" s="206"/>
      <c r="G91" s="208"/>
      <c r="H91" s="209"/>
      <c r="I91" s="210"/>
      <c r="J91" s="211">
        <f t="shared" si="1"/>
        <v>0</v>
      </c>
      <c r="K91" s="209"/>
      <c r="L91" s="210"/>
      <c r="M91" s="211">
        <f t="shared" si="2"/>
        <v>0</v>
      </c>
      <c r="N91" s="209"/>
      <c r="O91" s="210"/>
      <c r="P91" s="211">
        <f t="shared" si="3"/>
        <v>0</v>
      </c>
      <c r="Q91" s="209"/>
      <c r="R91" s="210"/>
      <c r="S91" s="211">
        <f t="shared" si="4"/>
        <v>0</v>
      </c>
      <c r="T91" s="210"/>
      <c r="U91" s="210"/>
      <c r="V91" s="210"/>
      <c r="W91" s="210"/>
      <c r="X91" s="210"/>
      <c r="Y91" s="210"/>
      <c r="Z91" s="210"/>
      <c r="AA91" s="210"/>
    </row>
    <row r="92" ht="15.75" customHeight="1">
      <c r="A92" s="35"/>
      <c r="B92" s="35"/>
      <c r="C92" s="206"/>
      <c r="D92" s="206"/>
      <c r="E92" s="207"/>
      <c r="F92" s="206"/>
      <c r="G92" s="208"/>
      <c r="H92" s="209"/>
      <c r="I92" s="210"/>
      <c r="J92" s="211">
        <f t="shared" si="1"/>
        <v>0</v>
      </c>
      <c r="K92" s="209"/>
      <c r="L92" s="210"/>
      <c r="M92" s="211">
        <f t="shared" si="2"/>
        <v>0</v>
      </c>
      <c r="N92" s="209"/>
      <c r="O92" s="210"/>
      <c r="P92" s="211">
        <f t="shared" si="3"/>
        <v>0</v>
      </c>
      <c r="Q92" s="209"/>
      <c r="R92" s="210"/>
      <c r="S92" s="211">
        <f t="shared" si="4"/>
        <v>0</v>
      </c>
      <c r="T92" s="210"/>
      <c r="U92" s="210"/>
      <c r="V92" s="210"/>
      <c r="W92" s="210"/>
      <c r="X92" s="210"/>
      <c r="Y92" s="210"/>
      <c r="Z92" s="210"/>
      <c r="AA92" s="210"/>
    </row>
    <row r="93" ht="15.75" customHeight="1">
      <c r="A93" s="35"/>
      <c r="B93" s="35"/>
      <c r="C93" s="206"/>
      <c r="D93" s="206"/>
      <c r="E93" s="207"/>
      <c r="F93" s="206"/>
      <c r="G93" s="208"/>
      <c r="H93" s="209"/>
      <c r="I93" s="210"/>
      <c r="J93" s="211">
        <f t="shared" si="1"/>
        <v>0</v>
      </c>
      <c r="K93" s="209"/>
      <c r="L93" s="210"/>
      <c r="M93" s="211">
        <f t="shared" si="2"/>
        <v>0</v>
      </c>
      <c r="N93" s="209"/>
      <c r="O93" s="210"/>
      <c r="P93" s="211">
        <f t="shared" si="3"/>
        <v>0</v>
      </c>
      <c r="Q93" s="209"/>
      <c r="R93" s="210"/>
      <c r="S93" s="211">
        <f t="shared" si="4"/>
        <v>0</v>
      </c>
      <c r="T93" s="210"/>
      <c r="U93" s="210"/>
      <c r="V93" s="210"/>
      <c r="W93" s="210"/>
      <c r="X93" s="210"/>
      <c r="Y93" s="210"/>
      <c r="Z93" s="210"/>
      <c r="AA93" s="210"/>
    </row>
    <row r="94" ht="15.75" customHeight="1">
      <c r="A94" s="35"/>
      <c r="B94" s="35"/>
      <c r="C94" s="206"/>
      <c r="D94" s="206"/>
      <c r="E94" s="207"/>
      <c r="F94" s="206"/>
      <c r="G94" s="208"/>
      <c r="H94" s="209"/>
      <c r="I94" s="210"/>
      <c r="J94" s="211">
        <f t="shared" si="1"/>
        <v>0</v>
      </c>
      <c r="K94" s="209"/>
      <c r="L94" s="210"/>
      <c r="M94" s="211">
        <f t="shared" si="2"/>
        <v>0</v>
      </c>
      <c r="N94" s="209"/>
      <c r="O94" s="210"/>
      <c r="P94" s="211">
        <f t="shared" si="3"/>
        <v>0</v>
      </c>
      <c r="Q94" s="209"/>
      <c r="R94" s="210"/>
      <c r="S94" s="211">
        <f t="shared" si="4"/>
        <v>0</v>
      </c>
      <c r="T94" s="210"/>
      <c r="U94" s="210"/>
      <c r="V94" s="210"/>
      <c r="W94" s="210"/>
      <c r="X94" s="210"/>
      <c r="Y94" s="210"/>
      <c r="Z94" s="210"/>
      <c r="AA94" s="210"/>
    </row>
    <row r="95" ht="15.75" customHeight="1">
      <c r="A95" s="35"/>
      <c r="B95" s="35"/>
      <c r="C95" s="206"/>
      <c r="D95" s="206"/>
      <c r="E95" s="207"/>
      <c r="F95" s="206"/>
      <c r="G95" s="208"/>
      <c r="H95" s="209"/>
      <c r="I95" s="210"/>
      <c r="J95" s="211">
        <f t="shared" si="1"/>
        <v>0</v>
      </c>
      <c r="K95" s="209"/>
      <c r="L95" s="210"/>
      <c r="M95" s="211">
        <f t="shared" si="2"/>
        <v>0</v>
      </c>
      <c r="N95" s="209"/>
      <c r="O95" s="210"/>
      <c r="P95" s="211">
        <f t="shared" si="3"/>
        <v>0</v>
      </c>
      <c r="Q95" s="209"/>
      <c r="R95" s="210"/>
      <c r="S95" s="211">
        <f t="shared" si="4"/>
        <v>0</v>
      </c>
      <c r="T95" s="210"/>
      <c r="U95" s="210"/>
      <c r="V95" s="210"/>
      <c r="W95" s="210"/>
      <c r="X95" s="210"/>
      <c r="Y95" s="210"/>
      <c r="Z95" s="210"/>
      <c r="AA95" s="210"/>
    </row>
    <row r="96" ht="15.75" customHeight="1">
      <c r="A96" s="35"/>
      <c r="B96" s="35"/>
      <c r="C96" s="206"/>
      <c r="D96" s="206"/>
      <c r="E96" s="207"/>
      <c r="F96" s="206"/>
      <c r="G96" s="208"/>
      <c r="H96" s="209"/>
      <c r="I96" s="210"/>
      <c r="J96" s="211">
        <f t="shared" si="1"/>
        <v>0</v>
      </c>
      <c r="K96" s="209"/>
      <c r="L96" s="210"/>
      <c r="M96" s="211">
        <f t="shared" si="2"/>
        <v>0</v>
      </c>
      <c r="N96" s="209"/>
      <c r="O96" s="210"/>
      <c r="P96" s="211">
        <f t="shared" si="3"/>
        <v>0</v>
      </c>
      <c r="Q96" s="209"/>
      <c r="R96" s="210"/>
      <c r="S96" s="211">
        <f t="shared" si="4"/>
        <v>0</v>
      </c>
      <c r="T96" s="210"/>
      <c r="U96" s="210"/>
      <c r="V96" s="210"/>
      <c r="W96" s="210"/>
      <c r="X96" s="210"/>
      <c r="Y96" s="210"/>
      <c r="Z96" s="210"/>
      <c r="AA96" s="210"/>
    </row>
    <row r="97" ht="15.75" customHeight="1">
      <c r="A97" s="35"/>
      <c r="B97" s="35"/>
      <c r="C97" s="206"/>
      <c r="D97" s="206"/>
      <c r="E97" s="207"/>
      <c r="F97" s="206"/>
      <c r="G97" s="208"/>
      <c r="H97" s="209"/>
      <c r="I97" s="210"/>
      <c r="J97" s="211">
        <f t="shared" si="1"/>
        <v>0</v>
      </c>
      <c r="K97" s="209"/>
      <c r="L97" s="210"/>
      <c r="M97" s="211">
        <f t="shared" si="2"/>
        <v>0</v>
      </c>
      <c r="N97" s="209"/>
      <c r="O97" s="210"/>
      <c r="P97" s="211">
        <f t="shared" si="3"/>
        <v>0</v>
      </c>
      <c r="Q97" s="209"/>
      <c r="R97" s="210"/>
      <c r="S97" s="211">
        <f t="shared" si="4"/>
        <v>0</v>
      </c>
      <c r="T97" s="210"/>
      <c r="U97" s="210"/>
      <c r="V97" s="210"/>
      <c r="W97" s="210"/>
      <c r="X97" s="210"/>
      <c r="Y97" s="210"/>
      <c r="Z97" s="210"/>
      <c r="AA97" s="210"/>
    </row>
    <row r="98" ht="15.75" customHeight="1">
      <c r="A98" s="35"/>
      <c r="B98" s="35"/>
      <c r="C98" s="206"/>
      <c r="D98" s="206"/>
      <c r="E98" s="207"/>
      <c r="F98" s="206"/>
      <c r="G98" s="208"/>
      <c r="H98" s="209"/>
      <c r="I98" s="210"/>
      <c r="J98" s="211">
        <f t="shared" si="1"/>
        <v>0</v>
      </c>
      <c r="K98" s="209"/>
      <c r="L98" s="210"/>
      <c r="M98" s="211">
        <f t="shared" si="2"/>
        <v>0</v>
      </c>
      <c r="N98" s="209"/>
      <c r="O98" s="210"/>
      <c r="P98" s="211">
        <f t="shared" si="3"/>
        <v>0</v>
      </c>
      <c r="Q98" s="209"/>
      <c r="R98" s="210"/>
      <c r="S98" s="211">
        <f t="shared" si="4"/>
        <v>0</v>
      </c>
      <c r="T98" s="210"/>
      <c r="U98" s="210"/>
      <c r="V98" s="210"/>
      <c r="W98" s="210"/>
      <c r="X98" s="210"/>
      <c r="Y98" s="210"/>
      <c r="Z98" s="210"/>
      <c r="AA98" s="210"/>
    </row>
    <row r="99" ht="15.75" customHeight="1">
      <c r="A99" s="35"/>
      <c r="B99" s="35"/>
      <c r="C99" s="206"/>
      <c r="D99" s="206"/>
      <c r="E99" s="207"/>
      <c r="F99" s="206"/>
      <c r="G99" s="208"/>
      <c r="H99" s="209"/>
      <c r="I99" s="210"/>
      <c r="J99" s="211">
        <f t="shared" si="1"/>
        <v>0</v>
      </c>
      <c r="K99" s="209"/>
      <c r="L99" s="210"/>
      <c r="M99" s="211">
        <f t="shared" si="2"/>
        <v>0</v>
      </c>
      <c r="N99" s="209"/>
      <c r="O99" s="210"/>
      <c r="P99" s="211">
        <f t="shared" si="3"/>
        <v>0</v>
      </c>
      <c r="Q99" s="209"/>
      <c r="R99" s="210"/>
      <c r="S99" s="211">
        <f t="shared" si="4"/>
        <v>0</v>
      </c>
      <c r="T99" s="210"/>
      <c r="U99" s="210"/>
      <c r="V99" s="210"/>
      <c r="W99" s="210"/>
      <c r="X99" s="210"/>
      <c r="Y99" s="210"/>
      <c r="Z99" s="210"/>
      <c r="AA99" s="210"/>
    </row>
    <row r="100" ht="15.75" customHeight="1">
      <c r="A100" s="35"/>
      <c r="B100" s="35"/>
      <c r="C100" s="206"/>
      <c r="D100" s="206"/>
      <c r="E100" s="207"/>
      <c r="F100" s="206"/>
      <c r="G100" s="208"/>
      <c r="H100" s="209"/>
      <c r="I100" s="210"/>
      <c r="J100" s="211">
        <f t="shared" si="1"/>
        <v>0</v>
      </c>
      <c r="K100" s="209"/>
      <c r="L100" s="210"/>
      <c r="M100" s="211">
        <f t="shared" si="2"/>
        <v>0</v>
      </c>
      <c r="N100" s="209"/>
      <c r="O100" s="210"/>
      <c r="P100" s="211">
        <f t="shared" si="3"/>
        <v>0</v>
      </c>
      <c r="Q100" s="209"/>
      <c r="R100" s="210"/>
      <c r="S100" s="211">
        <f t="shared" si="4"/>
        <v>0</v>
      </c>
      <c r="T100" s="210"/>
      <c r="U100" s="210"/>
      <c r="V100" s="210"/>
      <c r="W100" s="210"/>
      <c r="X100" s="210"/>
      <c r="Y100" s="210"/>
      <c r="Z100" s="210"/>
      <c r="AA100" s="210"/>
    </row>
    <row r="101" ht="15.75" customHeight="1">
      <c r="A101" s="35"/>
      <c r="B101" s="35"/>
      <c r="C101" s="206"/>
      <c r="D101" s="206"/>
      <c r="E101" s="207"/>
      <c r="F101" s="206"/>
      <c r="G101" s="208"/>
      <c r="H101" s="209"/>
      <c r="I101" s="210"/>
      <c r="J101" s="211">
        <f t="shared" si="1"/>
        <v>0</v>
      </c>
      <c r="K101" s="209"/>
      <c r="L101" s="210"/>
      <c r="M101" s="211">
        <f t="shared" si="2"/>
        <v>0</v>
      </c>
      <c r="N101" s="209"/>
      <c r="O101" s="210"/>
      <c r="P101" s="211">
        <f t="shared" si="3"/>
        <v>0</v>
      </c>
      <c r="Q101" s="209"/>
      <c r="R101" s="210"/>
      <c r="S101" s="211">
        <f t="shared" si="4"/>
        <v>0</v>
      </c>
      <c r="T101" s="210"/>
      <c r="U101" s="210"/>
      <c r="V101" s="210"/>
      <c r="W101" s="210"/>
      <c r="X101" s="210"/>
      <c r="Y101" s="210"/>
      <c r="Z101" s="210"/>
      <c r="AA101" s="210"/>
    </row>
    <row r="102" ht="15.75" customHeight="1">
      <c r="A102" s="35"/>
      <c r="B102" s="35"/>
      <c r="C102" s="206"/>
      <c r="D102" s="206"/>
      <c r="E102" s="207"/>
      <c r="F102" s="206"/>
      <c r="G102" s="208"/>
      <c r="H102" s="209"/>
      <c r="I102" s="210"/>
      <c r="J102" s="211">
        <f t="shared" si="1"/>
        <v>0</v>
      </c>
      <c r="K102" s="209"/>
      <c r="L102" s="210"/>
      <c r="M102" s="211">
        <f t="shared" si="2"/>
        <v>0</v>
      </c>
      <c r="N102" s="209"/>
      <c r="O102" s="210"/>
      <c r="P102" s="211">
        <f t="shared" si="3"/>
        <v>0</v>
      </c>
      <c r="Q102" s="209"/>
      <c r="R102" s="210"/>
      <c r="S102" s="211">
        <f t="shared" si="4"/>
        <v>0</v>
      </c>
      <c r="T102" s="210"/>
      <c r="U102" s="210"/>
      <c r="V102" s="210"/>
      <c r="W102" s="210"/>
      <c r="X102" s="210"/>
      <c r="Y102" s="210"/>
      <c r="Z102" s="210"/>
      <c r="AA102" s="210"/>
    </row>
    <row r="103" ht="15.75" customHeight="1">
      <c r="A103" s="35"/>
      <c r="B103" s="35"/>
      <c r="C103" s="206"/>
      <c r="D103" s="206"/>
      <c r="E103" s="207"/>
      <c r="F103" s="206"/>
      <c r="G103" s="208"/>
      <c r="H103" s="209"/>
      <c r="I103" s="210"/>
      <c r="J103" s="211">
        <f t="shared" si="1"/>
        <v>0</v>
      </c>
      <c r="K103" s="209"/>
      <c r="L103" s="210"/>
      <c r="M103" s="211">
        <f t="shared" si="2"/>
        <v>0</v>
      </c>
      <c r="N103" s="209"/>
      <c r="O103" s="210"/>
      <c r="P103" s="211">
        <f t="shared" si="3"/>
        <v>0</v>
      </c>
      <c r="Q103" s="209"/>
      <c r="R103" s="210"/>
      <c r="S103" s="211">
        <f t="shared" si="4"/>
        <v>0</v>
      </c>
      <c r="T103" s="210"/>
      <c r="U103" s="210"/>
      <c r="V103" s="210"/>
      <c r="W103" s="210"/>
      <c r="X103" s="210"/>
      <c r="Y103" s="210"/>
      <c r="Z103" s="210"/>
      <c r="AA103" s="210"/>
    </row>
    <row r="104" ht="15.75" customHeight="1">
      <c r="A104" s="35"/>
      <c r="B104" s="35"/>
      <c r="C104" s="206"/>
      <c r="D104" s="206"/>
      <c r="E104" s="207"/>
      <c r="F104" s="206"/>
      <c r="G104" s="208"/>
      <c r="H104" s="209"/>
      <c r="I104" s="210"/>
      <c r="J104" s="211">
        <f t="shared" si="1"/>
        <v>0</v>
      </c>
      <c r="K104" s="209"/>
      <c r="L104" s="210"/>
      <c r="M104" s="211">
        <f t="shared" si="2"/>
        <v>0</v>
      </c>
      <c r="N104" s="209"/>
      <c r="O104" s="210"/>
      <c r="P104" s="211">
        <f t="shared" si="3"/>
        <v>0</v>
      </c>
      <c r="Q104" s="209"/>
      <c r="R104" s="210"/>
      <c r="S104" s="211">
        <f t="shared" si="4"/>
        <v>0</v>
      </c>
      <c r="T104" s="210"/>
      <c r="U104" s="210"/>
      <c r="V104" s="210"/>
      <c r="W104" s="210"/>
      <c r="X104" s="210"/>
      <c r="Y104" s="210"/>
      <c r="Z104" s="210"/>
      <c r="AA104" s="210"/>
    </row>
    <row r="105" ht="15.75" customHeight="1">
      <c r="A105" s="35"/>
      <c r="B105" s="35"/>
      <c r="C105" s="206"/>
      <c r="D105" s="206"/>
      <c r="E105" s="207"/>
      <c r="F105" s="206"/>
      <c r="G105" s="208"/>
      <c r="H105" s="209"/>
      <c r="I105" s="210"/>
      <c r="J105" s="211">
        <f t="shared" si="1"/>
        <v>0</v>
      </c>
      <c r="K105" s="209"/>
      <c r="L105" s="210"/>
      <c r="M105" s="211">
        <f t="shared" si="2"/>
        <v>0</v>
      </c>
      <c r="N105" s="209"/>
      <c r="O105" s="210"/>
      <c r="P105" s="211">
        <f t="shared" si="3"/>
        <v>0</v>
      </c>
      <c r="Q105" s="209"/>
      <c r="R105" s="210"/>
      <c r="S105" s="211">
        <f t="shared" si="4"/>
        <v>0</v>
      </c>
      <c r="T105" s="210"/>
      <c r="U105" s="210"/>
      <c r="V105" s="210"/>
      <c r="W105" s="210"/>
      <c r="X105" s="210"/>
      <c r="Y105" s="210"/>
      <c r="Z105" s="210"/>
      <c r="AA105" s="210"/>
    </row>
    <row r="106" ht="15.75" customHeight="1">
      <c r="A106" s="35"/>
      <c r="B106" s="35"/>
      <c r="C106" s="206"/>
      <c r="D106" s="206"/>
      <c r="E106" s="207"/>
      <c r="F106" s="206"/>
      <c r="G106" s="208"/>
      <c r="H106" s="209"/>
      <c r="I106" s="210"/>
      <c r="J106" s="211">
        <f t="shared" si="1"/>
        <v>0</v>
      </c>
      <c r="K106" s="209"/>
      <c r="L106" s="210"/>
      <c r="M106" s="211">
        <f t="shared" si="2"/>
        <v>0</v>
      </c>
      <c r="N106" s="209"/>
      <c r="O106" s="210"/>
      <c r="P106" s="211">
        <f t="shared" si="3"/>
        <v>0</v>
      </c>
      <c r="Q106" s="209"/>
      <c r="R106" s="210"/>
      <c r="S106" s="211">
        <f t="shared" si="4"/>
        <v>0</v>
      </c>
      <c r="T106" s="210"/>
      <c r="U106" s="210"/>
      <c r="V106" s="210"/>
      <c r="W106" s="210"/>
      <c r="X106" s="210"/>
      <c r="Y106" s="210"/>
      <c r="Z106" s="210"/>
      <c r="AA106" s="210"/>
    </row>
    <row r="107" ht="15.75" customHeight="1">
      <c r="A107" s="35"/>
      <c r="B107" s="35"/>
      <c r="C107" s="206"/>
      <c r="D107" s="206"/>
      <c r="E107" s="207"/>
      <c r="F107" s="206"/>
      <c r="G107" s="208"/>
      <c r="H107" s="209"/>
      <c r="I107" s="210"/>
      <c r="J107" s="211">
        <f t="shared" si="1"/>
        <v>0</v>
      </c>
      <c r="K107" s="209"/>
      <c r="L107" s="210"/>
      <c r="M107" s="211">
        <f t="shared" si="2"/>
        <v>0</v>
      </c>
      <c r="N107" s="209"/>
      <c r="O107" s="210"/>
      <c r="P107" s="211">
        <f t="shared" si="3"/>
        <v>0</v>
      </c>
      <c r="Q107" s="209"/>
      <c r="R107" s="210"/>
      <c r="S107" s="211">
        <f t="shared" si="4"/>
        <v>0</v>
      </c>
      <c r="T107" s="210"/>
      <c r="U107" s="210"/>
      <c r="V107" s="210"/>
      <c r="W107" s="210"/>
      <c r="X107" s="210"/>
      <c r="Y107" s="210"/>
      <c r="Z107" s="210"/>
      <c r="AA107" s="210"/>
    </row>
    <row r="108" ht="15.75" customHeight="1">
      <c r="A108" s="35"/>
      <c r="B108" s="35"/>
      <c r="C108" s="206"/>
      <c r="D108" s="206"/>
      <c r="E108" s="207"/>
      <c r="F108" s="206"/>
      <c r="G108" s="208"/>
      <c r="H108" s="209"/>
      <c r="I108" s="210"/>
      <c r="J108" s="211">
        <f t="shared" si="1"/>
        <v>0</v>
      </c>
      <c r="K108" s="209"/>
      <c r="L108" s="210"/>
      <c r="M108" s="211">
        <f t="shared" si="2"/>
        <v>0</v>
      </c>
      <c r="N108" s="209"/>
      <c r="O108" s="210"/>
      <c r="P108" s="211">
        <f t="shared" si="3"/>
        <v>0</v>
      </c>
      <c r="Q108" s="209"/>
      <c r="R108" s="210"/>
      <c r="S108" s="211">
        <f t="shared" si="4"/>
        <v>0</v>
      </c>
      <c r="T108" s="210"/>
      <c r="U108" s="210"/>
      <c r="V108" s="210"/>
      <c r="W108" s="210"/>
      <c r="X108" s="210"/>
      <c r="Y108" s="210"/>
      <c r="Z108" s="210"/>
      <c r="AA108" s="210"/>
    </row>
    <row r="109" ht="15.75" customHeight="1">
      <c r="A109" s="35"/>
      <c r="B109" s="35"/>
      <c r="C109" s="206"/>
      <c r="D109" s="206"/>
      <c r="E109" s="207"/>
      <c r="F109" s="206"/>
      <c r="G109" s="208"/>
      <c r="H109" s="209"/>
      <c r="I109" s="210"/>
      <c r="J109" s="211">
        <f t="shared" si="1"/>
        <v>0</v>
      </c>
      <c r="K109" s="209"/>
      <c r="L109" s="210"/>
      <c r="M109" s="211">
        <f t="shared" si="2"/>
        <v>0</v>
      </c>
      <c r="N109" s="209"/>
      <c r="O109" s="210"/>
      <c r="P109" s="211">
        <f t="shared" si="3"/>
        <v>0</v>
      </c>
      <c r="Q109" s="209"/>
      <c r="R109" s="210"/>
      <c r="S109" s="211">
        <f t="shared" si="4"/>
        <v>0</v>
      </c>
      <c r="T109" s="210"/>
      <c r="U109" s="210"/>
      <c r="V109" s="210"/>
      <c r="W109" s="210"/>
      <c r="X109" s="210"/>
      <c r="Y109" s="210"/>
      <c r="Z109" s="210"/>
      <c r="AA109" s="210"/>
    </row>
    <row r="110" ht="15.75" customHeight="1">
      <c r="A110" s="35"/>
      <c r="B110" s="35"/>
      <c r="C110" s="206"/>
      <c r="D110" s="206"/>
      <c r="E110" s="207"/>
      <c r="F110" s="206"/>
      <c r="G110" s="208"/>
      <c r="H110" s="209"/>
      <c r="I110" s="210"/>
      <c r="J110" s="211">
        <f t="shared" si="1"/>
        <v>0</v>
      </c>
      <c r="K110" s="209"/>
      <c r="L110" s="210"/>
      <c r="M110" s="211">
        <f t="shared" si="2"/>
        <v>0</v>
      </c>
      <c r="N110" s="209"/>
      <c r="O110" s="210"/>
      <c r="P110" s="211">
        <f t="shared" si="3"/>
        <v>0</v>
      </c>
      <c r="Q110" s="209"/>
      <c r="R110" s="210"/>
      <c r="S110" s="211">
        <f t="shared" si="4"/>
        <v>0</v>
      </c>
      <c r="T110" s="210"/>
      <c r="U110" s="210"/>
      <c r="V110" s="210"/>
      <c r="W110" s="210"/>
      <c r="X110" s="210"/>
      <c r="Y110" s="210"/>
      <c r="Z110" s="210"/>
      <c r="AA110" s="210"/>
    </row>
    <row r="111" ht="15.75" customHeight="1">
      <c r="A111" s="35"/>
      <c r="B111" s="35"/>
      <c r="C111" s="206"/>
      <c r="D111" s="206"/>
      <c r="E111" s="207"/>
      <c r="F111" s="206"/>
      <c r="G111" s="208"/>
      <c r="H111" s="209"/>
      <c r="I111" s="210"/>
      <c r="J111" s="211">
        <f t="shared" si="1"/>
        <v>0</v>
      </c>
      <c r="K111" s="209"/>
      <c r="L111" s="210"/>
      <c r="M111" s="211">
        <f t="shared" si="2"/>
        <v>0</v>
      </c>
      <c r="N111" s="209"/>
      <c r="O111" s="210"/>
      <c r="P111" s="211">
        <f t="shared" si="3"/>
        <v>0</v>
      </c>
      <c r="Q111" s="209"/>
      <c r="R111" s="210"/>
      <c r="S111" s="211">
        <f t="shared" si="4"/>
        <v>0</v>
      </c>
      <c r="T111" s="210"/>
      <c r="U111" s="210"/>
      <c r="V111" s="210"/>
      <c r="W111" s="210"/>
      <c r="X111" s="210"/>
      <c r="Y111" s="210"/>
      <c r="Z111" s="210"/>
      <c r="AA111" s="210"/>
    </row>
    <row r="112" ht="15.75" customHeight="1">
      <c r="A112" s="35"/>
      <c r="B112" s="35"/>
      <c r="C112" s="206"/>
      <c r="D112" s="206"/>
      <c r="E112" s="207"/>
      <c r="F112" s="206"/>
      <c r="G112" s="208"/>
      <c r="H112" s="209"/>
      <c r="I112" s="210"/>
      <c r="J112" s="211">
        <f t="shared" si="1"/>
        <v>0</v>
      </c>
      <c r="K112" s="209"/>
      <c r="L112" s="210"/>
      <c r="M112" s="211">
        <f t="shared" si="2"/>
        <v>0</v>
      </c>
      <c r="N112" s="209"/>
      <c r="O112" s="210"/>
      <c r="P112" s="211">
        <f t="shared" si="3"/>
        <v>0</v>
      </c>
      <c r="Q112" s="209"/>
      <c r="R112" s="210"/>
      <c r="S112" s="211">
        <f t="shared" si="4"/>
        <v>0</v>
      </c>
      <c r="T112" s="210"/>
      <c r="U112" s="210"/>
      <c r="V112" s="210"/>
      <c r="W112" s="210"/>
      <c r="X112" s="210"/>
      <c r="Y112" s="210"/>
      <c r="Z112" s="210"/>
      <c r="AA112" s="210"/>
    </row>
    <row r="113" ht="15.75" customHeight="1">
      <c r="A113" s="35"/>
      <c r="B113" s="35"/>
      <c r="C113" s="206"/>
      <c r="D113" s="206"/>
      <c r="E113" s="207"/>
      <c r="F113" s="206"/>
      <c r="G113" s="208"/>
      <c r="H113" s="209"/>
      <c r="I113" s="210"/>
      <c r="J113" s="211">
        <f t="shared" si="1"/>
        <v>0</v>
      </c>
      <c r="K113" s="209"/>
      <c r="L113" s="210"/>
      <c r="M113" s="211">
        <f t="shared" si="2"/>
        <v>0</v>
      </c>
      <c r="N113" s="209"/>
      <c r="O113" s="210"/>
      <c r="P113" s="211">
        <f t="shared" si="3"/>
        <v>0</v>
      </c>
      <c r="Q113" s="209"/>
      <c r="R113" s="210"/>
      <c r="S113" s="211">
        <f t="shared" si="4"/>
        <v>0</v>
      </c>
      <c r="T113" s="210"/>
      <c r="U113" s="210"/>
      <c r="V113" s="210"/>
      <c r="W113" s="210"/>
      <c r="X113" s="210"/>
      <c r="Y113" s="210"/>
      <c r="Z113" s="210"/>
      <c r="AA113" s="210"/>
    </row>
    <row r="114" ht="15.75" customHeight="1">
      <c r="A114" s="35"/>
      <c r="B114" s="35"/>
      <c r="C114" s="206"/>
      <c r="D114" s="206"/>
      <c r="E114" s="207"/>
      <c r="F114" s="206"/>
      <c r="G114" s="208"/>
      <c r="H114" s="209"/>
      <c r="I114" s="210"/>
      <c r="J114" s="211">
        <f t="shared" si="1"/>
        <v>0</v>
      </c>
      <c r="K114" s="209"/>
      <c r="L114" s="210"/>
      <c r="M114" s="211">
        <f t="shared" si="2"/>
        <v>0</v>
      </c>
      <c r="N114" s="209"/>
      <c r="O114" s="210"/>
      <c r="P114" s="211">
        <f t="shared" si="3"/>
        <v>0</v>
      </c>
      <c r="Q114" s="209"/>
      <c r="R114" s="210"/>
      <c r="S114" s="211">
        <f t="shared" si="4"/>
        <v>0</v>
      </c>
      <c r="T114" s="210"/>
      <c r="U114" s="210"/>
      <c r="V114" s="210"/>
      <c r="W114" s="210"/>
      <c r="X114" s="210"/>
      <c r="Y114" s="210"/>
      <c r="Z114" s="210"/>
      <c r="AA114" s="210"/>
    </row>
    <row r="115" ht="15.75" customHeight="1">
      <c r="A115" s="35"/>
      <c r="B115" s="35"/>
      <c r="C115" s="206"/>
      <c r="D115" s="206"/>
      <c r="E115" s="207"/>
      <c r="F115" s="206"/>
      <c r="G115" s="208"/>
      <c r="H115" s="209"/>
      <c r="I115" s="210"/>
      <c r="J115" s="211">
        <f t="shared" si="1"/>
        <v>0</v>
      </c>
      <c r="K115" s="209"/>
      <c r="L115" s="210"/>
      <c r="M115" s="211">
        <f t="shared" si="2"/>
        <v>0</v>
      </c>
      <c r="N115" s="209"/>
      <c r="O115" s="210"/>
      <c r="P115" s="211">
        <f t="shared" si="3"/>
        <v>0</v>
      </c>
      <c r="Q115" s="209"/>
      <c r="R115" s="210"/>
      <c r="S115" s="211">
        <f t="shared" si="4"/>
        <v>0</v>
      </c>
      <c r="T115" s="210"/>
      <c r="U115" s="210"/>
      <c r="V115" s="210"/>
      <c r="W115" s="210"/>
      <c r="X115" s="210"/>
      <c r="Y115" s="210"/>
      <c r="Z115" s="210"/>
      <c r="AA115" s="210"/>
    </row>
    <row r="116" ht="15.75" customHeight="1">
      <c r="A116" s="35"/>
      <c r="B116" s="35"/>
      <c r="C116" s="206"/>
      <c r="D116" s="206"/>
      <c r="E116" s="207"/>
      <c r="F116" s="206"/>
      <c r="G116" s="208"/>
      <c r="H116" s="209"/>
      <c r="I116" s="210"/>
      <c r="J116" s="211">
        <f t="shared" si="1"/>
        <v>0</v>
      </c>
      <c r="K116" s="209"/>
      <c r="L116" s="210"/>
      <c r="M116" s="211">
        <f t="shared" si="2"/>
        <v>0</v>
      </c>
      <c r="N116" s="209"/>
      <c r="O116" s="210"/>
      <c r="P116" s="211">
        <f t="shared" si="3"/>
        <v>0</v>
      </c>
      <c r="Q116" s="209"/>
      <c r="R116" s="210"/>
      <c r="S116" s="211">
        <f t="shared" si="4"/>
        <v>0</v>
      </c>
      <c r="T116" s="210"/>
      <c r="U116" s="210"/>
      <c r="V116" s="210"/>
      <c r="W116" s="210"/>
      <c r="X116" s="210"/>
      <c r="Y116" s="210"/>
      <c r="Z116" s="210"/>
      <c r="AA116" s="210"/>
    </row>
    <row r="117" ht="15.75" customHeight="1">
      <c r="A117" s="35"/>
      <c r="B117" s="35"/>
      <c r="C117" s="206"/>
      <c r="D117" s="206"/>
      <c r="E117" s="207"/>
      <c r="F117" s="206"/>
      <c r="G117" s="208"/>
      <c r="H117" s="209"/>
      <c r="I117" s="210"/>
      <c r="J117" s="211">
        <f t="shared" si="1"/>
        <v>0</v>
      </c>
      <c r="K117" s="209"/>
      <c r="L117" s="210"/>
      <c r="M117" s="211">
        <f t="shared" si="2"/>
        <v>0</v>
      </c>
      <c r="N117" s="209"/>
      <c r="O117" s="210"/>
      <c r="P117" s="211">
        <f t="shared" si="3"/>
        <v>0</v>
      </c>
      <c r="Q117" s="209"/>
      <c r="R117" s="210"/>
      <c r="S117" s="211">
        <f t="shared" si="4"/>
        <v>0</v>
      </c>
      <c r="T117" s="210"/>
      <c r="U117" s="210"/>
      <c r="V117" s="210"/>
      <c r="W117" s="210"/>
      <c r="X117" s="210"/>
      <c r="Y117" s="210"/>
      <c r="Z117" s="210"/>
      <c r="AA117" s="210"/>
    </row>
    <row r="118" ht="15.75" customHeight="1">
      <c r="A118" s="35"/>
      <c r="B118" s="35"/>
      <c r="C118" s="206"/>
      <c r="D118" s="206"/>
      <c r="E118" s="207"/>
      <c r="F118" s="206"/>
      <c r="G118" s="208"/>
      <c r="H118" s="209"/>
      <c r="I118" s="210"/>
      <c r="J118" s="211">
        <f t="shared" si="1"/>
        <v>0</v>
      </c>
      <c r="K118" s="209"/>
      <c r="L118" s="210"/>
      <c r="M118" s="211">
        <f t="shared" si="2"/>
        <v>0</v>
      </c>
      <c r="N118" s="209"/>
      <c r="O118" s="210"/>
      <c r="P118" s="211">
        <f t="shared" si="3"/>
        <v>0</v>
      </c>
      <c r="Q118" s="209"/>
      <c r="R118" s="210"/>
      <c r="S118" s="211">
        <f t="shared" si="4"/>
        <v>0</v>
      </c>
      <c r="T118" s="210"/>
      <c r="U118" s="210"/>
      <c r="V118" s="210"/>
      <c r="W118" s="210"/>
      <c r="X118" s="210"/>
      <c r="Y118" s="210"/>
      <c r="Z118" s="210"/>
      <c r="AA118" s="210"/>
    </row>
    <row r="119" ht="15.75" customHeight="1">
      <c r="A119" s="35"/>
      <c r="B119" s="35"/>
      <c r="C119" s="206"/>
      <c r="D119" s="206"/>
      <c r="E119" s="207"/>
      <c r="F119" s="206"/>
      <c r="G119" s="208"/>
      <c r="H119" s="209"/>
      <c r="I119" s="210"/>
      <c r="J119" s="211">
        <f t="shared" si="1"/>
        <v>0</v>
      </c>
      <c r="K119" s="209"/>
      <c r="L119" s="210"/>
      <c r="M119" s="211">
        <f t="shared" si="2"/>
        <v>0</v>
      </c>
      <c r="N119" s="209"/>
      <c r="O119" s="210"/>
      <c r="P119" s="211">
        <f t="shared" si="3"/>
        <v>0</v>
      </c>
      <c r="Q119" s="209"/>
      <c r="R119" s="210"/>
      <c r="S119" s="211">
        <f t="shared" si="4"/>
        <v>0</v>
      </c>
      <c r="T119" s="210"/>
      <c r="U119" s="210"/>
      <c r="V119" s="210"/>
      <c r="W119" s="210"/>
      <c r="X119" s="210"/>
      <c r="Y119" s="210"/>
      <c r="Z119" s="210"/>
      <c r="AA119" s="210"/>
    </row>
    <row r="120" ht="15.75" customHeight="1">
      <c r="A120" s="35"/>
      <c r="B120" s="35"/>
      <c r="C120" s="206"/>
      <c r="D120" s="206"/>
      <c r="E120" s="207"/>
      <c r="F120" s="206"/>
      <c r="G120" s="208"/>
      <c r="H120" s="209"/>
      <c r="I120" s="210"/>
      <c r="J120" s="211">
        <f t="shared" si="1"/>
        <v>0</v>
      </c>
      <c r="K120" s="209"/>
      <c r="L120" s="210"/>
      <c r="M120" s="211">
        <f t="shared" si="2"/>
        <v>0</v>
      </c>
      <c r="N120" s="209"/>
      <c r="O120" s="210"/>
      <c r="P120" s="211">
        <f t="shared" si="3"/>
        <v>0</v>
      </c>
      <c r="Q120" s="209"/>
      <c r="R120" s="210"/>
      <c r="S120" s="211">
        <f t="shared" si="4"/>
        <v>0</v>
      </c>
      <c r="T120" s="210"/>
      <c r="U120" s="210"/>
      <c r="V120" s="210"/>
      <c r="W120" s="210"/>
      <c r="X120" s="210"/>
      <c r="Y120" s="210"/>
      <c r="Z120" s="210"/>
      <c r="AA120" s="210"/>
    </row>
    <row r="121" ht="15.75" customHeight="1">
      <c r="A121" s="35"/>
      <c r="B121" s="35"/>
      <c r="C121" s="206"/>
      <c r="D121" s="206"/>
      <c r="E121" s="207"/>
      <c r="F121" s="206"/>
      <c r="G121" s="208"/>
      <c r="H121" s="209"/>
      <c r="I121" s="210"/>
      <c r="J121" s="211">
        <f t="shared" si="1"/>
        <v>0</v>
      </c>
      <c r="K121" s="209"/>
      <c r="L121" s="210"/>
      <c r="M121" s="211">
        <f t="shared" si="2"/>
        <v>0</v>
      </c>
      <c r="N121" s="209"/>
      <c r="O121" s="210"/>
      <c r="P121" s="211">
        <f t="shared" si="3"/>
        <v>0</v>
      </c>
      <c r="Q121" s="209"/>
      <c r="R121" s="210"/>
      <c r="S121" s="211">
        <f t="shared" si="4"/>
        <v>0</v>
      </c>
      <c r="T121" s="210"/>
      <c r="U121" s="210"/>
      <c r="V121" s="210"/>
      <c r="W121" s="210"/>
      <c r="X121" s="210"/>
      <c r="Y121" s="210"/>
      <c r="Z121" s="210"/>
      <c r="AA121" s="210"/>
    </row>
    <row r="122" ht="15.75" customHeight="1">
      <c r="A122" s="35"/>
      <c r="B122" s="35"/>
      <c r="C122" s="206"/>
      <c r="D122" s="206"/>
      <c r="E122" s="207"/>
      <c r="F122" s="206"/>
      <c r="G122" s="208"/>
      <c r="H122" s="209"/>
      <c r="I122" s="210"/>
      <c r="J122" s="211">
        <f t="shared" si="1"/>
        <v>0</v>
      </c>
      <c r="K122" s="209"/>
      <c r="L122" s="210"/>
      <c r="M122" s="211">
        <f t="shared" si="2"/>
        <v>0</v>
      </c>
      <c r="N122" s="209"/>
      <c r="O122" s="210"/>
      <c r="P122" s="211">
        <f t="shared" si="3"/>
        <v>0</v>
      </c>
      <c r="Q122" s="209"/>
      <c r="R122" s="210"/>
      <c r="S122" s="211">
        <f t="shared" si="4"/>
        <v>0</v>
      </c>
      <c r="T122" s="210"/>
      <c r="U122" s="210"/>
      <c r="V122" s="210"/>
      <c r="W122" s="210"/>
      <c r="X122" s="210"/>
      <c r="Y122" s="210"/>
      <c r="Z122" s="210"/>
      <c r="AA122" s="210"/>
    </row>
    <row r="123" ht="15.75" customHeight="1">
      <c r="A123" s="35"/>
      <c r="B123" s="35"/>
      <c r="C123" s="206"/>
      <c r="D123" s="206"/>
      <c r="E123" s="207"/>
      <c r="F123" s="206"/>
      <c r="G123" s="208"/>
      <c r="H123" s="209"/>
      <c r="I123" s="210"/>
      <c r="J123" s="211">
        <f t="shared" si="1"/>
        <v>0</v>
      </c>
      <c r="K123" s="209"/>
      <c r="L123" s="210"/>
      <c r="M123" s="211">
        <f t="shared" si="2"/>
        <v>0</v>
      </c>
      <c r="N123" s="209"/>
      <c r="O123" s="210"/>
      <c r="P123" s="211">
        <f t="shared" si="3"/>
        <v>0</v>
      </c>
      <c r="Q123" s="209"/>
      <c r="R123" s="210"/>
      <c r="S123" s="211">
        <f t="shared" si="4"/>
        <v>0</v>
      </c>
      <c r="T123" s="210"/>
      <c r="U123" s="210"/>
      <c r="V123" s="210"/>
      <c r="W123" s="210"/>
      <c r="X123" s="210"/>
      <c r="Y123" s="210"/>
      <c r="Z123" s="210"/>
      <c r="AA123" s="210"/>
    </row>
    <row r="124" ht="15.75" customHeight="1">
      <c r="A124" s="35"/>
      <c r="B124" s="35"/>
      <c r="C124" s="206"/>
      <c r="D124" s="206"/>
      <c r="E124" s="207"/>
      <c r="F124" s="206"/>
      <c r="G124" s="208"/>
      <c r="H124" s="209"/>
      <c r="I124" s="210"/>
      <c r="J124" s="211">
        <f t="shared" si="1"/>
        <v>0</v>
      </c>
      <c r="K124" s="209"/>
      <c r="L124" s="210"/>
      <c r="M124" s="211">
        <f t="shared" si="2"/>
        <v>0</v>
      </c>
      <c r="N124" s="209"/>
      <c r="O124" s="210"/>
      <c r="P124" s="211">
        <f t="shared" si="3"/>
        <v>0</v>
      </c>
      <c r="Q124" s="209"/>
      <c r="R124" s="210"/>
      <c r="S124" s="211">
        <f t="shared" si="4"/>
        <v>0</v>
      </c>
      <c r="T124" s="210"/>
      <c r="U124" s="210"/>
      <c r="V124" s="210"/>
      <c r="W124" s="210"/>
      <c r="X124" s="210"/>
      <c r="Y124" s="210"/>
      <c r="Z124" s="210"/>
      <c r="AA124" s="210"/>
    </row>
    <row r="125" ht="15.75" customHeight="1">
      <c r="A125" s="35"/>
      <c r="B125" s="35"/>
      <c r="C125" s="206"/>
      <c r="D125" s="206"/>
      <c r="E125" s="207"/>
      <c r="F125" s="206"/>
      <c r="G125" s="208"/>
      <c r="H125" s="209"/>
      <c r="I125" s="210"/>
      <c r="J125" s="211">
        <f t="shared" si="1"/>
        <v>0</v>
      </c>
      <c r="K125" s="209"/>
      <c r="L125" s="210"/>
      <c r="M125" s="211">
        <f t="shared" si="2"/>
        <v>0</v>
      </c>
      <c r="N125" s="209"/>
      <c r="O125" s="210"/>
      <c r="P125" s="211">
        <f t="shared" si="3"/>
        <v>0</v>
      </c>
      <c r="Q125" s="209"/>
      <c r="R125" s="210"/>
      <c r="S125" s="211">
        <f t="shared" si="4"/>
        <v>0</v>
      </c>
      <c r="T125" s="210"/>
      <c r="U125" s="210"/>
      <c r="V125" s="210"/>
      <c r="W125" s="210"/>
      <c r="X125" s="210"/>
      <c r="Y125" s="210"/>
      <c r="Z125" s="210"/>
      <c r="AA125" s="210"/>
    </row>
    <row r="126" ht="15.75" customHeight="1">
      <c r="A126" s="35"/>
      <c r="B126" s="35"/>
      <c r="C126" s="206"/>
      <c r="D126" s="206"/>
      <c r="E126" s="207"/>
      <c r="F126" s="206"/>
      <c r="G126" s="208"/>
      <c r="H126" s="209"/>
      <c r="I126" s="210"/>
      <c r="J126" s="211">
        <f t="shared" si="1"/>
        <v>0</v>
      </c>
      <c r="K126" s="209"/>
      <c r="L126" s="210"/>
      <c r="M126" s="211">
        <f t="shared" si="2"/>
        <v>0</v>
      </c>
      <c r="N126" s="209"/>
      <c r="O126" s="210"/>
      <c r="P126" s="211">
        <f t="shared" si="3"/>
        <v>0</v>
      </c>
      <c r="Q126" s="209"/>
      <c r="R126" s="210"/>
      <c r="S126" s="211">
        <f t="shared" si="4"/>
        <v>0</v>
      </c>
      <c r="T126" s="210"/>
      <c r="U126" s="210"/>
      <c r="V126" s="210"/>
      <c r="W126" s="210"/>
      <c r="X126" s="210"/>
      <c r="Y126" s="210"/>
      <c r="Z126" s="210"/>
      <c r="AA126" s="210"/>
    </row>
    <row r="127" ht="15.75" customHeight="1">
      <c r="A127" s="35"/>
      <c r="B127" s="35"/>
      <c r="C127" s="206"/>
      <c r="D127" s="206"/>
      <c r="E127" s="207"/>
      <c r="F127" s="206"/>
      <c r="G127" s="208"/>
      <c r="H127" s="209"/>
      <c r="I127" s="210"/>
      <c r="J127" s="211">
        <f t="shared" si="1"/>
        <v>0</v>
      </c>
      <c r="K127" s="209"/>
      <c r="L127" s="210"/>
      <c r="M127" s="211">
        <f t="shared" si="2"/>
        <v>0</v>
      </c>
      <c r="N127" s="209"/>
      <c r="O127" s="210"/>
      <c r="P127" s="211">
        <f t="shared" si="3"/>
        <v>0</v>
      </c>
      <c r="Q127" s="209"/>
      <c r="R127" s="210"/>
      <c r="S127" s="211">
        <f t="shared" si="4"/>
        <v>0</v>
      </c>
      <c r="T127" s="210"/>
      <c r="U127" s="210"/>
      <c r="V127" s="210"/>
      <c r="W127" s="210"/>
      <c r="X127" s="210"/>
      <c r="Y127" s="210"/>
      <c r="Z127" s="210"/>
      <c r="AA127" s="210"/>
    </row>
    <row r="128" ht="15.75" customHeight="1">
      <c r="A128" s="35"/>
      <c r="B128" s="35"/>
      <c r="C128" s="206"/>
      <c r="D128" s="206"/>
      <c r="E128" s="207"/>
      <c r="F128" s="206"/>
      <c r="G128" s="208"/>
      <c r="H128" s="209"/>
      <c r="I128" s="210"/>
      <c r="J128" s="211">
        <f t="shared" si="1"/>
        <v>0</v>
      </c>
      <c r="K128" s="209"/>
      <c r="L128" s="210"/>
      <c r="M128" s="211">
        <f t="shared" si="2"/>
        <v>0</v>
      </c>
      <c r="N128" s="209"/>
      <c r="O128" s="210"/>
      <c r="P128" s="211">
        <f t="shared" si="3"/>
        <v>0</v>
      </c>
      <c r="Q128" s="209"/>
      <c r="R128" s="210"/>
      <c r="S128" s="211">
        <f t="shared" si="4"/>
        <v>0</v>
      </c>
      <c r="T128" s="210"/>
      <c r="U128" s="210"/>
      <c r="V128" s="210"/>
      <c r="W128" s="210"/>
      <c r="X128" s="210"/>
      <c r="Y128" s="210"/>
      <c r="Z128" s="210"/>
      <c r="AA128" s="210"/>
    </row>
    <row r="129" ht="15.75" customHeight="1">
      <c r="A129" s="35"/>
      <c r="B129" s="35"/>
      <c r="C129" s="206"/>
      <c r="D129" s="206"/>
      <c r="E129" s="207"/>
      <c r="F129" s="206"/>
      <c r="G129" s="208"/>
      <c r="H129" s="209"/>
      <c r="I129" s="210"/>
      <c r="J129" s="211">
        <f t="shared" si="1"/>
        <v>0</v>
      </c>
      <c r="K129" s="209"/>
      <c r="L129" s="210"/>
      <c r="M129" s="211">
        <f t="shared" si="2"/>
        <v>0</v>
      </c>
      <c r="N129" s="209"/>
      <c r="O129" s="210"/>
      <c r="P129" s="211">
        <f t="shared" si="3"/>
        <v>0</v>
      </c>
      <c r="Q129" s="209"/>
      <c r="R129" s="210"/>
      <c r="S129" s="211">
        <f t="shared" si="4"/>
        <v>0</v>
      </c>
      <c r="T129" s="210"/>
      <c r="U129" s="210"/>
      <c r="V129" s="210"/>
      <c r="W129" s="210"/>
      <c r="X129" s="210"/>
      <c r="Y129" s="210"/>
      <c r="Z129" s="210"/>
      <c r="AA129" s="210"/>
    </row>
    <row r="130" ht="15.75" customHeight="1">
      <c r="A130" s="35"/>
      <c r="B130" s="35"/>
      <c r="C130" s="206"/>
      <c r="D130" s="206"/>
      <c r="E130" s="207"/>
      <c r="F130" s="206"/>
      <c r="G130" s="208"/>
      <c r="H130" s="209"/>
      <c r="I130" s="210"/>
      <c r="J130" s="211">
        <f t="shared" si="1"/>
        <v>0</v>
      </c>
      <c r="K130" s="209"/>
      <c r="L130" s="210"/>
      <c r="M130" s="211">
        <f t="shared" si="2"/>
        <v>0</v>
      </c>
      <c r="N130" s="209"/>
      <c r="O130" s="210"/>
      <c r="P130" s="211">
        <f t="shared" si="3"/>
        <v>0</v>
      </c>
      <c r="Q130" s="209"/>
      <c r="R130" s="210"/>
      <c r="S130" s="211">
        <f t="shared" si="4"/>
        <v>0</v>
      </c>
      <c r="T130" s="210"/>
      <c r="U130" s="210"/>
      <c r="V130" s="210"/>
      <c r="W130" s="210"/>
      <c r="X130" s="210"/>
      <c r="Y130" s="210"/>
      <c r="Z130" s="210"/>
      <c r="AA130" s="210"/>
    </row>
    <row r="131" ht="15.75" customHeight="1">
      <c r="A131" s="35"/>
      <c r="B131" s="35"/>
      <c r="C131" s="206"/>
      <c r="D131" s="206"/>
      <c r="E131" s="207"/>
      <c r="F131" s="206"/>
      <c r="G131" s="208"/>
      <c r="H131" s="209"/>
      <c r="I131" s="210"/>
      <c r="J131" s="211">
        <f t="shared" si="1"/>
        <v>0</v>
      </c>
      <c r="K131" s="209"/>
      <c r="L131" s="210"/>
      <c r="M131" s="211">
        <f t="shared" si="2"/>
        <v>0</v>
      </c>
      <c r="N131" s="209"/>
      <c r="O131" s="210"/>
      <c r="P131" s="211">
        <f t="shared" si="3"/>
        <v>0</v>
      </c>
      <c r="Q131" s="209"/>
      <c r="R131" s="210"/>
      <c r="S131" s="211">
        <f t="shared" si="4"/>
        <v>0</v>
      </c>
      <c r="T131" s="210"/>
      <c r="U131" s="210"/>
      <c r="V131" s="210"/>
      <c r="W131" s="210"/>
      <c r="X131" s="210"/>
      <c r="Y131" s="210"/>
      <c r="Z131" s="210"/>
      <c r="AA131" s="210"/>
    </row>
    <row r="132" ht="15.75" customHeight="1">
      <c r="A132" s="35"/>
      <c r="B132" s="35"/>
      <c r="C132" s="206"/>
      <c r="D132" s="206"/>
      <c r="E132" s="207"/>
      <c r="F132" s="206"/>
      <c r="G132" s="208"/>
      <c r="H132" s="209"/>
      <c r="I132" s="210"/>
      <c r="J132" s="211">
        <f t="shared" si="1"/>
        <v>0</v>
      </c>
      <c r="K132" s="209"/>
      <c r="L132" s="210"/>
      <c r="M132" s="211">
        <f t="shared" si="2"/>
        <v>0</v>
      </c>
      <c r="N132" s="209"/>
      <c r="O132" s="210"/>
      <c r="P132" s="211">
        <f t="shared" si="3"/>
        <v>0</v>
      </c>
      <c r="Q132" s="209"/>
      <c r="R132" s="210"/>
      <c r="S132" s="211">
        <f t="shared" si="4"/>
        <v>0</v>
      </c>
      <c r="T132" s="210"/>
      <c r="U132" s="210"/>
      <c r="V132" s="210"/>
      <c r="W132" s="210"/>
      <c r="X132" s="210"/>
      <c r="Y132" s="210"/>
      <c r="Z132" s="210"/>
      <c r="AA132" s="210"/>
    </row>
    <row r="133" ht="15.75" customHeight="1">
      <c r="A133" s="35"/>
      <c r="B133" s="35"/>
      <c r="C133" s="206"/>
      <c r="D133" s="206"/>
      <c r="E133" s="207"/>
      <c r="F133" s="206"/>
      <c r="G133" s="208"/>
      <c r="H133" s="209"/>
      <c r="I133" s="210"/>
      <c r="J133" s="211">
        <f t="shared" si="1"/>
        <v>0</v>
      </c>
      <c r="K133" s="209"/>
      <c r="L133" s="210"/>
      <c r="M133" s="211">
        <f t="shared" si="2"/>
        <v>0</v>
      </c>
      <c r="N133" s="209"/>
      <c r="O133" s="210"/>
      <c r="P133" s="211">
        <f t="shared" si="3"/>
        <v>0</v>
      </c>
      <c r="Q133" s="209"/>
      <c r="R133" s="210"/>
      <c r="S133" s="211">
        <f t="shared" si="4"/>
        <v>0</v>
      </c>
      <c r="T133" s="210"/>
      <c r="U133" s="210"/>
      <c r="V133" s="210"/>
      <c r="W133" s="210"/>
      <c r="X133" s="210"/>
      <c r="Y133" s="210"/>
      <c r="Z133" s="210"/>
      <c r="AA133" s="210"/>
    </row>
    <row r="134" ht="15.75" customHeight="1">
      <c r="A134" s="35"/>
      <c r="B134" s="35"/>
      <c r="C134" s="206"/>
      <c r="D134" s="206"/>
      <c r="E134" s="207"/>
      <c r="F134" s="206"/>
      <c r="G134" s="208"/>
      <c r="H134" s="209"/>
      <c r="I134" s="210"/>
      <c r="J134" s="211">
        <f t="shared" si="1"/>
        <v>0</v>
      </c>
      <c r="K134" s="209"/>
      <c r="L134" s="210"/>
      <c r="M134" s="211">
        <f t="shared" si="2"/>
        <v>0</v>
      </c>
      <c r="N134" s="209"/>
      <c r="O134" s="210"/>
      <c r="P134" s="211">
        <f t="shared" si="3"/>
        <v>0</v>
      </c>
      <c r="Q134" s="209"/>
      <c r="R134" s="210"/>
      <c r="S134" s="211">
        <f t="shared" si="4"/>
        <v>0</v>
      </c>
      <c r="T134" s="210"/>
      <c r="U134" s="210"/>
      <c r="V134" s="210"/>
      <c r="W134" s="210"/>
      <c r="X134" s="210"/>
      <c r="Y134" s="210"/>
      <c r="Z134" s="210"/>
      <c r="AA134" s="210"/>
    </row>
    <row r="135" ht="15.75" customHeight="1">
      <c r="A135" s="35"/>
      <c r="B135" s="35"/>
      <c r="C135" s="206"/>
      <c r="D135" s="206"/>
      <c r="E135" s="207"/>
      <c r="F135" s="206"/>
      <c r="G135" s="208"/>
      <c r="H135" s="209"/>
      <c r="I135" s="210"/>
      <c r="J135" s="211">
        <f t="shared" si="1"/>
        <v>0</v>
      </c>
      <c r="K135" s="209"/>
      <c r="L135" s="210"/>
      <c r="M135" s="211">
        <f t="shared" si="2"/>
        <v>0</v>
      </c>
      <c r="N135" s="209"/>
      <c r="O135" s="210"/>
      <c r="P135" s="211">
        <f t="shared" si="3"/>
        <v>0</v>
      </c>
      <c r="Q135" s="209"/>
      <c r="R135" s="210"/>
      <c r="S135" s="211">
        <f t="shared" si="4"/>
        <v>0</v>
      </c>
      <c r="T135" s="210"/>
      <c r="U135" s="210"/>
      <c r="V135" s="210"/>
      <c r="W135" s="210"/>
      <c r="X135" s="210"/>
      <c r="Y135" s="210"/>
      <c r="Z135" s="210"/>
      <c r="AA135" s="210"/>
    </row>
    <row r="136" ht="15.75" customHeight="1">
      <c r="A136" s="35"/>
      <c r="B136" s="35"/>
      <c r="C136" s="206"/>
      <c r="D136" s="206"/>
      <c r="E136" s="207"/>
      <c r="F136" s="206"/>
      <c r="G136" s="208"/>
      <c r="H136" s="209"/>
      <c r="I136" s="210"/>
      <c r="J136" s="211">
        <f t="shared" si="1"/>
        <v>0</v>
      </c>
      <c r="K136" s="209"/>
      <c r="L136" s="210"/>
      <c r="M136" s="211">
        <f t="shared" si="2"/>
        <v>0</v>
      </c>
      <c r="N136" s="209"/>
      <c r="O136" s="210"/>
      <c r="P136" s="211">
        <f t="shared" si="3"/>
        <v>0</v>
      </c>
      <c r="Q136" s="209"/>
      <c r="R136" s="210"/>
      <c r="S136" s="211">
        <f t="shared" si="4"/>
        <v>0</v>
      </c>
      <c r="T136" s="210"/>
      <c r="U136" s="210"/>
      <c r="V136" s="210"/>
      <c r="W136" s="210"/>
      <c r="X136" s="210"/>
      <c r="Y136" s="210"/>
      <c r="Z136" s="210"/>
      <c r="AA136" s="210"/>
    </row>
    <row r="137" ht="15.75" customHeight="1">
      <c r="A137" s="35"/>
      <c r="B137" s="35"/>
      <c r="C137" s="206"/>
      <c r="D137" s="206"/>
      <c r="E137" s="207"/>
      <c r="F137" s="206"/>
      <c r="G137" s="208"/>
      <c r="H137" s="209"/>
      <c r="I137" s="210"/>
      <c r="J137" s="211">
        <f t="shared" si="1"/>
        <v>0</v>
      </c>
      <c r="K137" s="209"/>
      <c r="L137" s="210"/>
      <c r="M137" s="211">
        <f t="shared" si="2"/>
        <v>0</v>
      </c>
      <c r="N137" s="209"/>
      <c r="O137" s="210"/>
      <c r="P137" s="211">
        <f t="shared" si="3"/>
        <v>0</v>
      </c>
      <c r="Q137" s="209"/>
      <c r="R137" s="210"/>
      <c r="S137" s="211">
        <f t="shared" si="4"/>
        <v>0</v>
      </c>
      <c r="T137" s="210"/>
      <c r="U137" s="210"/>
      <c r="V137" s="210"/>
      <c r="W137" s="210"/>
      <c r="X137" s="210"/>
      <c r="Y137" s="210"/>
      <c r="Z137" s="210"/>
      <c r="AA137" s="210"/>
    </row>
    <row r="138" ht="15.75" customHeight="1">
      <c r="A138" s="35"/>
      <c r="B138" s="35"/>
      <c r="C138" s="206"/>
      <c r="D138" s="206"/>
      <c r="E138" s="207"/>
      <c r="F138" s="206"/>
      <c r="G138" s="208"/>
      <c r="H138" s="209"/>
      <c r="I138" s="210"/>
      <c r="J138" s="211">
        <f t="shared" si="1"/>
        <v>0</v>
      </c>
      <c r="K138" s="209"/>
      <c r="L138" s="210"/>
      <c r="M138" s="211">
        <f t="shared" si="2"/>
        <v>0</v>
      </c>
      <c r="N138" s="209"/>
      <c r="O138" s="210"/>
      <c r="P138" s="211">
        <f t="shared" si="3"/>
        <v>0</v>
      </c>
      <c r="Q138" s="209"/>
      <c r="R138" s="210"/>
      <c r="S138" s="211">
        <f t="shared" si="4"/>
        <v>0</v>
      </c>
      <c r="T138" s="210"/>
      <c r="U138" s="210"/>
      <c r="V138" s="210"/>
      <c r="W138" s="210"/>
      <c r="X138" s="210"/>
      <c r="Y138" s="210"/>
      <c r="Z138" s="210"/>
      <c r="AA138" s="210"/>
    </row>
    <row r="139" ht="15.75" customHeight="1">
      <c r="A139" s="35"/>
      <c r="B139" s="35"/>
      <c r="C139" s="206"/>
      <c r="D139" s="206"/>
      <c r="E139" s="207"/>
      <c r="F139" s="206"/>
      <c r="G139" s="208"/>
      <c r="H139" s="209"/>
      <c r="I139" s="210"/>
      <c r="J139" s="211">
        <f t="shared" si="1"/>
        <v>0</v>
      </c>
      <c r="K139" s="209"/>
      <c r="L139" s="210"/>
      <c r="M139" s="211">
        <f t="shared" si="2"/>
        <v>0</v>
      </c>
      <c r="N139" s="209"/>
      <c r="O139" s="210"/>
      <c r="P139" s="211">
        <f t="shared" si="3"/>
        <v>0</v>
      </c>
      <c r="Q139" s="209"/>
      <c r="R139" s="210"/>
      <c r="S139" s="211">
        <f t="shared" si="4"/>
        <v>0</v>
      </c>
      <c r="T139" s="210"/>
      <c r="U139" s="210"/>
      <c r="V139" s="210"/>
      <c r="W139" s="210"/>
      <c r="X139" s="210"/>
      <c r="Y139" s="210"/>
      <c r="Z139" s="210"/>
      <c r="AA139" s="210"/>
    </row>
    <row r="140" ht="15.75" customHeight="1">
      <c r="A140" s="35"/>
      <c r="B140" s="35"/>
      <c r="C140" s="206"/>
      <c r="D140" s="206"/>
      <c r="E140" s="207"/>
      <c r="F140" s="206"/>
      <c r="G140" s="208"/>
      <c r="H140" s="209"/>
      <c r="I140" s="210"/>
      <c r="J140" s="211">
        <f t="shared" si="1"/>
        <v>0</v>
      </c>
      <c r="K140" s="209"/>
      <c r="L140" s="210"/>
      <c r="M140" s="211">
        <f t="shared" si="2"/>
        <v>0</v>
      </c>
      <c r="N140" s="209"/>
      <c r="O140" s="210"/>
      <c r="P140" s="211">
        <f t="shared" si="3"/>
        <v>0</v>
      </c>
      <c r="Q140" s="209"/>
      <c r="R140" s="210"/>
      <c r="S140" s="211">
        <f t="shared" si="4"/>
        <v>0</v>
      </c>
      <c r="T140" s="210"/>
      <c r="U140" s="210"/>
      <c r="V140" s="210"/>
      <c r="W140" s="210"/>
      <c r="X140" s="210"/>
      <c r="Y140" s="210"/>
      <c r="Z140" s="210"/>
      <c r="AA140" s="210"/>
    </row>
    <row r="141" ht="15.75" customHeight="1">
      <c r="A141" s="35"/>
      <c r="B141" s="35"/>
      <c r="C141" s="206"/>
      <c r="D141" s="206"/>
      <c r="E141" s="207"/>
      <c r="F141" s="206"/>
      <c r="G141" s="208"/>
      <c r="H141" s="209"/>
      <c r="I141" s="210"/>
      <c r="J141" s="211">
        <f t="shared" si="1"/>
        <v>0</v>
      </c>
      <c r="K141" s="209"/>
      <c r="L141" s="210"/>
      <c r="M141" s="211">
        <f t="shared" si="2"/>
        <v>0</v>
      </c>
      <c r="N141" s="209"/>
      <c r="O141" s="210"/>
      <c r="P141" s="211">
        <f t="shared" si="3"/>
        <v>0</v>
      </c>
      <c r="Q141" s="209"/>
      <c r="R141" s="210"/>
      <c r="S141" s="211">
        <f t="shared" si="4"/>
        <v>0</v>
      </c>
      <c r="T141" s="210"/>
      <c r="U141" s="210"/>
      <c r="V141" s="210"/>
      <c r="W141" s="210"/>
      <c r="X141" s="210"/>
      <c r="Y141" s="210"/>
      <c r="Z141" s="210"/>
      <c r="AA141" s="210"/>
    </row>
    <row r="142" ht="15.75" customHeight="1">
      <c r="A142" s="35"/>
      <c r="B142" s="35"/>
      <c r="C142" s="206"/>
      <c r="D142" s="206"/>
      <c r="E142" s="207"/>
      <c r="F142" s="206"/>
      <c r="G142" s="208"/>
      <c r="H142" s="209"/>
      <c r="I142" s="210"/>
      <c r="J142" s="211">
        <f t="shared" si="1"/>
        <v>0</v>
      </c>
      <c r="K142" s="209"/>
      <c r="L142" s="210"/>
      <c r="M142" s="211">
        <f t="shared" si="2"/>
        <v>0</v>
      </c>
      <c r="N142" s="209"/>
      <c r="O142" s="210"/>
      <c r="P142" s="211">
        <f t="shared" si="3"/>
        <v>0</v>
      </c>
      <c r="Q142" s="209"/>
      <c r="R142" s="210"/>
      <c r="S142" s="211">
        <f t="shared" si="4"/>
        <v>0</v>
      </c>
      <c r="T142" s="210"/>
      <c r="U142" s="210"/>
      <c r="V142" s="210"/>
      <c r="W142" s="210"/>
      <c r="X142" s="210"/>
      <c r="Y142" s="210"/>
      <c r="Z142" s="210"/>
      <c r="AA142" s="210"/>
    </row>
    <row r="143" ht="15.75" customHeight="1">
      <c r="A143" s="35"/>
      <c r="B143" s="35"/>
      <c r="C143" s="206"/>
      <c r="D143" s="206"/>
      <c r="E143" s="207"/>
      <c r="F143" s="206"/>
      <c r="G143" s="208"/>
      <c r="H143" s="209"/>
      <c r="I143" s="210"/>
      <c r="J143" s="211">
        <f t="shared" si="1"/>
        <v>0</v>
      </c>
      <c r="K143" s="209"/>
      <c r="L143" s="210"/>
      <c r="M143" s="211">
        <f t="shared" si="2"/>
        <v>0</v>
      </c>
      <c r="N143" s="209"/>
      <c r="O143" s="210"/>
      <c r="P143" s="211">
        <f t="shared" si="3"/>
        <v>0</v>
      </c>
      <c r="Q143" s="209"/>
      <c r="R143" s="210"/>
      <c r="S143" s="211">
        <f t="shared" si="4"/>
        <v>0</v>
      </c>
      <c r="T143" s="210"/>
      <c r="U143" s="210"/>
      <c r="V143" s="210"/>
      <c r="W143" s="210"/>
      <c r="X143" s="210"/>
      <c r="Y143" s="210"/>
      <c r="Z143" s="210"/>
      <c r="AA143" s="210"/>
    </row>
    <row r="144" ht="15.75" customHeight="1">
      <c r="A144" s="35"/>
      <c r="B144" s="35"/>
      <c r="C144" s="206"/>
      <c r="D144" s="206"/>
      <c r="E144" s="207"/>
      <c r="F144" s="206"/>
      <c r="G144" s="208"/>
      <c r="H144" s="209"/>
      <c r="I144" s="210"/>
      <c r="J144" s="211">
        <f t="shared" si="1"/>
        <v>0</v>
      </c>
      <c r="K144" s="209"/>
      <c r="L144" s="210"/>
      <c r="M144" s="211">
        <f t="shared" si="2"/>
        <v>0</v>
      </c>
      <c r="N144" s="209"/>
      <c r="O144" s="210"/>
      <c r="P144" s="211">
        <f t="shared" si="3"/>
        <v>0</v>
      </c>
      <c r="Q144" s="209"/>
      <c r="R144" s="210"/>
      <c r="S144" s="211">
        <f t="shared" si="4"/>
        <v>0</v>
      </c>
      <c r="T144" s="210"/>
      <c r="U144" s="210"/>
      <c r="V144" s="210"/>
      <c r="W144" s="210"/>
      <c r="X144" s="210"/>
      <c r="Y144" s="210"/>
      <c r="Z144" s="210"/>
      <c r="AA144" s="210"/>
    </row>
    <row r="145" ht="15.75" customHeight="1">
      <c r="A145" s="35"/>
      <c r="B145" s="35"/>
      <c r="C145" s="206"/>
      <c r="D145" s="206"/>
      <c r="E145" s="207"/>
      <c r="F145" s="206"/>
      <c r="G145" s="208"/>
      <c r="H145" s="209"/>
      <c r="I145" s="210"/>
      <c r="J145" s="211">
        <f t="shared" si="1"/>
        <v>0</v>
      </c>
      <c r="K145" s="209"/>
      <c r="L145" s="210"/>
      <c r="M145" s="211">
        <f t="shared" si="2"/>
        <v>0</v>
      </c>
      <c r="N145" s="209"/>
      <c r="O145" s="210"/>
      <c r="P145" s="211">
        <f t="shared" si="3"/>
        <v>0</v>
      </c>
      <c r="Q145" s="209"/>
      <c r="R145" s="210"/>
      <c r="S145" s="211">
        <f t="shared" si="4"/>
        <v>0</v>
      </c>
      <c r="T145" s="210"/>
      <c r="U145" s="210"/>
      <c r="V145" s="210"/>
      <c r="W145" s="210"/>
      <c r="X145" s="210"/>
      <c r="Y145" s="210"/>
      <c r="Z145" s="210"/>
      <c r="AA145" s="210"/>
    </row>
    <row r="146" ht="15.75" customHeight="1">
      <c r="A146" s="35"/>
      <c r="B146" s="35"/>
      <c r="C146" s="206"/>
      <c r="D146" s="206"/>
      <c r="E146" s="207"/>
      <c r="F146" s="206"/>
      <c r="G146" s="208"/>
      <c r="H146" s="209"/>
      <c r="I146" s="210"/>
      <c r="J146" s="211">
        <f t="shared" si="1"/>
        <v>0</v>
      </c>
      <c r="K146" s="209"/>
      <c r="L146" s="210"/>
      <c r="M146" s="211">
        <f t="shared" si="2"/>
        <v>0</v>
      </c>
      <c r="N146" s="209"/>
      <c r="O146" s="210"/>
      <c r="P146" s="211">
        <f t="shared" si="3"/>
        <v>0</v>
      </c>
      <c r="Q146" s="209"/>
      <c r="R146" s="210"/>
      <c r="S146" s="211">
        <f t="shared" si="4"/>
        <v>0</v>
      </c>
      <c r="T146" s="210"/>
      <c r="U146" s="210"/>
      <c r="V146" s="210"/>
      <c r="W146" s="210"/>
      <c r="X146" s="210"/>
      <c r="Y146" s="210"/>
      <c r="Z146" s="210"/>
      <c r="AA146" s="210"/>
    </row>
    <row r="147" ht="15.75" customHeight="1">
      <c r="A147" s="35"/>
      <c r="B147" s="35"/>
      <c r="C147" s="206"/>
      <c r="D147" s="206"/>
      <c r="E147" s="207"/>
      <c r="F147" s="206"/>
      <c r="G147" s="208"/>
      <c r="H147" s="209"/>
      <c r="I147" s="210"/>
      <c r="J147" s="211">
        <f t="shared" si="1"/>
        <v>0</v>
      </c>
      <c r="K147" s="209"/>
      <c r="L147" s="210"/>
      <c r="M147" s="211">
        <f t="shared" si="2"/>
        <v>0</v>
      </c>
      <c r="N147" s="209"/>
      <c r="O147" s="210"/>
      <c r="P147" s="211">
        <f t="shared" si="3"/>
        <v>0</v>
      </c>
      <c r="Q147" s="209"/>
      <c r="R147" s="210"/>
      <c r="S147" s="211">
        <f t="shared" si="4"/>
        <v>0</v>
      </c>
      <c r="T147" s="210"/>
      <c r="U147" s="210"/>
      <c r="V147" s="210"/>
      <c r="W147" s="210"/>
      <c r="X147" s="210"/>
      <c r="Y147" s="210"/>
      <c r="Z147" s="210"/>
      <c r="AA147" s="210"/>
    </row>
    <row r="148" ht="15.75" customHeight="1">
      <c r="A148" s="35"/>
      <c r="B148" s="35"/>
      <c r="C148" s="206"/>
      <c r="D148" s="206"/>
      <c r="E148" s="207"/>
      <c r="F148" s="206"/>
      <c r="G148" s="208"/>
      <c r="H148" s="209"/>
      <c r="I148" s="210"/>
      <c r="J148" s="211">
        <f t="shared" si="1"/>
        <v>0</v>
      </c>
      <c r="K148" s="209"/>
      <c r="L148" s="210"/>
      <c r="M148" s="211">
        <f t="shared" si="2"/>
        <v>0</v>
      </c>
      <c r="N148" s="209"/>
      <c r="O148" s="210"/>
      <c r="P148" s="211">
        <f t="shared" si="3"/>
        <v>0</v>
      </c>
      <c r="Q148" s="209"/>
      <c r="R148" s="210"/>
      <c r="S148" s="211">
        <f t="shared" si="4"/>
        <v>0</v>
      </c>
      <c r="T148" s="210"/>
      <c r="U148" s="210"/>
      <c r="V148" s="210"/>
      <c r="W148" s="210"/>
      <c r="X148" s="210"/>
      <c r="Y148" s="210"/>
      <c r="Z148" s="210"/>
      <c r="AA148" s="210"/>
    </row>
    <row r="149" ht="15.75" customHeight="1">
      <c r="A149" s="35"/>
      <c r="B149" s="35"/>
      <c r="C149" s="206"/>
      <c r="D149" s="206"/>
      <c r="E149" s="207"/>
      <c r="F149" s="206"/>
      <c r="G149" s="208"/>
      <c r="H149" s="209"/>
      <c r="I149" s="210"/>
      <c r="J149" s="211">
        <f t="shared" si="1"/>
        <v>0</v>
      </c>
      <c r="K149" s="209"/>
      <c r="L149" s="210"/>
      <c r="M149" s="211">
        <f t="shared" si="2"/>
        <v>0</v>
      </c>
      <c r="N149" s="209"/>
      <c r="O149" s="210"/>
      <c r="P149" s="211">
        <f t="shared" si="3"/>
        <v>0</v>
      </c>
      <c r="Q149" s="209"/>
      <c r="R149" s="210"/>
      <c r="S149" s="211">
        <f t="shared" si="4"/>
        <v>0</v>
      </c>
      <c r="T149" s="210"/>
      <c r="U149" s="210"/>
      <c r="V149" s="210"/>
      <c r="W149" s="210"/>
      <c r="X149" s="210"/>
      <c r="Y149" s="210"/>
      <c r="Z149" s="210"/>
      <c r="AA149" s="210"/>
    </row>
    <row r="150" ht="15.75" customHeight="1">
      <c r="A150" s="35"/>
      <c r="B150" s="35"/>
      <c r="C150" s="206"/>
      <c r="D150" s="206"/>
      <c r="E150" s="207"/>
      <c r="F150" s="206"/>
      <c r="G150" s="208"/>
      <c r="H150" s="209"/>
      <c r="I150" s="210"/>
      <c r="J150" s="211">
        <f t="shared" si="1"/>
        <v>0</v>
      </c>
      <c r="K150" s="209"/>
      <c r="L150" s="210"/>
      <c r="M150" s="211">
        <f t="shared" si="2"/>
        <v>0</v>
      </c>
      <c r="N150" s="209"/>
      <c r="O150" s="210"/>
      <c r="P150" s="211">
        <f t="shared" si="3"/>
        <v>0</v>
      </c>
      <c r="Q150" s="209"/>
      <c r="R150" s="210"/>
      <c r="S150" s="211">
        <f t="shared" si="4"/>
        <v>0</v>
      </c>
      <c r="T150" s="210"/>
      <c r="U150" s="210"/>
      <c r="V150" s="210"/>
      <c r="W150" s="210"/>
      <c r="X150" s="210"/>
      <c r="Y150" s="210"/>
      <c r="Z150" s="210"/>
      <c r="AA150" s="210"/>
    </row>
    <row r="151" ht="15.75" customHeight="1">
      <c r="A151" s="35"/>
      <c r="B151" s="35"/>
      <c r="C151" s="206"/>
      <c r="D151" s="206"/>
      <c r="E151" s="207"/>
      <c r="F151" s="206"/>
      <c r="G151" s="208"/>
      <c r="H151" s="209"/>
      <c r="I151" s="210"/>
      <c r="J151" s="211">
        <f t="shared" si="1"/>
        <v>0</v>
      </c>
      <c r="K151" s="209"/>
      <c r="L151" s="210"/>
      <c r="M151" s="211">
        <f t="shared" si="2"/>
        <v>0</v>
      </c>
      <c r="N151" s="209"/>
      <c r="O151" s="210"/>
      <c r="P151" s="211">
        <f t="shared" si="3"/>
        <v>0</v>
      </c>
      <c r="Q151" s="209"/>
      <c r="R151" s="210"/>
      <c r="S151" s="211">
        <f t="shared" si="4"/>
        <v>0</v>
      </c>
      <c r="T151" s="210"/>
      <c r="U151" s="210"/>
      <c r="V151" s="210"/>
      <c r="W151" s="210"/>
      <c r="X151" s="210"/>
      <c r="Y151" s="210"/>
      <c r="Z151" s="210"/>
      <c r="AA151" s="210"/>
    </row>
    <row r="152" ht="15.75" customHeight="1">
      <c r="A152" s="35"/>
      <c r="B152" s="35"/>
      <c r="C152" s="206"/>
      <c r="D152" s="206"/>
      <c r="E152" s="207"/>
      <c r="F152" s="206"/>
      <c r="G152" s="208"/>
      <c r="H152" s="209"/>
      <c r="I152" s="210"/>
      <c r="J152" s="211">
        <f t="shared" si="1"/>
        <v>0</v>
      </c>
      <c r="K152" s="209"/>
      <c r="L152" s="210"/>
      <c r="M152" s="211">
        <f t="shared" si="2"/>
        <v>0</v>
      </c>
      <c r="N152" s="209"/>
      <c r="O152" s="210"/>
      <c r="P152" s="211">
        <f t="shared" si="3"/>
        <v>0</v>
      </c>
      <c r="Q152" s="209"/>
      <c r="R152" s="210"/>
      <c r="S152" s="211">
        <f t="shared" si="4"/>
        <v>0</v>
      </c>
      <c r="T152" s="210"/>
      <c r="U152" s="210"/>
      <c r="V152" s="210"/>
      <c r="W152" s="210"/>
      <c r="X152" s="210"/>
      <c r="Y152" s="210"/>
      <c r="Z152" s="210"/>
      <c r="AA152" s="210"/>
    </row>
    <row r="153" ht="15.75" customHeight="1">
      <c r="A153" s="35"/>
      <c r="B153" s="35"/>
      <c r="C153" s="206"/>
      <c r="D153" s="206"/>
      <c r="E153" s="207"/>
      <c r="F153" s="206"/>
      <c r="G153" s="208"/>
      <c r="H153" s="209"/>
      <c r="I153" s="210"/>
      <c r="J153" s="211">
        <f t="shared" si="1"/>
        <v>0</v>
      </c>
      <c r="K153" s="209"/>
      <c r="L153" s="210"/>
      <c r="M153" s="211">
        <f t="shared" si="2"/>
        <v>0</v>
      </c>
      <c r="N153" s="209"/>
      <c r="O153" s="210"/>
      <c r="P153" s="211">
        <f t="shared" si="3"/>
        <v>0</v>
      </c>
      <c r="Q153" s="209"/>
      <c r="R153" s="210"/>
      <c r="S153" s="211">
        <f t="shared" si="4"/>
        <v>0</v>
      </c>
      <c r="T153" s="210"/>
      <c r="U153" s="210"/>
      <c r="V153" s="210"/>
      <c r="W153" s="210"/>
      <c r="X153" s="210"/>
      <c r="Y153" s="210"/>
      <c r="Z153" s="210"/>
      <c r="AA153" s="210"/>
    </row>
    <row r="154" ht="15.75" customHeight="1">
      <c r="A154" s="35"/>
      <c r="B154" s="35"/>
      <c r="C154" s="206"/>
      <c r="D154" s="206"/>
      <c r="E154" s="207"/>
      <c r="F154" s="206"/>
      <c r="G154" s="208"/>
      <c r="H154" s="209"/>
      <c r="I154" s="210"/>
      <c r="J154" s="211">
        <f t="shared" si="1"/>
        <v>0</v>
      </c>
      <c r="K154" s="209"/>
      <c r="L154" s="210"/>
      <c r="M154" s="211">
        <f t="shared" si="2"/>
        <v>0</v>
      </c>
      <c r="N154" s="209"/>
      <c r="O154" s="210"/>
      <c r="P154" s="211">
        <f t="shared" si="3"/>
        <v>0</v>
      </c>
      <c r="Q154" s="209"/>
      <c r="R154" s="210"/>
      <c r="S154" s="211">
        <f t="shared" si="4"/>
        <v>0</v>
      </c>
      <c r="T154" s="210"/>
      <c r="U154" s="210"/>
      <c r="V154" s="210"/>
      <c r="W154" s="210"/>
      <c r="X154" s="210"/>
      <c r="Y154" s="210"/>
      <c r="Z154" s="210"/>
      <c r="AA154" s="210"/>
    </row>
    <row r="155" ht="15.75" customHeight="1">
      <c r="A155" s="35"/>
      <c r="B155" s="35"/>
      <c r="C155" s="206"/>
      <c r="D155" s="206"/>
      <c r="E155" s="207"/>
      <c r="F155" s="206"/>
      <c r="G155" s="208"/>
      <c r="H155" s="209"/>
      <c r="I155" s="210"/>
      <c r="J155" s="211">
        <f t="shared" si="1"/>
        <v>0</v>
      </c>
      <c r="K155" s="209"/>
      <c r="L155" s="210"/>
      <c r="M155" s="211">
        <f t="shared" si="2"/>
        <v>0</v>
      </c>
      <c r="N155" s="209"/>
      <c r="O155" s="210"/>
      <c r="P155" s="211">
        <f t="shared" si="3"/>
        <v>0</v>
      </c>
      <c r="Q155" s="209"/>
      <c r="R155" s="210"/>
      <c r="S155" s="211">
        <f t="shared" si="4"/>
        <v>0</v>
      </c>
      <c r="T155" s="210"/>
      <c r="U155" s="210"/>
      <c r="V155" s="210"/>
      <c r="W155" s="210"/>
      <c r="X155" s="210"/>
      <c r="Y155" s="210"/>
      <c r="Z155" s="210"/>
      <c r="AA155" s="210"/>
    </row>
    <row r="156" ht="15.75" customHeight="1">
      <c r="A156" s="35"/>
      <c r="B156" s="35"/>
      <c r="C156" s="206"/>
      <c r="D156" s="206"/>
      <c r="E156" s="207"/>
      <c r="F156" s="206"/>
      <c r="G156" s="208"/>
      <c r="H156" s="209"/>
      <c r="I156" s="210"/>
      <c r="J156" s="211">
        <f t="shared" si="1"/>
        <v>0</v>
      </c>
      <c r="K156" s="209"/>
      <c r="L156" s="210"/>
      <c r="M156" s="211">
        <f t="shared" si="2"/>
        <v>0</v>
      </c>
      <c r="N156" s="209"/>
      <c r="O156" s="210"/>
      <c r="P156" s="211">
        <f t="shared" si="3"/>
        <v>0</v>
      </c>
      <c r="Q156" s="209"/>
      <c r="R156" s="210"/>
      <c r="S156" s="211">
        <f t="shared" si="4"/>
        <v>0</v>
      </c>
      <c r="T156" s="210"/>
      <c r="U156" s="210"/>
      <c r="V156" s="210"/>
      <c r="W156" s="210"/>
      <c r="X156" s="210"/>
      <c r="Y156" s="210"/>
      <c r="Z156" s="210"/>
      <c r="AA156" s="210"/>
    </row>
    <row r="157" ht="15.75" customHeight="1">
      <c r="A157" s="35"/>
      <c r="B157" s="35"/>
      <c r="C157" s="206"/>
      <c r="D157" s="206"/>
      <c r="E157" s="207"/>
      <c r="F157" s="206"/>
      <c r="G157" s="208"/>
      <c r="H157" s="209"/>
      <c r="I157" s="210"/>
      <c r="J157" s="211">
        <f t="shared" si="1"/>
        <v>0</v>
      </c>
      <c r="K157" s="209"/>
      <c r="L157" s="210"/>
      <c r="M157" s="211">
        <f t="shared" si="2"/>
        <v>0</v>
      </c>
      <c r="N157" s="209"/>
      <c r="O157" s="210"/>
      <c r="P157" s="211">
        <f t="shared" si="3"/>
        <v>0</v>
      </c>
      <c r="Q157" s="209"/>
      <c r="R157" s="210"/>
      <c r="S157" s="211">
        <f t="shared" si="4"/>
        <v>0</v>
      </c>
      <c r="T157" s="210"/>
      <c r="U157" s="210"/>
      <c r="V157" s="210"/>
      <c r="W157" s="210"/>
      <c r="X157" s="210"/>
      <c r="Y157" s="210"/>
      <c r="Z157" s="210"/>
      <c r="AA157" s="210"/>
    </row>
    <row r="158" ht="15.75" customHeight="1">
      <c r="A158" s="35"/>
      <c r="B158" s="35"/>
      <c r="C158" s="206"/>
      <c r="D158" s="206"/>
      <c r="E158" s="207"/>
      <c r="F158" s="206"/>
      <c r="G158" s="208"/>
      <c r="H158" s="209"/>
      <c r="I158" s="210"/>
      <c r="J158" s="211">
        <f t="shared" si="1"/>
        <v>0</v>
      </c>
      <c r="K158" s="209"/>
      <c r="L158" s="210"/>
      <c r="M158" s="211">
        <f t="shared" si="2"/>
        <v>0</v>
      </c>
      <c r="N158" s="209"/>
      <c r="O158" s="210"/>
      <c r="P158" s="211">
        <f t="shared" si="3"/>
        <v>0</v>
      </c>
      <c r="Q158" s="209"/>
      <c r="R158" s="210"/>
      <c r="S158" s="211">
        <f t="shared" si="4"/>
        <v>0</v>
      </c>
      <c r="T158" s="210"/>
      <c r="U158" s="210"/>
      <c r="V158" s="210"/>
      <c r="W158" s="210"/>
      <c r="X158" s="210"/>
      <c r="Y158" s="210"/>
      <c r="Z158" s="210"/>
      <c r="AA158" s="210"/>
    </row>
    <row r="159" ht="15.75" customHeight="1">
      <c r="A159" s="35"/>
      <c r="B159" s="35"/>
      <c r="C159" s="206"/>
      <c r="D159" s="206"/>
      <c r="E159" s="207"/>
      <c r="F159" s="206"/>
      <c r="G159" s="208"/>
      <c r="H159" s="209"/>
      <c r="I159" s="210"/>
      <c r="J159" s="211">
        <f t="shared" si="1"/>
        <v>0</v>
      </c>
      <c r="K159" s="209"/>
      <c r="L159" s="210"/>
      <c r="M159" s="211">
        <f t="shared" si="2"/>
        <v>0</v>
      </c>
      <c r="N159" s="209"/>
      <c r="O159" s="210"/>
      <c r="P159" s="211">
        <f t="shared" si="3"/>
        <v>0</v>
      </c>
      <c r="Q159" s="209"/>
      <c r="R159" s="210"/>
      <c r="S159" s="211">
        <f t="shared" si="4"/>
        <v>0</v>
      </c>
      <c r="T159" s="210"/>
      <c r="U159" s="210"/>
      <c r="V159" s="210"/>
      <c r="W159" s="210"/>
      <c r="X159" s="210"/>
      <c r="Y159" s="210"/>
      <c r="Z159" s="210"/>
      <c r="AA159" s="210"/>
    </row>
    <row r="160" ht="15.75" customHeight="1">
      <c r="A160" s="35"/>
      <c r="B160" s="35"/>
      <c r="C160" s="206"/>
      <c r="D160" s="206"/>
      <c r="E160" s="207"/>
      <c r="F160" s="206"/>
      <c r="G160" s="208"/>
      <c r="H160" s="209"/>
      <c r="I160" s="210"/>
      <c r="J160" s="211">
        <f t="shared" si="1"/>
        <v>0</v>
      </c>
      <c r="K160" s="209"/>
      <c r="L160" s="210"/>
      <c r="M160" s="211">
        <f t="shared" si="2"/>
        <v>0</v>
      </c>
      <c r="N160" s="209"/>
      <c r="O160" s="210"/>
      <c r="P160" s="211">
        <f t="shared" si="3"/>
        <v>0</v>
      </c>
      <c r="Q160" s="209"/>
      <c r="R160" s="210"/>
      <c r="S160" s="211">
        <f t="shared" si="4"/>
        <v>0</v>
      </c>
      <c r="T160" s="210"/>
      <c r="U160" s="210"/>
      <c r="V160" s="210"/>
      <c r="W160" s="210"/>
      <c r="X160" s="210"/>
      <c r="Y160" s="210"/>
      <c r="Z160" s="210"/>
      <c r="AA160" s="210"/>
    </row>
    <row r="161" ht="15.75" customHeight="1">
      <c r="A161" s="35"/>
      <c r="B161" s="35"/>
      <c r="C161" s="206"/>
      <c r="D161" s="206"/>
      <c r="E161" s="207"/>
      <c r="F161" s="206"/>
      <c r="G161" s="208"/>
      <c r="H161" s="209"/>
      <c r="I161" s="210"/>
      <c r="J161" s="211">
        <f t="shared" si="1"/>
        <v>0</v>
      </c>
      <c r="K161" s="209"/>
      <c r="L161" s="210"/>
      <c r="M161" s="211">
        <f t="shared" si="2"/>
        <v>0</v>
      </c>
      <c r="N161" s="209"/>
      <c r="O161" s="210"/>
      <c r="P161" s="211">
        <f t="shared" si="3"/>
        <v>0</v>
      </c>
      <c r="Q161" s="209"/>
      <c r="R161" s="210"/>
      <c r="S161" s="211">
        <f t="shared" si="4"/>
        <v>0</v>
      </c>
      <c r="T161" s="210"/>
      <c r="U161" s="210"/>
      <c r="V161" s="210"/>
      <c r="W161" s="210"/>
      <c r="X161" s="210"/>
      <c r="Y161" s="210"/>
      <c r="Z161" s="210"/>
      <c r="AA161" s="210"/>
    </row>
    <row r="162" ht="15.75" customHeight="1">
      <c r="A162" s="35"/>
      <c r="B162" s="35"/>
      <c r="C162" s="206"/>
      <c r="D162" s="206"/>
      <c r="E162" s="207"/>
      <c r="F162" s="206"/>
      <c r="G162" s="208"/>
      <c r="H162" s="209"/>
      <c r="I162" s="210"/>
      <c r="J162" s="211">
        <f t="shared" si="1"/>
        <v>0</v>
      </c>
      <c r="K162" s="209"/>
      <c r="L162" s="210"/>
      <c r="M162" s="211">
        <f t="shared" si="2"/>
        <v>0</v>
      </c>
      <c r="N162" s="209"/>
      <c r="O162" s="210"/>
      <c r="P162" s="211">
        <f t="shared" si="3"/>
        <v>0</v>
      </c>
      <c r="Q162" s="209"/>
      <c r="R162" s="210"/>
      <c r="S162" s="211">
        <f t="shared" si="4"/>
        <v>0</v>
      </c>
      <c r="T162" s="210"/>
      <c r="U162" s="210"/>
      <c r="V162" s="210"/>
      <c r="W162" s="210"/>
      <c r="X162" s="210"/>
      <c r="Y162" s="210"/>
      <c r="Z162" s="210"/>
      <c r="AA162" s="210"/>
    </row>
    <row r="163" ht="15.75" customHeight="1">
      <c r="A163" s="35"/>
      <c r="B163" s="35"/>
      <c r="C163" s="206"/>
      <c r="D163" s="206"/>
      <c r="E163" s="207"/>
      <c r="F163" s="206"/>
      <c r="G163" s="208"/>
      <c r="H163" s="209"/>
      <c r="I163" s="210"/>
      <c r="J163" s="211">
        <f t="shared" si="1"/>
        <v>0</v>
      </c>
      <c r="K163" s="209"/>
      <c r="L163" s="210"/>
      <c r="M163" s="211">
        <f t="shared" si="2"/>
        <v>0</v>
      </c>
      <c r="N163" s="209"/>
      <c r="O163" s="210"/>
      <c r="P163" s="211">
        <f t="shared" si="3"/>
        <v>0</v>
      </c>
      <c r="Q163" s="209"/>
      <c r="R163" s="210"/>
      <c r="S163" s="211">
        <f t="shared" si="4"/>
        <v>0</v>
      </c>
      <c r="T163" s="210"/>
      <c r="U163" s="210"/>
      <c r="V163" s="210"/>
      <c r="W163" s="210"/>
      <c r="X163" s="210"/>
      <c r="Y163" s="210"/>
      <c r="Z163" s="210"/>
      <c r="AA163" s="210"/>
    </row>
    <row r="164" ht="15.75" customHeight="1">
      <c r="A164" s="35"/>
      <c r="B164" s="35"/>
      <c r="C164" s="206"/>
      <c r="D164" s="206"/>
      <c r="E164" s="207"/>
      <c r="F164" s="206"/>
      <c r="G164" s="208"/>
      <c r="H164" s="209"/>
      <c r="I164" s="210"/>
      <c r="J164" s="211">
        <f t="shared" si="1"/>
        <v>0</v>
      </c>
      <c r="K164" s="209"/>
      <c r="L164" s="210"/>
      <c r="M164" s="211">
        <f t="shared" si="2"/>
        <v>0</v>
      </c>
      <c r="N164" s="209"/>
      <c r="O164" s="210"/>
      <c r="P164" s="211">
        <f t="shared" si="3"/>
        <v>0</v>
      </c>
      <c r="Q164" s="209"/>
      <c r="R164" s="210"/>
      <c r="S164" s="211">
        <f t="shared" si="4"/>
        <v>0</v>
      </c>
      <c r="T164" s="210"/>
      <c r="U164" s="210"/>
      <c r="V164" s="210"/>
      <c r="W164" s="210"/>
      <c r="X164" s="210"/>
      <c r="Y164" s="210"/>
      <c r="Z164" s="210"/>
      <c r="AA164" s="210"/>
    </row>
    <row r="165" ht="15.75" customHeight="1">
      <c r="A165" s="35"/>
      <c r="B165" s="35"/>
      <c r="C165" s="206"/>
      <c r="D165" s="206"/>
      <c r="E165" s="207"/>
      <c r="F165" s="206"/>
      <c r="G165" s="208"/>
      <c r="H165" s="209"/>
      <c r="I165" s="210"/>
      <c r="J165" s="211">
        <f t="shared" si="1"/>
        <v>0</v>
      </c>
      <c r="K165" s="209"/>
      <c r="L165" s="210"/>
      <c r="M165" s="211">
        <f t="shared" si="2"/>
        <v>0</v>
      </c>
      <c r="N165" s="209"/>
      <c r="O165" s="210"/>
      <c r="P165" s="211">
        <f t="shared" si="3"/>
        <v>0</v>
      </c>
      <c r="Q165" s="209"/>
      <c r="R165" s="210"/>
      <c r="S165" s="211">
        <f t="shared" si="4"/>
        <v>0</v>
      </c>
      <c r="T165" s="210"/>
      <c r="U165" s="210"/>
      <c r="V165" s="210"/>
      <c r="W165" s="210"/>
      <c r="X165" s="210"/>
      <c r="Y165" s="210"/>
      <c r="Z165" s="210"/>
      <c r="AA165" s="210"/>
    </row>
    <row r="166" ht="15.75" customHeight="1">
      <c r="A166" s="35"/>
      <c r="B166" s="35"/>
      <c r="C166" s="206"/>
      <c r="D166" s="206"/>
      <c r="E166" s="207"/>
      <c r="F166" s="206"/>
      <c r="G166" s="208"/>
      <c r="H166" s="209"/>
      <c r="I166" s="210"/>
      <c r="J166" s="211">
        <f t="shared" si="1"/>
        <v>0</v>
      </c>
      <c r="K166" s="209"/>
      <c r="L166" s="210"/>
      <c r="M166" s="211">
        <f t="shared" si="2"/>
        <v>0</v>
      </c>
      <c r="N166" s="209"/>
      <c r="O166" s="210"/>
      <c r="P166" s="211">
        <f t="shared" si="3"/>
        <v>0</v>
      </c>
      <c r="Q166" s="209"/>
      <c r="R166" s="210"/>
      <c r="S166" s="211">
        <f t="shared" si="4"/>
        <v>0</v>
      </c>
      <c r="T166" s="210"/>
      <c r="U166" s="210"/>
      <c r="V166" s="210"/>
      <c r="W166" s="210"/>
      <c r="X166" s="210"/>
      <c r="Y166" s="210"/>
      <c r="Z166" s="210"/>
      <c r="AA166" s="210"/>
    </row>
    <row r="167" ht="15.75" customHeight="1">
      <c r="A167" s="35"/>
      <c r="B167" s="35"/>
      <c r="C167" s="206"/>
      <c r="D167" s="206"/>
      <c r="E167" s="207"/>
      <c r="F167" s="206"/>
      <c r="G167" s="208"/>
      <c r="H167" s="209"/>
      <c r="I167" s="210"/>
      <c r="J167" s="211">
        <f t="shared" si="1"/>
        <v>0</v>
      </c>
      <c r="K167" s="209"/>
      <c r="L167" s="210"/>
      <c r="M167" s="211">
        <f t="shared" si="2"/>
        <v>0</v>
      </c>
      <c r="N167" s="209"/>
      <c r="O167" s="210"/>
      <c r="P167" s="211">
        <f t="shared" si="3"/>
        <v>0</v>
      </c>
      <c r="Q167" s="209"/>
      <c r="R167" s="210"/>
      <c r="S167" s="211">
        <f t="shared" si="4"/>
        <v>0</v>
      </c>
      <c r="T167" s="210"/>
      <c r="U167" s="210"/>
      <c r="V167" s="210"/>
      <c r="W167" s="210"/>
      <c r="X167" s="210"/>
      <c r="Y167" s="210"/>
      <c r="Z167" s="210"/>
      <c r="AA167" s="210"/>
    </row>
    <row r="168" ht="15.75" customHeight="1">
      <c r="A168" s="35"/>
      <c r="B168" s="35"/>
      <c r="C168" s="206"/>
      <c r="D168" s="206"/>
      <c r="E168" s="207"/>
      <c r="F168" s="206"/>
      <c r="G168" s="208"/>
      <c r="H168" s="209"/>
      <c r="I168" s="210"/>
      <c r="J168" s="211">
        <f t="shared" si="1"/>
        <v>0</v>
      </c>
      <c r="K168" s="209"/>
      <c r="L168" s="210"/>
      <c r="M168" s="211">
        <f t="shared" si="2"/>
        <v>0</v>
      </c>
      <c r="N168" s="209"/>
      <c r="O168" s="210"/>
      <c r="P168" s="211">
        <f t="shared" si="3"/>
        <v>0</v>
      </c>
      <c r="Q168" s="209"/>
      <c r="R168" s="210"/>
      <c r="S168" s="211">
        <f t="shared" si="4"/>
        <v>0</v>
      </c>
      <c r="T168" s="210"/>
      <c r="U168" s="210"/>
      <c r="V168" s="210"/>
      <c r="W168" s="210"/>
      <c r="X168" s="210"/>
      <c r="Y168" s="210"/>
      <c r="Z168" s="210"/>
      <c r="AA168" s="210"/>
    </row>
    <row r="169" ht="15.75" customHeight="1">
      <c r="A169" s="35"/>
      <c r="B169" s="35"/>
      <c r="C169" s="206"/>
      <c r="D169" s="206"/>
      <c r="E169" s="207"/>
      <c r="F169" s="206"/>
      <c r="G169" s="208"/>
      <c r="H169" s="209"/>
      <c r="I169" s="210"/>
      <c r="J169" s="211">
        <f t="shared" si="1"/>
        <v>0</v>
      </c>
      <c r="K169" s="209"/>
      <c r="L169" s="210"/>
      <c r="M169" s="211">
        <f t="shared" si="2"/>
        <v>0</v>
      </c>
      <c r="N169" s="209"/>
      <c r="O169" s="210"/>
      <c r="P169" s="211">
        <f t="shared" si="3"/>
        <v>0</v>
      </c>
      <c r="Q169" s="209"/>
      <c r="R169" s="210"/>
      <c r="S169" s="211">
        <f t="shared" si="4"/>
        <v>0</v>
      </c>
      <c r="T169" s="210"/>
      <c r="U169" s="210"/>
      <c r="V169" s="210"/>
      <c r="W169" s="210"/>
      <c r="X169" s="210"/>
      <c r="Y169" s="210"/>
      <c r="Z169" s="210"/>
      <c r="AA169" s="210"/>
    </row>
    <row r="170" ht="15.75" customHeight="1">
      <c r="A170" s="35"/>
      <c r="B170" s="35"/>
      <c r="C170" s="206"/>
      <c r="D170" s="206"/>
      <c r="E170" s="207"/>
      <c r="F170" s="206"/>
      <c r="G170" s="208"/>
      <c r="H170" s="209"/>
      <c r="I170" s="210"/>
      <c r="J170" s="211">
        <f t="shared" si="1"/>
        <v>0</v>
      </c>
      <c r="K170" s="209"/>
      <c r="L170" s="210"/>
      <c r="M170" s="211">
        <f t="shared" si="2"/>
        <v>0</v>
      </c>
      <c r="N170" s="209"/>
      <c r="O170" s="210"/>
      <c r="P170" s="211">
        <f t="shared" si="3"/>
        <v>0</v>
      </c>
      <c r="Q170" s="209"/>
      <c r="R170" s="210"/>
      <c r="S170" s="211">
        <f t="shared" si="4"/>
        <v>0</v>
      </c>
      <c r="T170" s="210"/>
      <c r="U170" s="210"/>
      <c r="V170" s="210"/>
      <c r="W170" s="210"/>
      <c r="X170" s="210"/>
      <c r="Y170" s="210"/>
      <c r="Z170" s="210"/>
      <c r="AA170" s="210"/>
    </row>
    <row r="171" ht="15.75" customHeight="1">
      <c r="A171" s="35"/>
      <c r="B171" s="35"/>
      <c r="C171" s="206"/>
      <c r="D171" s="206"/>
      <c r="E171" s="207"/>
      <c r="F171" s="206"/>
      <c r="G171" s="208"/>
      <c r="H171" s="209"/>
      <c r="I171" s="210"/>
      <c r="J171" s="211">
        <f t="shared" si="1"/>
        <v>0</v>
      </c>
      <c r="K171" s="209"/>
      <c r="L171" s="210"/>
      <c r="M171" s="211">
        <f t="shared" si="2"/>
        <v>0</v>
      </c>
      <c r="N171" s="209"/>
      <c r="O171" s="210"/>
      <c r="P171" s="211">
        <f t="shared" si="3"/>
        <v>0</v>
      </c>
      <c r="Q171" s="209"/>
      <c r="R171" s="210"/>
      <c r="S171" s="211">
        <f t="shared" si="4"/>
        <v>0</v>
      </c>
      <c r="T171" s="210"/>
      <c r="U171" s="210"/>
      <c r="V171" s="210"/>
      <c r="W171" s="210"/>
      <c r="X171" s="210"/>
      <c r="Y171" s="210"/>
      <c r="Z171" s="210"/>
      <c r="AA171" s="210"/>
    </row>
    <row r="172" ht="15.75" customHeight="1">
      <c r="A172" s="35"/>
      <c r="B172" s="35"/>
      <c r="C172" s="206"/>
      <c r="D172" s="206"/>
      <c r="E172" s="207"/>
      <c r="F172" s="206"/>
      <c r="G172" s="208"/>
      <c r="H172" s="209"/>
      <c r="I172" s="210"/>
      <c r="J172" s="211">
        <f t="shared" si="1"/>
        <v>0</v>
      </c>
      <c r="K172" s="209"/>
      <c r="L172" s="210"/>
      <c r="M172" s="211">
        <f t="shared" si="2"/>
        <v>0</v>
      </c>
      <c r="N172" s="209"/>
      <c r="O172" s="210"/>
      <c r="P172" s="211">
        <f t="shared" si="3"/>
        <v>0</v>
      </c>
      <c r="Q172" s="209"/>
      <c r="R172" s="210"/>
      <c r="S172" s="211">
        <f t="shared" si="4"/>
        <v>0</v>
      </c>
      <c r="T172" s="210"/>
      <c r="U172" s="210"/>
      <c r="V172" s="210"/>
      <c r="W172" s="210"/>
      <c r="X172" s="210"/>
      <c r="Y172" s="210"/>
      <c r="Z172" s="210"/>
      <c r="AA172" s="210"/>
    </row>
    <row r="173" ht="15.75" customHeight="1">
      <c r="A173" s="35"/>
      <c r="B173" s="35"/>
      <c r="C173" s="206"/>
      <c r="D173" s="206"/>
      <c r="E173" s="207"/>
      <c r="F173" s="206"/>
      <c r="G173" s="208"/>
      <c r="H173" s="209"/>
      <c r="I173" s="210"/>
      <c r="J173" s="211">
        <f t="shared" si="1"/>
        <v>0</v>
      </c>
      <c r="K173" s="209"/>
      <c r="L173" s="210"/>
      <c r="M173" s="211">
        <f t="shared" si="2"/>
        <v>0</v>
      </c>
      <c r="N173" s="209"/>
      <c r="O173" s="210"/>
      <c r="P173" s="211">
        <f t="shared" si="3"/>
        <v>0</v>
      </c>
      <c r="Q173" s="209"/>
      <c r="R173" s="210"/>
      <c r="S173" s="211">
        <f t="shared" si="4"/>
        <v>0</v>
      </c>
      <c r="T173" s="210"/>
      <c r="U173" s="210"/>
      <c r="V173" s="210"/>
      <c r="W173" s="210"/>
      <c r="X173" s="210"/>
      <c r="Y173" s="210"/>
      <c r="Z173" s="210"/>
      <c r="AA173" s="210"/>
    </row>
    <row r="174" ht="15.75" customHeight="1">
      <c r="A174" s="35"/>
      <c r="B174" s="35"/>
      <c r="C174" s="206"/>
      <c r="D174" s="206"/>
      <c r="E174" s="207"/>
      <c r="F174" s="206"/>
      <c r="G174" s="208"/>
      <c r="H174" s="209"/>
      <c r="I174" s="210"/>
      <c r="J174" s="211">
        <f t="shared" si="1"/>
        <v>0</v>
      </c>
      <c r="K174" s="209"/>
      <c r="L174" s="210"/>
      <c r="M174" s="211">
        <f t="shared" si="2"/>
        <v>0</v>
      </c>
      <c r="N174" s="209"/>
      <c r="O174" s="210"/>
      <c r="P174" s="211">
        <f t="shared" si="3"/>
        <v>0</v>
      </c>
      <c r="Q174" s="209"/>
      <c r="R174" s="210"/>
      <c r="S174" s="211">
        <f t="shared" si="4"/>
        <v>0</v>
      </c>
      <c r="T174" s="210"/>
      <c r="U174" s="210"/>
      <c r="V174" s="210"/>
      <c r="W174" s="210"/>
      <c r="X174" s="210"/>
      <c r="Y174" s="210"/>
      <c r="Z174" s="210"/>
      <c r="AA174" s="210"/>
    </row>
    <row r="175" ht="15.75" customHeight="1">
      <c r="A175" s="35"/>
      <c r="B175" s="35"/>
      <c r="C175" s="206"/>
      <c r="D175" s="206"/>
      <c r="E175" s="207"/>
      <c r="F175" s="206"/>
      <c r="G175" s="208"/>
      <c r="H175" s="209"/>
      <c r="I175" s="210"/>
      <c r="J175" s="211">
        <f t="shared" si="1"/>
        <v>0</v>
      </c>
      <c r="K175" s="209"/>
      <c r="L175" s="210"/>
      <c r="M175" s="211">
        <f t="shared" si="2"/>
        <v>0</v>
      </c>
      <c r="N175" s="209"/>
      <c r="O175" s="210"/>
      <c r="P175" s="211">
        <f t="shared" si="3"/>
        <v>0</v>
      </c>
      <c r="Q175" s="209"/>
      <c r="R175" s="210"/>
      <c r="S175" s="211">
        <f t="shared" si="4"/>
        <v>0</v>
      </c>
      <c r="T175" s="210"/>
      <c r="U175" s="210"/>
      <c r="V175" s="210"/>
      <c r="W175" s="210"/>
      <c r="X175" s="210"/>
      <c r="Y175" s="210"/>
      <c r="Z175" s="210"/>
      <c r="AA175" s="210"/>
    </row>
    <row r="176" ht="15.75" customHeight="1">
      <c r="A176" s="35"/>
      <c r="B176" s="35"/>
      <c r="C176" s="206"/>
      <c r="D176" s="206"/>
      <c r="E176" s="207"/>
      <c r="F176" s="206"/>
      <c r="G176" s="208"/>
      <c r="H176" s="209"/>
      <c r="I176" s="210"/>
      <c r="J176" s="211">
        <f t="shared" si="1"/>
        <v>0</v>
      </c>
      <c r="K176" s="209"/>
      <c r="L176" s="210"/>
      <c r="M176" s="211">
        <f t="shared" si="2"/>
        <v>0</v>
      </c>
      <c r="N176" s="209"/>
      <c r="O176" s="210"/>
      <c r="P176" s="211">
        <f t="shared" si="3"/>
        <v>0</v>
      </c>
      <c r="Q176" s="209"/>
      <c r="R176" s="210"/>
      <c r="S176" s="211">
        <f t="shared" si="4"/>
        <v>0</v>
      </c>
      <c r="T176" s="210"/>
      <c r="U176" s="210"/>
      <c r="V176" s="210"/>
      <c r="W176" s="210"/>
      <c r="X176" s="210"/>
      <c r="Y176" s="210"/>
      <c r="Z176" s="210"/>
      <c r="AA176" s="210"/>
    </row>
    <row r="177" ht="15.75" customHeight="1">
      <c r="A177" s="35"/>
      <c r="B177" s="35"/>
      <c r="C177" s="206"/>
      <c r="D177" s="206"/>
      <c r="E177" s="207"/>
      <c r="F177" s="206"/>
      <c r="G177" s="208"/>
      <c r="H177" s="209"/>
      <c r="I177" s="210"/>
      <c r="J177" s="211">
        <f t="shared" si="1"/>
        <v>0</v>
      </c>
      <c r="K177" s="209"/>
      <c r="L177" s="210"/>
      <c r="M177" s="211">
        <f t="shared" si="2"/>
        <v>0</v>
      </c>
      <c r="N177" s="209"/>
      <c r="O177" s="210"/>
      <c r="P177" s="211">
        <f t="shared" si="3"/>
        <v>0</v>
      </c>
      <c r="Q177" s="209"/>
      <c r="R177" s="210"/>
      <c r="S177" s="211">
        <f t="shared" si="4"/>
        <v>0</v>
      </c>
      <c r="T177" s="210"/>
      <c r="U177" s="210"/>
      <c r="V177" s="210"/>
      <c r="W177" s="210"/>
      <c r="X177" s="210"/>
      <c r="Y177" s="210"/>
      <c r="Z177" s="210"/>
      <c r="AA177" s="210"/>
    </row>
    <row r="178" ht="15.75" customHeight="1">
      <c r="A178" s="35"/>
      <c r="B178" s="35"/>
      <c r="C178" s="206"/>
      <c r="D178" s="206"/>
      <c r="E178" s="207"/>
      <c r="F178" s="206"/>
      <c r="G178" s="208"/>
      <c r="H178" s="209"/>
      <c r="I178" s="210"/>
      <c r="J178" s="211">
        <f t="shared" si="1"/>
        <v>0</v>
      </c>
      <c r="K178" s="209"/>
      <c r="L178" s="210"/>
      <c r="M178" s="211">
        <f t="shared" si="2"/>
        <v>0</v>
      </c>
      <c r="N178" s="209"/>
      <c r="O178" s="210"/>
      <c r="P178" s="211">
        <f t="shared" si="3"/>
        <v>0</v>
      </c>
      <c r="Q178" s="209"/>
      <c r="R178" s="210"/>
      <c r="S178" s="211">
        <f t="shared" si="4"/>
        <v>0</v>
      </c>
      <c r="T178" s="210"/>
      <c r="U178" s="210"/>
      <c r="V178" s="210"/>
      <c r="W178" s="210"/>
      <c r="X178" s="210"/>
      <c r="Y178" s="210"/>
      <c r="Z178" s="210"/>
      <c r="AA178" s="210"/>
    </row>
    <row r="179" ht="15.75" customHeight="1">
      <c r="A179" s="35"/>
      <c r="B179" s="35"/>
      <c r="C179" s="206"/>
      <c r="D179" s="206"/>
      <c r="E179" s="207"/>
      <c r="F179" s="206"/>
      <c r="G179" s="208"/>
      <c r="H179" s="209"/>
      <c r="I179" s="210"/>
      <c r="J179" s="211">
        <f t="shared" si="1"/>
        <v>0</v>
      </c>
      <c r="K179" s="209"/>
      <c r="L179" s="210"/>
      <c r="M179" s="211">
        <f t="shared" si="2"/>
        <v>0</v>
      </c>
      <c r="N179" s="209"/>
      <c r="O179" s="210"/>
      <c r="P179" s="211">
        <f t="shared" si="3"/>
        <v>0</v>
      </c>
      <c r="Q179" s="209"/>
      <c r="R179" s="210"/>
      <c r="S179" s="211">
        <f t="shared" si="4"/>
        <v>0</v>
      </c>
      <c r="T179" s="210"/>
      <c r="U179" s="210"/>
      <c r="V179" s="210"/>
      <c r="W179" s="210"/>
      <c r="X179" s="210"/>
      <c r="Y179" s="210"/>
      <c r="Z179" s="210"/>
      <c r="AA179" s="210"/>
    </row>
    <row r="180" ht="15.75" customHeight="1">
      <c r="A180" s="35"/>
      <c r="B180" s="35"/>
      <c r="C180" s="206"/>
      <c r="D180" s="206"/>
      <c r="E180" s="207"/>
      <c r="F180" s="206"/>
      <c r="G180" s="208"/>
      <c r="H180" s="209"/>
      <c r="I180" s="210"/>
      <c r="J180" s="211">
        <f t="shared" si="1"/>
        <v>0</v>
      </c>
      <c r="K180" s="209"/>
      <c r="L180" s="210"/>
      <c r="M180" s="211">
        <f t="shared" si="2"/>
        <v>0</v>
      </c>
      <c r="N180" s="209"/>
      <c r="O180" s="210"/>
      <c r="P180" s="211">
        <f t="shared" si="3"/>
        <v>0</v>
      </c>
      <c r="Q180" s="209"/>
      <c r="R180" s="210"/>
      <c r="S180" s="211">
        <f t="shared" si="4"/>
        <v>0</v>
      </c>
      <c r="T180" s="210"/>
      <c r="U180" s="210"/>
      <c r="V180" s="210"/>
      <c r="W180" s="210"/>
      <c r="X180" s="210"/>
      <c r="Y180" s="210"/>
      <c r="Z180" s="210"/>
      <c r="AA180" s="210"/>
    </row>
    <row r="181" ht="15.75" customHeight="1">
      <c r="A181" s="35"/>
      <c r="B181" s="35"/>
      <c r="C181" s="206"/>
      <c r="D181" s="206"/>
      <c r="E181" s="207"/>
      <c r="F181" s="206"/>
      <c r="G181" s="208"/>
      <c r="H181" s="209"/>
      <c r="I181" s="210"/>
      <c r="J181" s="211">
        <f t="shared" si="1"/>
        <v>0</v>
      </c>
      <c r="K181" s="209"/>
      <c r="L181" s="210"/>
      <c r="M181" s="211">
        <f t="shared" si="2"/>
        <v>0</v>
      </c>
      <c r="N181" s="209"/>
      <c r="O181" s="210"/>
      <c r="P181" s="211">
        <f t="shared" si="3"/>
        <v>0</v>
      </c>
      <c r="Q181" s="209"/>
      <c r="R181" s="210"/>
      <c r="S181" s="211">
        <f t="shared" si="4"/>
        <v>0</v>
      </c>
      <c r="T181" s="210"/>
      <c r="U181" s="210"/>
      <c r="V181" s="210"/>
      <c r="W181" s="210"/>
      <c r="X181" s="210"/>
      <c r="Y181" s="210"/>
      <c r="Z181" s="210"/>
      <c r="AA181" s="210"/>
    </row>
    <row r="182" ht="15.75" customHeight="1">
      <c r="A182" s="35"/>
      <c r="B182" s="35"/>
      <c r="C182" s="206"/>
      <c r="D182" s="206"/>
      <c r="E182" s="207"/>
      <c r="F182" s="206"/>
      <c r="G182" s="208"/>
      <c r="H182" s="209"/>
      <c r="I182" s="210"/>
      <c r="J182" s="211">
        <f t="shared" si="1"/>
        <v>0</v>
      </c>
      <c r="K182" s="209"/>
      <c r="L182" s="210"/>
      <c r="M182" s="211">
        <f t="shared" si="2"/>
        <v>0</v>
      </c>
      <c r="N182" s="209"/>
      <c r="O182" s="210"/>
      <c r="P182" s="211">
        <f t="shared" si="3"/>
        <v>0</v>
      </c>
      <c r="Q182" s="209"/>
      <c r="R182" s="210"/>
      <c r="S182" s="211">
        <f t="shared" si="4"/>
        <v>0</v>
      </c>
      <c r="T182" s="210"/>
      <c r="U182" s="210"/>
      <c r="V182" s="210"/>
      <c r="W182" s="210"/>
      <c r="X182" s="210"/>
      <c r="Y182" s="210"/>
      <c r="Z182" s="210"/>
      <c r="AA182" s="210"/>
    </row>
    <row r="183" ht="15.75" customHeight="1">
      <c r="A183" s="35"/>
      <c r="B183" s="35"/>
      <c r="C183" s="206"/>
      <c r="D183" s="206"/>
      <c r="E183" s="207"/>
      <c r="F183" s="206"/>
      <c r="G183" s="208"/>
      <c r="H183" s="209"/>
      <c r="I183" s="210"/>
      <c r="J183" s="211">
        <f t="shared" si="1"/>
        <v>0</v>
      </c>
      <c r="K183" s="209"/>
      <c r="L183" s="210"/>
      <c r="M183" s="211">
        <f t="shared" si="2"/>
        <v>0</v>
      </c>
      <c r="N183" s="209"/>
      <c r="O183" s="210"/>
      <c r="P183" s="211">
        <f t="shared" si="3"/>
        <v>0</v>
      </c>
      <c r="Q183" s="209"/>
      <c r="R183" s="210"/>
      <c r="S183" s="211">
        <f t="shared" si="4"/>
        <v>0</v>
      </c>
      <c r="T183" s="210"/>
      <c r="U183" s="210"/>
      <c r="V183" s="210"/>
      <c r="W183" s="210"/>
      <c r="X183" s="210"/>
      <c r="Y183" s="210"/>
      <c r="Z183" s="210"/>
      <c r="AA183" s="210"/>
    </row>
    <row r="184" ht="15.75" customHeight="1">
      <c r="A184" s="35"/>
      <c r="B184" s="35"/>
      <c r="C184" s="206"/>
      <c r="D184" s="206"/>
      <c r="E184" s="207"/>
      <c r="F184" s="206"/>
      <c r="G184" s="208"/>
      <c r="H184" s="209"/>
      <c r="I184" s="210"/>
      <c r="J184" s="211">
        <f t="shared" si="1"/>
        <v>0</v>
      </c>
      <c r="K184" s="209"/>
      <c r="L184" s="210"/>
      <c r="M184" s="211">
        <f t="shared" si="2"/>
        <v>0</v>
      </c>
      <c r="N184" s="209"/>
      <c r="O184" s="210"/>
      <c r="P184" s="211">
        <f t="shared" si="3"/>
        <v>0</v>
      </c>
      <c r="Q184" s="209"/>
      <c r="R184" s="210"/>
      <c r="S184" s="211">
        <f t="shared" si="4"/>
        <v>0</v>
      </c>
      <c r="T184" s="210"/>
      <c r="U184" s="210"/>
      <c r="V184" s="210"/>
      <c r="W184" s="210"/>
      <c r="X184" s="210"/>
      <c r="Y184" s="210"/>
      <c r="Z184" s="210"/>
      <c r="AA184" s="210"/>
    </row>
    <row r="185" ht="15.75" customHeight="1">
      <c r="A185" s="35"/>
      <c r="B185" s="35"/>
      <c r="C185" s="206"/>
      <c r="D185" s="206"/>
      <c r="E185" s="207"/>
      <c r="F185" s="206"/>
      <c r="G185" s="208"/>
      <c r="H185" s="209"/>
      <c r="I185" s="210"/>
      <c r="J185" s="211">
        <f t="shared" si="1"/>
        <v>0</v>
      </c>
      <c r="K185" s="209"/>
      <c r="L185" s="210"/>
      <c r="M185" s="211">
        <f t="shared" si="2"/>
        <v>0</v>
      </c>
      <c r="N185" s="209"/>
      <c r="O185" s="210"/>
      <c r="P185" s="211">
        <f t="shared" si="3"/>
        <v>0</v>
      </c>
      <c r="Q185" s="209"/>
      <c r="R185" s="210"/>
      <c r="S185" s="211">
        <f t="shared" si="4"/>
        <v>0</v>
      </c>
      <c r="T185" s="210"/>
      <c r="U185" s="210"/>
      <c r="V185" s="210"/>
      <c r="W185" s="210"/>
      <c r="X185" s="210"/>
      <c r="Y185" s="210"/>
      <c r="Z185" s="210"/>
      <c r="AA185" s="210"/>
    </row>
    <row r="186" ht="15.75" customHeight="1">
      <c r="A186" s="35"/>
      <c r="B186" s="35"/>
      <c r="C186" s="206"/>
      <c r="D186" s="206"/>
      <c r="E186" s="207"/>
      <c r="F186" s="206"/>
      <c r="G186" s="208"/>
      <c r="H186" s="209"/>
      <c r="I186" s="210"/>
      <c r="J186" s="211">
        <f t="shared" si="1"/>
        <v>0</v>
      </c>
      <c r="K186" s="209"/>
      <c r="L186" s="210"/>
      <c r="M186" s="211">
        <f t="shared" si="2"/>
        <v>0</v>
      </c>
      <c r="N186" s="209"/>
      <c r="O186" s="210"/>
      <c r="P186" s="211">
        <f t="shared" si="3"/>
        <v>0</v>
      </c>
      <c r="Q186" s="209"/>
      <c r="R186" s="210"/>
      <c r="S186" s="211">
        <f t="shared" si="4"/>
        <v>0</v>
      </c>
      <c r="T186" s="210"/>
      <c r="U186" s="210"/>
      <c r="V186" s="210"/>
      <c r="W186" s="210"/>
      <c r="X186" s="210"/>
      <c r="Y186" s="210"/>
      <c r="Z186" s="210"/>
      <c r="AA186" s="210"/>
    </row>
    <row r="187" ht="15.75" customHeight="1">
      <c r="A187" s="35"/>
      <c r="B187" s="35"/>
      <c r="C187" s="206"/>
      <c r="D187" s="206"/>
      <c r="E187" s="207"/>
      <c r="F187" s="206"/>
      <c r="G187" s="208"/>
      <c r="H187" s="209"/>
      <c r="I187" s="210"/>
      <c r="J187" s="211">
        <f t="shared" si="1"/>
        <v>0</v>
      </c>
      <c r="K187" s="209"/>
      <c r="L187" s="210"/>
      <c r="M187" s="211">
        <f t="shared" si="2"/>
        <v>0</v>
      </c>
      <c r="N187" s="209"/>
      <c r="O187" s="210"/>
      <c r="P187" s="211">
        <f t="shared" si="3"/>
        <v>0</v>
      </c>
      <c r="Q187" s="209"/>
      <c r="R187" s="210"/>
      <c r="S187" s="211">
        <f t="shared" si="4"/>
        <v>0</v>
      </c>
      <c r="T187" s="210"/>
      <c r="U187" s="210"/>
      <c r="V187" s="210"/>
      <c r="W187" s="210"/>
      <c r="X187" s="210"/>
      <c r="Y187" s="210"/>
      <c r="Z187" s="210"/>
      <c r="AA187" s="210"/>
    </row>
    <row r="188" ht="15.75" customHeight="1">
      <c r="A188" s="35"/>
      <c r="B188" s="35"/>
      <c r="C188" s="206"/>
      <c r="D188" s="206"/>
      <c r="E188" s="207"/>
      <c r="F188" s="206"/>
      <c r="G188" s="208"/>
      <c r="H188" s="209"/>
      <c r="I188" s="210"/>
      <c r="J188" s="211">
        <f t="shared" si="1"/>
        <v>0</v>
      </c>
      <c r="K188" s="209"/>
      <c r="L188" s="210"/>
      <c r="M188" s="211">
        <f t="shared" si="2"/>
        <v>0</v>
      </c>
      <c r="N188" s="209"/>
      <c r="O188" s="210"/>
      <c r="P188" s="211">
        <f t="shared" si="3"/>
        <v>0</v>
      </c>
      <c r="Q188" s="209"/>
      <c r="R188" s="210"/>
      <c r="S188" s="211">
        <f t="shared" si="4"/>
        <v>0</v>
      </c>
      <c r="T188" s="210"/>
      <c r="U188" s="210"/>
      <c r="V188" s="210"/>
      <c r="W188" s="210"/>
      <c r="X188" s="210"/>
      <c r="Y188" s="210"/>
      <c r="Z188" s="210"/>
      <c r="AA188" s="210"/>
    </row>
    <row r="189" ht="15.75" customHeight="1">
      <c r="A189" s="35"/>
      <c r="B189" s="35"/>
      <c r="C189" s="206"/>
      <c r="D189" s="206"/>
      <c r="E189" s="207"/>
      <c r="F189" s="206"/>
      <c r="G189" s="208"/>
      <c r="H189" s="209"/>
      <c r="I189" s="210"/>
      <c r="J189" s="211">
        <f t="shared" si="1"/>
        <v>0</v>
      </c>
      <c r="K189" s="209"/>
      <c r="L189" s="210"/>
      <c r="M189" s="211">
        <f t="shared" si="2"/>
        <v>0</v>
      </c>
      <c r="N189" s="209"/>
      <c r="O189" s="210"/>
      <c r="P189" s="211">
        <f t="shared" si="3"/>
        <v>0</v>
      </c>
      <c r="Q189" s="209"/>
      <c r="R189" s="210"/>
      <c r="S189" s="211">
        <f t="shared" si="4"/>
        <v>0</v>
      </c>
      <c r="T189" s="210"/>
      <c r="U189" s="210"/>
      <c r="V189" s="210"/>
      <c r="W189" s="210"/>
      <c r="X189" s="210"/>
      <c r="Y189" s="210"/>
      <c r="Z189" s="210"/>
      <c r="AA189" s="210"/>
    </row>
    <row r="190" ht="15.75" customHeight="1">
      <c r="A190" s="35"/>
      <c r="B190" s="35"/>
      <c r="C190" s="206"/>
      <c r="D190" s="206"/>
      <c r="E190" s="207"/>
      <c r="F190" s="206"/>
      <c r="G190" s="208"/>
      <c r="H190" s="209"/>
      <c r="I190" s="210"/>
      <c r="J190" s="211">
        <f t="shared" si="1"/>
        <v>0</v>
      </c>
      <c r="K190" s="209"/>
      <c r="L190" s="210"/>
      <c r="M190" s="211">
        <f t="shared" si="2"/>
        <v>0</v>
      </c>
      <c r="N190" s="209"/>
      <c r="O190" s="210"/>
      <c r="P190" s="211">
        <f t="shared" si="3"/>
        <v>0</v>
      </c>
      <c r="Q190" s="209"/>
      <c r="R190" s="210"/>
      <c r="S190" s="211">
        <f t="shared" si="4"/>
        <v>0</v>
      </c>
      <c r="T190" s="210"/>
      <c r="U190" s="210"/>
      <c r="V190" s="210"/>
      <c r="W190" s="210"/>
      <c r="X190" s="210"/>
      <c r="Y190" s="210"/>
      <c r="Z190" s="210"/>
      <c r="AA190" s="210"/>
    </row>
    <row r="191" ht="15.75" customHeight="1">
      <c r="A191" s="35"/>
      <c r="B191" s="35"/>
      <c r="C191" s="206"/>
      <c r="D191" s="206"/>
      <c r="E191" s="207"/>
      <c r="F191" s="206"/>
      <c r="G191" s="208"/>
      <c r="H191" s="209"/>
      <c r="I191" s="210"/>
      <c r="J191" s="211">
        <f t="shared" si="1"/>
        <v>0</v>
      </c>
      <c r="K191" s="209"/>
      <c r="L191" s="210"/>
      <c r="M191" s="211">
        <f t="shared" si="2"/>
        <v>0</v>
      </c>
      <c r="N191" s="209"/>
      <c r="O191" s="210"/>
      <c r="P191" s="211">
        <f t="shared" si="3"/>
        <v>0</v>
      </c>
      <c r="Q191" s="209"/>
      <c r="R191" s="210"/>
      <c r="S191" s="211">
        <f t="shared" si="4"/>
        <v>0</v>
      </c>
      <c r="T191" s="210"/>
      <c r="U191" s="210"/>
      <c r="V191" s="210"/>
      <c r="W191" s="210"/>
      <c r="X191" s="210"/>
      <c r="Y191" s="210"/>
      <c r="Z191" s="210"/>
      <c r="AA191" s="210"/>
    </row>
    <row r="192" ht="15.75" customHeight="1">
      <c r="A192" s="35"/>
      <c r="B192" s="35"/>
      <c r="C192" s="206"/>
      <c r="D192" s="206"/>
      <c r="E192" s="207"/>
      <c r="F192" s="206"/>
      <c r="G192" s="208"/>
      <c r="H192" s="209"/>
      <c r="I192" s="210"/>
      <c r="J192" s="211">
        <f t="shared" si="1"/>
        <v>0</v>
      </c>
      <c r="K192" s="209"/>
      <c r="L192" s="210"/>
      <c r="M192" s="211">
        <f t="shared" si="2"/>
        <v>0</v>
      </c>
      <c r="N192" s="209"/>
      <c r="O192" s="210"/>
      <c r="P192" s="211">
        <f t="shared" si="3"/>
        <v>0</v>
      </c>
      <c r="Q192" s="209"/>
      <c r="R192" s="210"/>
      <c r="S192" s="211">
        <f t="shared" si="4"/>
        <v>0</v>
      </c>
      <c r="T192" s="210"/>
      <c r="U192" s="210"/>
      <c r="V192" s="210"/>
      <c r="W192" s="210"/>
      <c r="X192" s="210"/>
      <c r="Y192" s="210"/>
      <c r="Z192" s="210"/>
      <c r="AA192" s="210"/>
    </row>
    <row r="193" ht="15.75" customHeight="1">
      <c r="A193" s="35"/>
      <c r="B193" s="35"/>
      <c r="C193" s="206"/>
      <c r="D193" s="206"/>
      <c r="E193" s="207"/>
      <c r="F193" s="206"/>
      <c r="G193" s="208"/>
      <c r="H193" s="209"/>
      <c r="I193" s="210"/>
      <c r="J193" s="211">
        <f t="shared" si="1"/>
        <v>0</v>
      </c>
      <c r="K193" s="209"/>
      <c r="L193" s="210"/>
      <c r="M193" s="211">
        <f t="shared" si="2"/>
        <v>0</v>
      </c>
      <c r="N193" s="209"/>
      <c r="O193" s="210"/>
      <c r="P193" s="211">
        <f t="shared" si="3"/>
        <v>0</v>
      </c>
      <c r="Q193" s="209"/>
      <c r="R193" s="210"/>
      <c r="S193" s="211">
        <f t="shared" si="4"/>
        <v>0</v>
      </c>
      <c r="T193" s="210"/>
      <c r="U193" s="210"/>
      <c r="V193" s="210"/>
      <c r="W193" s="210"/>
      <c r="X193" s="210"/>
      <c r="Y193" s="210"/>
      <c r="Z193" s="210"/>
      <c r="AA193" s="210"/>
    </row>
    <row r="194" ht="15.75" customHeight="1">
      <c r="A194" s="35"/>
      <c r="B194" s="35"/>
      <c r="C194" s="206"/>
      <c r="D194" s="206"/>
      <c r="E194" s="207"/>
      <c r="F194" s="206"/>
      <c r="G194" s="208"/>
      <c r="H194" s="209"/>
      <c r="I194" s="210"/>
      <c r="J194" s="211">
        <f t="shared" si="1"/>
        <v>0</v>
      </c>
      <c r="K194" s="209"/>
      <c r="L194" s="210"/>
      <c r="M194" s="211">
        <f t="shared" si="2"/>
        <v>0</v>
      </c>
      <c r="N194" s="209"/>
      <c r="O194" s="210"/>
      <c r="P194" s="211">
        <f t="shared" si="3"/>
        <v>0</v>
      </c>
      <c r="Q194" s="209"/>
      <c r="R194" s="210"/>
      <c r="S194" s="211">
        <f t="shared" si="4"/>
        <v>0</v>
      </c>
      <c r="T194" s="210"/>
      <c r="U194" s="210"/>
      <c r="V194" s="210"/>
      <c r="W194" s="210"/>
      <c r="X194" s="210"/>
      <c r="Y194" s="210"/>
      <c r="Z194" s="210"/>
      <c r="AA194" s="210"/>
    </row>
    <row r="195" ht="15.75" customHeight="1">
      <c r="A195" s="35"/>
      <c r="B195" s="35"/>
      <c r="C195" s="206"/>
      <c r="D195" s="206"/>
      <c r="E195" s="207"/>
      <c r="F195" s="206"/>
      <c r="G195" s="208"/>
      <c r="H195" s="209"/>
      <c r="I195" s="210"/>
      <c r="J195" s="211">
        <f t="shared" si="1"/>
        <v>0</v>
      </c>
      <c r="K195" s="209"/>
      <c r="L195" s="210"/>
      <c r="M195" s="211">
        <f t="shared" si="2"/>
        <v>0</v>
      </c>
      <c r="N195" s="209"/>
      <c r="O195" s="210"/>
      <c r="P195" s="211">
        <f t="shared" si="3"/>
        <v>0</v>
      </c>
      <c r="Q195" s="209"/>
      <c r="R195" s="210"/>
      <c r="S195" s="211">
        <f t="shared" si="4"/>
        <v>0</v>
      </c>
      <c r="T195" s="210"/>
      <c r="U195" s="210"/>
      <c r="V195" s="210"/>
      <c r="W195" s="210"/>
      <c r="X195" s="210"/>
      <c r="Y195" s="210"/>
      <c r="Z195" s="210"/>
      <c r="AA195" s="210"/>
    </row>
    <row r="196" ht="15.75" customHeight="1">
      <c r="A196" s="35"/>
      <c r="B196" s="35"/>
      <c r="C196" s="206"/>
      <c r="D196" s="206"/>
      <c r="E196" s="207"/>
      <c r="F196" s="206"/>
      <c r="G196" s="208"/>
      <c r="H196" s="209"/>
      <c r="I196" s="210"/>
      <c r="J196" s="211">
        <f t="shared" si="1"/>
        <v>0</v>
      </c>
      <c r="K196" s="209"/>
      <c r="L196" s="210"/>
      <c r="M196" s="211">
        <f t="shared" si="2"/>
        <v>0</v>
      </c>
      <c r="N196" s="209"/>
      <c r="O196" s="210"/>
      <c r="P196" s="211">
        <f t="shared" si="3"/>
        <v>0</v>
      </c>
      <c r="Q196" s="209"/>
      <c r="R196" s="210"/>
      <c r="S196" s="211">
        <f t="shared" si="4"/>
        <v>0</v>
      </c>
      <c r="T196" s="210"/>
      <c r="U196" s="210"/>
      <c r="V196" s="210"/>
      <c r="W196" s="210"/>
      <c r="X196" s="210"/>
      <c r="Y196" s="210"/>
      <c r="Z196" s="210"/>
      <c r="AA196" s="210"/>
    </row>
    <row r="197" ht="15.75" customHeight="1">
      <c r="A197" s="35"/>
      <c r="B197" s="35"/>
      <c r="C197" s="206"/>
      <c r="D197" s="206"/>
      <c r="E197" s="207"/>
      <c r="F197" s="206"/>
      <c r="G197" s="208"/>
      <c r="H197" s="209"/>
      <c r="I197" s="210"/>
      <c r="J197" s="211">
        <f t="shared" si="1"/>
        <v>0</v>
      </c>
      <c r="K197" s="209"/>
      <c r="L197" s="210"/>
      <c r="M197" s="211">
        <f t="shared" si="2"/>
        <v>0</v>
      </c>
      <c r="N197" s="209"/>
      <c r="O197" s="210"/>
      <c r="P197" s="211">
        <f t="shared" si="3"/>
        <v>0</v>
      </c>
      <c r="Q197" s="209"/>
      <c r="R197" s="210"/>
      <c r="S197" s="211">
        <f t="shared" si="4"/>
        <v>0</v>
      </c>
      <c r="T197" s="210"/>
      <c r="U197" s="210"/>
      <c r="V197" s="210"/>
      <c r="W197" s="210"/>
      <c r="X197" s="210"/>
      <c r="Y197" s="210"/>
      <c r="Z197" s="210"/>
      <c r="AA197" s="210"/>
    </row>
    <row r="198" ht="15.75" customHeight="1">
      <c r="A198" s="35"/>
      <c r="B198" s="35"/>
      <c r="C198" s="206"/>
      <c r="D198" s="206"/>
      <c r="E198" s="207"/>
      <c r="F198" s="206"/>
      <c r="G198" s="208"/>
      <c r="H198" s="209"/>
      <c r="I198" s="210"/>
      <c r="J198" s="211">
        <f t="shared" si="1"/>
        <v>0</v>
      </c>
      <c r="K198" s="209"/>
      <c r="L198" s="210"/>
      <c r="M198" s="211">
        <f t="shared" si="2"/>
        <v>0</v>
      </c>
      <c r="N198" s="209"/>
      <c r="O198" s="210"/>
      <c r="P198" s="211">
        <f t="shared" si="3"/>
        <v>0</v>
      </c>
      <c r="Q198" s="209"/>
      <c r="R198" s="210"/>
      <c r="S198" s="211">
        <f t="shared" si="4"/>
        <v>0</v>
      </c>
      <c r="T198" s="210"/>
      <c r="U198" s="210"/>
      <c r="V198" s="210"/>
      <c r="W198" s="210"/>
      <c r="X198" s="210"/>
      <c r="Y198" s="210"/>
      <c r="Z198" s="210"/>
      <c r="AA198" s="210"/>
    </row>
    <row r="199" ht="15.75" customHeight="1">
      <c r="A199" s="35"/>
      <c r="B199" s="35"/>
      <c r="C199" s="206"/>
      <c r="D199" s="206"/>
      <c r="E199" s="207"/>
      <c r="F199" s="206"/>
      <c r="G199" s="208"/>
      <c r="H199" s="209"/>
      <c r="I199" s="210"/>
      <c r="J199" s="211">
        <f t="shared" si="1"/>
        <v>0</v>
      </c>
      <c r="K199" s="209"/>
      <c r="L199" s="210"/>
      <c r="M199" s="211">
        <f t="shared" si="2"/>
        <v>0</v>
      </c>
      <c r="N199" s="209"/>
      <c r="O199" s="210"/>
      <c r="P199" s="211">
        <f t="shared" si="3"/>
        <v>0</v>
      </c>
      <c r="Q199" s="209"/>
      <c r="R199" s="210"/>
      <c r="S199" s="211">
        <f t="shared" si="4"/>
        <v>0</v>
      </c>
      <c r="T199" s="210"/>
      <c r="U199" s="210"/>
      <c r="V199" s="210"/>
      <c r="W199" s="210"/>
      <c r="X199" s="210"/>
      <c r="Y199" s="210"/>
      <c r="Z199" s="210"/>
      <c r="AA199" s="210"/>
    </row>
    <row r="200" ht="15.75" customHeight="1">
      <c r="A200" s="35"/>
      <c r="B200" s="35"/>
      <c r="C200" s="206"/>
      <c r="D200" s="206"/>
      <c r="E200" s="207"/>
      <c r="F200" s="206"/>
      <c r="G200" s="208"/>
      <c r="H200" s="209"/>
      <c r="I200" s="210"/>
      <c r="J200" s="211">
        <f t="shared" si="1"/>
        <v>0</v>
      </c>
      <c r="K200" s="209"/>
      <c r="L200" s="210"/>
      <c r="M200" s="211">
        <f t="shared" si="2"/>
        <v>0</v>
      </c>
      <c r="N200" s="209"/>
      <c r="O200" s="210"/>
      <c r="P200" s="211">
        <f t="shared" si="3"/>
        <v>0</v>
      </c>
      <c r="Q200" s="209"/>
      <c r="R200" s="210"/>
      <c r="S200" s="211">
        <f t="shared" si="4"/>
        <v>0</v>
      </c>
      <c r="T200" s="210"/>
      <c r="U200" s="210"/>
      <c r="V200" s="210"/>
      <c r="W200" s="210"/>
      <c r="X200" s="210"/>
      <c r="Y200" s="210"/>
      <c r="Z200" s="210"/>
      <c r="AA200" s="210"/>
    </row>
    <row r="201" ht="15.75" customHeight="1">
      <c r="A201" s="35"/>
      <c r="B201" s="35"/>
      <c r="C201" s="206"/>
      <c r="D201" s="206"/>
      <c r="E201" s="207"/>
      <c r="F201" s="206"/>
      <c r="G201" s="208"/>
      <c r="H201" s="209"/>
      <c r="I201" s="210"/>
      <c r="J201" s="211">
        <f t="shared" si="1"/>
        <v>0</v>
      </c>
      <c r="K201" s="209"/>
      <c r="L201" s="210"/>
      <c r="M201" s="211">
        <f t="shared" si="2"/>
        <v>0</v>
      </c>
      <c r="N201" s="209"/>
      <c r="O201" s="210"/>
      <c r="P201" s="211">
        <f t="shared" si="3"/>
        <v>0</v>
      </c>
      <c r="Q201" s="209"/>
      <c r="R201" s="210"/>
      <c r="S201" s="211">
        <f t="shared" si="4"/>
        <v>0</v>
      </c>
      <c r="T201" s="210"/>
      <c r="U201" s="210"/>
      <c r="V201" s="210"/>
      <c r="W201" s="210"/>
      <c r="X201" s="210"/>
      <c r="Y201" s="210"/>
      <c r="Z201" s="210"/>
      <c r="AA201" s="210"/>
    </row>
    <row r="202" ht="15.75" customHeight="1">
      <c r="A202" s="35"/>
      <c r="B202" s="35"/>
      <c r="C202" s="206"/>
      <c r="D202" s="206"/>
      <c r="E202" s="207"/>
      <c r="F202" s="206"/>
      <c r="G202" s="208"/>
      <c r="H202" s="209"/>
      <c r="I202" s="210"/>
      <c r="J202" s="211">
        <f t="shared" si="1"/>
        <v>0</v>
      </c>
      <c r="K202" s="209"/>
      <c r="L202" s="210"/>
      <c r="M202" s="211">
        <f t="shared" si="2"/>
        <v>0</v>
      </c>
      <c r="N202" s="209"/>
      <c r="O202" s="210"/>
      <c r="P202" s="211">
        <f t="shared" si="3"/>
        <v>0</v>
      </c>
      <c r="Q202" s="209"/>
      <c r="R202" s="210"/>
      <c r="S202" s="211">
        <f t="shared" si="4"/>
        <v>0</v>
      </c>
      <c r="T202" s="210"/>
      <c r="U202" s="210"/>
      <c r="V202" s="210"/>
      <c r="W202" s="210"/>
      <c r="X202" s="210"/>
      <c r="Y202" s="210"/>
      <c r="Z202" s="210"/>
      <c r="AA202" s="210"/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:H3"/>
    <mergeCell ref="A4:H5"/>
    <mergeCell ref="A6:H6"/>
    <mergeCell ref="A7:H7"/>
    <mergeCell ref="A8:H8"/>
    <mergeCell ref="A9:H9"/>
    <mergeCell ref="A10:H10"/>
    <mergeCell ref="K14:M15"/>
    <mergeCell ref="N14:P15"/>
    <mergeCell ref="Q14:S15"/>
    <mergeCell ref="T14:U14"/>
    <mergeCell ref="V14:W14"/>
    <mergeCell ref="X14:Z14"/>
    <mergeCell ref="A14:A16"/>
    <mergeCell ref="B14:B16"/>
    <mergeCell ref="C14:C16"/>
    <mergeCell ref="D14:D16"/>
    <mergeCell ref="E14:E16"/>
    <mergeCell ref="F14:F16"/>
    <mergeCell ref="H14:J15"/>
  </mergeCells>
  <dataValidations>
    <dataValidation type="list" allowBlank="1" showErrorMessage="1" sqref="B17:B202">
      <formula1>'listas de opções'!$E$2:$E$64</formula1>
    </dataValidation>
    <dataValidation type="list" allowBlank="1" showErrorMessage="1" sqref="G17:G202">
      <formula1>'listas de opções'!$I$2:$I$5</formula1>
    </dataValidation>
    <dataValidation type="list" allowBlank="1" showErrorMessage="1" sqref="A17:A202">
      <formula1>'listas de opções'!$C$2:$C$18</formula1>
    </dataValidation>
    <dataValidation type="list" allowBlank="1" showErrorMessage="1" sqref="T17:AA202">
      <formula1>'listas de opções'!$G$2:$G$4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18.71"/>
    <col customWidth="1" min="3" max="3" width="19.29"/>
    <col customWidth="1" min="4" max="4" width="14.71"/>
    <col customWidth="1" min="5" max="5" width="15.71"/>
    <col customWidth="1" min="6" max="6" width="12.71"/>
    <col customWidth="1" min="7" max="8" width="16.29"/>
    <col customWidth="1" min="9" max="10" width="15.57"/>
    <col customWidth="1" min="11" max="11" width="29.14"/>
    <col customWidth="1" min="12" max="12" width="11.14"/>
    <col customWidth="1" min="13" max="13" width="32.0"/>
    <col customWidth="1" min="14" max="14" width="10.57"/>
    <col customWidth="1" min="15" max="19" width="8.71"/>
  </cols>
  <sheetData>
    <row r="1">
      <c r="A1" s="3" t="s">
        <v>103</v>
      </c>
      <c r="B1" s="4" t="s">
        <v>5</v>
      </c>
      <c r="E1" s="5"/>
    </row>
    <row r="2">
      <c r="E2" s="5"/>
    </row>
    <row r="3">
      <c r="E3" s="5"/>
    </row>
    <row r="4">
      <c r="A4" s="6" t="s">
        <v>104</v>
      </c>
      <c r="B4" s="7"/>
      <c r="C4" s="7"/>
      <c r="D4" s="7"/>
      <c r="E4" s="7"/>
      <c r="F4" s="7"/>
      <c r="G4" s="7"/>
      <c r="H4" s="7"/>
      <c r="I4" s="7"/>
      <c r="J4" s="8"/>
    </row>
    <row r="5">
      <c r="A5" s="9"/>
      <c r="J5" s="10"/>
    </row>
    <row r="6" ht="14.25" customHeight="1">
      <c r="A6" s="11" t="s">
        <v>105</v>
      </c>
      <c r="B6" s="12"/>
      <c r="C6" s="12"/>
      <c r="D6" s="12"/>
      <c r="E6" s="12"/>
      <c r="F6" s="12"/>
      <c r="G6" s="12"/>
      <c r="H6" s="12"/>
      <c r="I6" s="12"/>
      <c r="J6" s="13"/>
    </row>
    <row r="7">
      <c r="A7" s="11" t="s">
        <v>106</v>
      </c>
      <c r="B7" s="12"/>
      <c r="C7" s="12"/>
      <c r="D7" s="12"/>
      <c r="E7" s="12"/>
      <c r="F7" s="12"/>
      <c r="G7" s="12"/>
      <c r="H7" s="12"/>
      <c r="I7" s="12"/>
      <c r="J7" s="13"/>
    </row>
    <row r="8">
      <c r="A8" s="11" t="s">
        <v>107</v>
      </c>
      <c r="B8" s="12"/>
      <c r="C8" s="12"/>
      <c r="D8" s="12"/>
      <c r="E8" s="12"/>
      <c r="F8" s="12"/>
      <c r="G8" s="12"/>
      <c r="H8" s="12"/>
      <c r="I8" s="12"/>
      <c r="J8" s="13"/>
      <c r="S8" s="14"/>
    </row>
    <row r="9">
      <c r="A9" s="15" t="s">
        <v>108</v>
      </c>
      <c r="B9" s="16"/>
      <c r="C9" s="16"/>
      <c r="D9" s="16"/>
      <c r="E9" s="17"/>
      <c r="F9" s="16"/>
      <c r="G9" s="16"/>
      <c r="H9" s="16"/>
      <c r="I9" s="16"/>
      <c r="J9" s="18"/>
    </row>
    <row r="10">
      <c r="A10" s="19" t="s">
        <v>109</v>
      </c>
      <c r="J10" s="10"/>
    </row>
    <row r="11">
      <c r="A11" s="19" t="s">
        <v>110</v>
      </c>
      <c r="J11" s="10"/>
    </row>
    <row r="12">
      <c r="A12" s="20"/>
      <c r="J12" s="10"/>
    </row>
    <row r="13">
      <c r="A13" s="21" t="s">
        <v>111</v>
      </c>
      <c r="J13" s="10"/>
    </row>
    <row r="14">
      <c r="A14" s="11" t="s">
        <v>112</v>
      </c>
      <c r="B14" s="12"/>
      <c r="C14" s="12"/>
      <c r="D14" s="12"/>
      <c r="E14" s="12"/>
      <c r="F14" s="12"/>
      <c r="G14" s="12"/>
      <c r="H14" s="12"/>
      <c r="I14" s="12"/>
      <c r="J14" s="13"/>
    </row>
    <row r="15">
      <c r="A15" s="11" t="s">
        <v>113</v>
      </c>
      <c r="B15" s="12"/>
      <c r="C15" s="12"/>
      <c r="D15" s="12"/>
      <c r="E15" s="12"/>
      <c r="F15" s="12"/>
      <c r="G15" s="12"/>
      <c r="H15" s="12"/>
      <c r="I15" s="12"/>
      <c r="J15" s="13"/>
    </row>
    <row r="16">
      <c r="A16" s="11" t="s">
        <v>114</v>
      </c>
      <c r="B16" s="12"/>
      <c r="C16" s="12"/>
      <c r="D16" s="12"/>
      <c r="E16" s="12"/>
      <c r="F16" s="12"/>
      <c r="G16" s="12"/>
      <c r="H16" s="12"/>
      <c r="I16" s="12"/>
      <c r="J16" s="13"/>
    </row>
    <row r="17">
      <c r="A17" s="11" t="s">
        <v>115</v>
      </c>
      <c r="B17" s="12"/>
      <c r="C17" s="12"/>
      <c r="D17" s="12"/>
      <c r="E17" s="12"/>
      <c r="F17" s="12"/>
      <c r="G17" s="12"/>
      <c r="H17" s="12"/>
      <c r="I17" s="12"/>
      <c r="J17" s="13"/>
    </row>
    <row r="18">
      <c r="A18" s="22" t="s">
        <v>116</v>
      </c>
      <c r="B18" s="23"/>
      <c r="C18" s="23"/>
      <c r="D18" s="23"/>
      <c r="E18" s="23"/>
      <c r="F18" s="23"/>
      <c r="G18" s="23"/>
      <c r="H18" s="23"/>
      <c r="I18" s="23"/>
      <c r="J18" s="24"/>
    </row>
    <row r="19">
      <c r="E19" s="5"/>
    </row>
    <row r="20">
      <c r="E20" s="5"/>
    </row>
    <row r="21" ht="14.25" customHeight="1">
      <c r="A21" s="25" t="s">
        <v>117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ht="15.75" customHeight="1">
      <c r="A22" s="26"/>
      <c r="B22" s="26"/>
      <c r="C22" s="26"/>
      <c r="D22" s="26"/>
      <c r="E22" s="27"/>
      <c r="F22" s="26"/>
      <c r="G22" s="26"/>
      <c r="H22" s="26"/>
      <c r="I22" s="26"/>
      <c r="J22" s="26"/>
      <c r="K22" s="26"/>
      <c r="L22" s="26"/>
      <c r="M22" s="26"/>
      <c r="N22" s="26"/>
    </row>
    <row r="23" ht="15.75" customHeight="1">
      <c r="A23" s="28" t="s">
        <v>1</v>
      </c>
      <c r="B23" s="29" t="s">
        <v>118</v>
      </c>
      <c r="C23" s="30" t="s">
        <v>119</v>
      </c>
      <c r="D23" s="31" t="s">
        <v>120</v>
      </c>
      <c r="E23" s="32" t="s">
        <v>121</v>
      </c>
      <c r="F23" s="31" t="s">
        <v>122</v>
      </c>
      <c r="G23" s="31" t="s">
        <v>123</v>
      </c>
      <c r="H23" s="31" t="s">
        <v>124</v>
      </c>
      <c r="I23" s="33" t="s">
        <v>125</v>
      </c>
      <c r="J23" s="33" t="s">
        <v>126</v>
      </c>
      <c r="K23" s="31" t="s">
        <v>127</v>
      </c>
      <c r="L23" s="31" t="s">
        <v>119</v>
      </c>
      <c r="M23" s="31" t="s">
        <v>128</v>
      </c>
      <c r="N23" s="34" t="s">
        <v>119</v>
      </c>
    </row>
    <row r="24" ht="15.75" customHeight="1">
      <c r="A24" s="35" t="s">
        <v>16</v>
      </c>
      <c r="B24" s="35" t="s">
        <v>16</v>
      </c>
      <c r="C24" s="35" t="s">
        <v>129</v>
      </c>
      <c r="D24" s="36">
        <v>991.0</v>
      </c>
      <c r="E24" s="37">
        <v>22.45</v>
      </c>
      <c r="F24" s="35">
        <v>5.0</v>
      </c>
      <c r="G24" s="35">
        <v>16.36</v>
      </c>
      <c r="H24" s="35">
        <v>61.19</v>
      </c>
      <c r="I24" s="38">
        <f t="shared" ref="I24:I169" si="1">(D24*(1-E24/100)*1.1)</f>
        <v>845.37255</v>
      </c>
      <c r="J24" s="38">
        <f t="shared" ref="J24:J169" si="2">D24*(1-E24/100)</f>
        <v>768.5205</v>
      </c>
      <c r="K24" s="35" t="s">
        <v>130</v>
      </c>
      <c r="L24" s="35" t="s">
        <v>131</v>
      </c>
      <c r="M24" s="35" t="s">
        <v>132</v>
      </c>
      <c r="N24" s="35" t="s">
        <v>133</v>
      </c>
    </row>
    <row r="25" ht="15.75" customHeight="1">
      <c r="A25" s="35" t="s">
        <v>16</v>
      </c>
      <c r="B25" s="35" t="s">
        <v>16</v>
      </c>
      <c r="C25" s="35" t="s">
        <v>134</v>
      </c>
      <c r="D25" s="36">
        <v>1303.0</v>
      </c>
      <c r="E25" s="37">
        <v>41.24</v>
      </c>
      <c r="F25" s="35">
        <v>19.0</v>
      </c>
      <c r="G25" s="35">
        <v>26.4</v>
      </c>
      <c r="H25" s="35">
        <v>45.22</v>
      </c>
      <c r="I25" s="38">
        <f t="shared" si="1"/>
        <v>842.20708</v>
      </c>
      <c r="J25" s="38">
        <f t="shared" si="2"/>
        <v>765.6428</v>
      </c>
      <c r="K25" s="35" t="s">
        <v>135</v>
      </c>
      <c r="L25" s="35" t="s">
        <v>134</v>
      </c>
      <c r="M25" s="35" t="s">
        <v>136</v>
      </c>
      <c r="N25" s="35" t="s">
        <v>134</v>
      </c>
    </row>
    <row r="26" ht="15.75" customHeight="1">
      <c r="A26" s="35" t="s">
        <v>16</v>
      </c>
      <c r="B26" s="35" t="s">
        <v>16</v>
      </c>
      <c r="C26" s="35" t="s">
        <v>137</v>
      </c>
      <c r="D26" s="36">
        <v>3485.0</v>
      </c>
      <c r="E26" s="37">
        <v>39.49</v>
      </c>
      <c r="F26" s="35">
        <v>21.0</v>
      </c>
      <c r="G26" s="35">
        <v>46.29</v>
      </c>
      <c r="H26" s="35">
        <v>65.79</v>
      </c>
      <c r="I26" s="38">
        <f t="shared" si="1"/>
        <v>2319.65085</v>
      </c>
      <c r="J26" s="38">
        <f t="shared" si="2"/>
        <v>2108.7735</v>
      </c>
      <c r="K26" s="35" t="s">
        <v>138</v>
      </c>
      <c r="L26" s="35" t="s">
        <v>137</v>
      </c>
      <c r="M26" s="35" t="s">
        <v>139</v>
      </c>
      <c r="N26" s="35" t="s">
        <v>137</v>
      </c>
    </row>
    <row r="27" ht="15.75" customHeight="1">
      <c r="A27" s="35" t="s">
        <v>16</v>
      </c>
      <c r="B27" s="35" t="s">
        <v>16</v>
      </c>
      <c r="C27" s="35" t="s">
        <v>140</v>
      </c>
      <c r="D27" s="36">
        <v>1310.0</v>
      </c>
      <c r="E27" s="37">
        <v>14.18</v>
      </c>
      <c r="F27" s="35">
        <v>26.0</v>
      </c>
      <c r="G27" s="35">
        <v>77.93</v>
      </c>
      <c r="H27" s="35">
        <v>77.93</v>
      </c>
      <c r="I27" s="38">
        <f t="shared" si="1"/>
        <v>1236.6662</v>
      </c>
      <c r="J27" s="38">
        <f t="shared" si="2"/>
        <v>1124.242</v>
      </c>
      <c r="K27" s="35" t="s">
        <v>141</v>
      </c>
      <c r="L27" s="35" t="s">
        <v>142</v>
      </c>
      <c r="M27" s="35" t="s">
        <v>143</v>
      </c>
      <c r="N27" s="35" t="s">
        <v>144</v>
      </c>
    </row>
    <row r="28" ht="15.75" customHeight="1">
      <c r="A28" s="35" t="s">
        <v>16</v>
      </c>
      <c r="B28" s="35" t="s">
        <v>16</v>
      </c>
      <c r="C28" s="35" t="s">
        <v>145</v>
      </c>
      <c r="D28" s="36">
        <v>667.0</v>
      </c>
      <c r="E28" s="37">
        <v>13.12</v>
      </c>
      <c r="F28" s="35">
        <v>9.0</v>
      </c>
      <c r="G28" s="35">
        <v>48.68</v>
      </c>
      <c r="H28" s="35">
        <v>48.68</v>
      </c>
      <c r="I28" s="38">
        <f t="shared" si="1"/>
        <v>637.43856</v>
      </c>
      <c r="J28" s="38">
        <f t="shared" si="2"/>
        <v>579.4896</v>
      </c>
      <c r="K28" s="35" t="s">
        <v>146</v>
      </c>
      <c r="L28" s="35" t="s">
        <v>145</v>
      </c>
      <c r="M28" s="35" t="s">
        <v>143</v>
      </c>
      <c r="N28" s="35" t="s">
        <v>144</v>
      </c>
    </row>
    <row r="29" ht="15.75" customHeight="1">
      <c r="A29" s="35" t="s">
        <v>16</v>
      </c>
      <c r="B29" s="35" t="s">
        <v>16</v>
      </c>
      <c r="C29" s="35" t="s">
        <v>147</v>
      </c>
      <c r="D29" s="36">
        <v>915.0</v>
      </c>
      <c r="E29" s="37">
        <v>15.53</v>
      </c>
      <c r="F29" s="35">
        <v>16.0</v>
      </c>
      <c r="G29" s="35">
        <v>70.73</v>
      </c>
      <c r="H29" s="35">
        <v>100.0</v>
      </c>
      <c r="I29" s="38">
        <f t="shared" si="1"/>
        <v>850.19055</v>
      </c>
      <c r="J29" s="38">
        <f t="shared" si="2"/>
        <v>772.9005</v>
      </c>
      <c r="K29" s="35" t="s">
        <v>148</v>
      </c>
      <c r="L29" s="35" t="s">
        <v>147</v>
      </c>
      <c r="M29" s="35" t="s">
        <v>149</v>
      </c>
      <c r="N29" s="35" t="s">
        <v>147</v>
      </c>
    </row>
    <row r="30" ht="15.75" customHeight="1">
      <c r="A30" s="35" t="s">
        <v>16</v>
      </c>
      <c r="B30" s="35" t="s">
        <v>16</v>
      </c>
      <c r="C30" s="35" t="s">
        <v>150</v>
      </c>
      <c r="D30" s="36">
        <v>4098.0</v>
      </c>
      <c r="E30" s="37">
        <v>32.64</v>
      </c>
      <c r="F30" s="35">
        <v>30.0</v>
      </c>
      <c r="G30" s="35">
        <v>82.78</v>
      </c>
      <c r="H30" s="35">
        <v>86.13</v>
      </c>
      <c r="I30" s="38">
        <f t="shared" si="1"/>
        <v>3036.45408</v>
      </c>
      <c r="J30" s="38">
        <f t="shared" si="2"/>
        <v>2760.4128</v>
      </c>
      <c r="K30" s="35" t="s">
        <v>151</v>
      </c>
      <c r="L30" s="35" t="s">
        <v>150</v>
      </c>
      <c r="M30" s="35" t="s">
        <v>152</v>
      </c>
      <c r="N30" s="35" t="s">
        <v>150</v>
      </c>
    </row>
    <row r="31" ht="15.75" customHeight="1">
      <c r="A31" s="35" t="s">
        <v>16</v>
      </c>
      <c r="B31" s="35" t="s">
        <v>16</v>
      </c>
      <c r="C31" s="35" t="s">
        <v>153</v>
      </c>
      <c r="D31" s="39">
        <v>3733.0</v>
      </c>
      <c r="E31" s="37">
        <v>65.73</v>
      </c>
      <c r="F31" s="35">
        <v>31.0</v>
      </c>
      <c r="G31" s="35">
        <v>27.07</v>
      </c>
      <c r="H31" s="35">
        <v>52.34</v>
      </c>
      <c r="I31" s="38">
        <f t="shared" si="1"/>
        <v>1407.22901</v>
      </c>
      <c r="J31" s="38">
        <f t="shared" si="2"/>
        <v>1279.2991</v>
      </c>
      <c r="K31" s="35" t="s">
        <v>154</v>
      </c>
      <c r="L31" s="35" t="s">
        <v>153</v>
      </c>
      <c r="M31" s="35" t="s">
        <v>155</v>
      </c>
      <c r="N31" s="35" t="s">
        <v>153</v>
      </c>
    </row>
    <row r="32" ht="15.75" customHeight="1">
      <c r="A32" s="35" t="s">
        <v>16</v>
      </c>
      <c r="B32" s="35" t="s">
        <v>16</v>
      </c>
      <c r="C32" s="35" t="s">
        <v>156</v>
      </c>
      <c r="D32" s="36">
        <v>3661.0</v>
      </c>
      <c r="E32" s="37">
        <v>38.38</v>
      </c>
      <c r="F32" s="35">
        <v>24.0</v>
      </c>
      <c r="G32" s="35">
        <v>27.35</v>
      </c>
      <c r="H32" s="35">
        <v>39.57</v>
      </c>
      <c r="I32" s="38">
        <f t="shared" si="1"/>
        <v>2481.49902</v>
      </c>
      <c r="J32" s="38">
        <f t="shared" si="2"/>
        <v>2255.9082</v>
      </c>
      <c r="K32" s="35" t="s">
        <v>157</v>
      </c>
      <c r="L32" s="35" t="s">
        <v>156</v>
      </c>
      <c r="M32" s="35" t="s">
        <v>158</v>
      </c>
      <c r="N32" s="35" t="s">
        <v>156</v>
      </c>
    </row>
    <row r="33" ht="15.75" customHeight="1">
      <c r="A33" s="35"/>
      <c r="B33" s="35"/>
      <c r="C33" s="35" t="s">
        <v>159</v>
      </c>
      <c r="D33" s="36">
        <v>20163.0</v>
      </c>
      <c r="E33" s="37">
        <v>29.28</v>
      </c>
      <c r="F33" s="35"/>
      <c r="G33" s="35"/>
      <c r="H33" s="35"/>
      <c r="I33" s="38">
        <f t="shared" si="1"/>
        <v>15685.20096</v>
      </c>
      <c r="J33" s="38">
        <f t="shared" si="2"/>
        <v>14259.2736</v>
      </c>
      <c r="K33" s="35"/>
      <c r="L33" s="35" t="s">
        <v>159</v>
      </c>
      <c r="M33" s="35"/>
      <c r="N33" s="35" t="s">
        <v>159</v>
      </c>
    </row>
    <row r="34" ht="15.75" customHeight="1">
      <c r="A34" s="35"/>
      <c r="B34" s="35"/>
      <c r="C34" s="35"/>
      <c r="D34" s="35"/>
      <c r="E34" s="37"/>
      <c r="F34" s="35"/>
      <c r="G34" s="35"/>
      <c r="H34" s="35"/>
      <c r="I34" s="38">
        <f t="shared" si="1"/>
        <v>0</v>
      </c>
      <c r="J34" s="38">
        <f t="shared" si="2"/>
        <v>0</v>
      </c>
      <c r="K34" s="35"/>
      <c r="L34" s="35"/>
      <c r="M34" s="35"/>
      <c r="N34" s="35"/>
    </row>
    <row r="35" ht="15.75" customHeight="1">
      <c r="A35" s="35"/>
      <c r="B35" s="35"/>
      <c r="C35" s="35"/>
      <c r="D35" s="35"/>
      <c r="E35" s="37"/>
      <c r="F35" s="35"/>
      <c r="G35" s="35"/>
      <c r="H35" s="35"/>
      <c r="I35" s="38">
        <f t="shared" si="1"/>
        <v>0</v>
      </c>
      <c r="J35" s="38">
        <f t="shared" si="2"/>
        <v>0</v>
      </c>
      <c r="K35" s="35"/>
      <c r="L35" s="35"/>
      <c r="M35" s="35"/>
      <c r="N35" s="35"/>
    </row>
    <row r="36" ht="15.75" customHeight="1">
      <c r="A36" s="35"/>
      <c r="B36" s="35"/>
      <c r="C36" s="35"/>
      <c r="D36" s="35"/>
      <c r="E36" s="37"/>
      <c r="F36" s="35"/>
      <c r="G36" s="35"/>
      <c r="H36" s="35"/>
      <c r="I36" s="38">
        <f t="shared" si="1"/>
        <v>0</v>
      </c>
      <c r="J36" s="38">
        <f t="shared" si="2"/>
        <v>0</v>
      </c>
      <c r="K36" s="35"/>
      <c r="L36" s="35"/>
      <c r="M36" s="35"/>
      <c r="N36" s="35"/>
    </row>
    <row r="37" ht="15.75" customHeight="1">
      <c r="A37" s="35"/>
      <c r="B37" s="35"/>
      <c r="C37" s="35"/>
      <c r="D37" s="35"/>
      <c r="E37" s="37"/>
      <c r="F37" s="35"/>
      <c r="G37" s="35"/>
      <c r="H37" s="35"/>
      <c r="I37" s="38">
        <f t="shared" si="1"/>
        <v>0</v>
      </c>
      <c r="J37" s="38">
        <f t="shared" si="2"/>
        <v>0</v>
      </c>
      <c r="K37" s="35"/>
      <c r="L37" s="35"/>
      <c r="M37" s="35"/>
      <c r="N37" s="35"/>
    </row>
    <row r="38" ht="15.75" customHeight="1">
      <c r="A38" s="35"/>
      <c r="B38" s="35"/>
      <c r="C38" s="35"/>
      <c r="D38" s="35"/>
      <c r="E38" s="37"/>
      <c r="F38" s="35"/>
      <c r="G38" s="35"/>
      <c r="H38" s="35"/>
      <c r="I38" s="38">
        <f t="shared" si="1"/>
        <v>0</v>
      </c>
      <c r="J38" s="38">
        <f t="shared" si="2"/>
        <v>0</v>
      </c>
      <c r="K38" s="35"/>
      <c r="L38" s="35"/>
      <c r="M38" s="35"/>
      <c r="N38" s="35"/>
    </row>
    <row r="39" ht="15.75" customHeight="1">
      <c r="A39" s="35"/>
      <c r="B39" s="35"/>
      <c r="C39" s="35"/>
      <c r="D39" s="35"/>
      <c r="E39" s="37"/>
      <c r="F39" s="35"/>
      <c r="G39" s="35"/>
      <c r="H39" s="35"/>
      <c r="I39" s="38">
        <f t="shared" si="1"/>
        <v>0</v>
      </c>
      <c r="J39" s="38">
        <f t="shared" si="2"/>
        <v>0</v>
      </c>
      <c r="K39" s="35"/>
      <c r="L39" s="35"/>
      <c r="M39" s="35"/>
      <c r="N39" s="35"/>
    </row>
    <row r="40" ht="15.75" customHeight="1">
      <c r="A40" s="35"/>
      <c r="B40" s="35"/>
      <c r="C40" s="35"/>
      <c r="D40" s="35"/>
      <c r="E40" s="37"/>
      <c r="F40" s="35"/>
      <c r="G40" s="35"/>
      <c r="H40" s="35"/>
      <c r="I40" s="38">
        <f t="shared" si="1"/>
        <v>0</v>
      </c>
      <c r="J40" s="38">
        <f t="shared" si="2"/>
        <v>0</v>
      </c>
      <c r="K40" s="35"/>
      <c r="L40" s="35"/>
      <c r="M40" s="35"/>
      <c r="N40" s="35"/>
    </row>
    <row r="41" ht="15.75" customHeight="1">
      <c r="A41" s="35"/>
      <c r="B41" s="35"/>
      <c r="C41" s="35"/>
      <c r="D41" s="35"/>
      <c r="E41" s="37"/>
      <c r="F41" s="35"/>
      <c r="G41" s="35"/>
      <c r="H41" s="35"/>
      <c r="I41" s="38">
        <f t="shared" si="1"/>
        <v>0</v>
      </c>
      <c r="J41" s="38">
        <f t="shared" si="2"/>
        <v>0</v>
      </c>
      <c r="K41" s="35"/>
      <c r="L41" s="35"/>
      <c r="M41" s="35"/>
      <c r="N41" s="35"/>
    </row>
    <row r="42" ht="15.75" customHeight="1">
      <c r="A42" s="35"/>
      <c r="B42" s="35"/>
      <c r="C42" s="35"/>
      <c r="D42" s="35"/>
      <c r="E42" s="37"/>
      <c r="F42" s="35"/>
      <c r="G42" s="35"/>
      <c r="H42" s="35"/>
      <c r="I42" s="38">
        <f t="shared" si="1"/>
        <v>0</v>
      </c>
      <c r="J42" s="38">
        <f t="shared" si="2"/>
        <v>0</v>
      </c>
      <c r="K42" s="35"/>
      <c r="L42" s="35"/>
      <c r="M42" s="35"/>
      <c r="N42" s="35"/>
    </row>
    <row r="43" ht="15.75" customHeight="1">
      <c r="A43" s="35"/>
      <c r="B43" s="35"/>
      <c r="C43" s="35"/>
      <c r="D43" s="35"/>
      <c r="E43" s="37"/>
      <c r="F43" s="35"/>
      <c r="G43" s="35"/>
      <c r="H43" s="35"/>
      <c r="I43" s="38">
        <f t="shared" si="1"/>
        <v>0</v>
      </c>
      <c r="J43" s="38">
        <f t="shared" si="2"/>
        <v>0</v>
      </c>
      <c r="K43" s="35"/>
      <c r="L43" s="35"/>
      <c r="M43" s="35"/>
      <c r="N43" s="35"/>
    </row>
    <row r="44" ht="15.75" customHeight="1">
      <c r="A44" s="35"/>
      <c r="B44" s="35"/>
      <c r="C44" s="35"/>
      <c r="D44" s="35"/>
      <c r="E44" s="37"/>
      <c r="F44" s="35"/>
      <c r="G44" s="35"/>
      <c r="H44" s="35"/>
      <c r="I44" s="38">
        <f t="shared" si="1"/>
        <v>0</v>
      </c>
      <c r="J44" s="38">
        <f t="shared" si="2"/>
        <v>0</v>
      </c>
      <c r="K44" s="35"/>
      <c r="L44" s="35"/>
      <c r="M44" s="35"/>
      <c r="N44" s="35"/>
    </row>
    <row r="45" ht="15.75" customHeight="1">
      <c r="A45" s="35"/>
      <c r="B45" s="35"/>
      <c r="C45" s="35"/>
      <c r="D45" s="35"/>
      <c r="E45" s="37"/>
      <c r="F45" s="35"/>
      <c r="G45" s="35"/>
      <c r="H45" s="35"/>
      <c r="I45" s="38">
        <f t="shared" si="1"/>
        <v>0</v>
      </c>
      <c r="J45" s="38">
        <f t="shared" si="2"/>
        <v>0</v>
      </c>
      <c r="K45" s="35"/>
      <c r="L45" s="35"/>
      <c r="M45" s="35"/>
      <c r="N45" s="35"/>
    </row>
    <row r="46" ht="15.75" customHeight="1">
      <c r="A46" s="35"/>
      <c r="B46" s="35"/>
      <c r="C46" s="35"/>
      <c r="D46" s="35"/>
      <c r="E46" s="37"/>
      <c r="F46" s="35"/>
      <c r="G46" s="35"/>
      <c r="H46" s="35"/>
      <c r="I46" s="38">
        <f t="shared" si="1"/>
        <v>0</v>
      </c>
      <c r="J46" s="38">
        <f t="shared" si="2"/>
        <v>0</v>
      </c>
      <c r="K46" s="35"/>
      <c r="L46" s="35"/>
      <c r="M46" s="35"/>
      <c r="N46" s="35"/>
    </row>
    <row r="47" ht="15.75" customHeight="1">
      <c r="A47" s="35"/>
      <c r="B47" s="35"/>
      <c r="C47" s="35"/>
      <c r="D47" s="35"/>
      <c r="E47" s="37"/>
      <c r="F47" s="35"/>
      <c r="G47" s="35"/>
      <c r="H47" s="35"/>
      <c r="I47" s="38">
        <f t="shared" si="1"/>
        <v>0</v>
      </c>
      <c r="J47" s="38">
        <f t="shared" si="2"/>
        <v>0</v>
      </c>
      <c r="K47" s="35"/>
      <c r="L47" s="35"/>
      <c r="M47" s="35"/>
      <c r="N47" s="35"/>
    </row>
    <row r="48" ht="15.75" customHeight="1">
      <c r="A48" s="35"/>
      <c r="B48" s="35"/>
      <c r="C48" s="35"/>
      <c r="D48" s="35"/>
      <c r="E48" s="37"/>
      <c r="F48" s="35"/>
      <c r="G48" s="35"/>
      <c r="H48" s="35"/>
      <c r="I48" s="38">
        <f t="shared" si="1"/>
        <v>0</v>
      </c>
      <c r="J48" s="38">
        <f t="shared" si="2"/>
        <v>0</v>
      </c>
      <c r="K48" s="35"/>
      <c r="L48" s="35"/>
      <c r="M48" s="35"/>
      <c r="N48" s="35"/>
    </row>
    <row r="49" ht="15.75" customHeight="1">
      <c r="A49" s="35"/>
      <c r="B49" s="35"/>
      <c r="C49" s="35"/>
      <c r="D49" s="35"/>
      <c r="E49" s="37"/>
      <c r="F49" s="35"/>
      <c r="G49" s="35"/>
      <c r="H49" s="35"/>
      <c r="I49" s="38">
        <f t="shared" si="1"/>
        <v>0</v>
      </c>
      <c r="J49" s="38">
        <f t="shared" si="2"/>
        <v>0</v>
      </c>
      <c r="K49" s="35"/>
      <c r="L49" s="35"/>
      <c r="M49" s="35"/>
      <c r="N49" s="35"/>
    </row>
    <row r="50" ht="15.75" customHeight="1">
      <c r="A50" s="35"/>
      <c r="B50" s="35"/>
      <c r="C50" s="35"/>
      <c r="D50" s="35"/>
      <c r="E50" s="37"/>
      <c r="F50" s="35"/>
      <c r="G50" s="35"/>
      <c r="H50" s="35"/>
      <c r="I50" s="38">
        <f t="shared" si="1"/>
        <v>0</v>
      </c>
      <c r="J50" s="38">
        <f t="shared" si="2"/>
        <v>0</v>
      </c>
      <c r="K50" s="35"/>
      <c r="L50" s="35"/>
      <c r="M50" s="35"/>
      <c r="N50" s="35"/>
    </row>
    <row r="51" ht="15.75" customHeight="1">
      <c r="A51" s="35"/>
      <c r="B51" s="35"/>
      <c r="C51" s="35"/>
      <c r="D51" s="35"/>
      <c r="E51" s="37"/>
      <c r="F51" s="35"/>
      <c r="G51" s="35"/>
      <c r="H51" s="35"/>
      <c r="I51" s="38">
        <f t="shared" si="1"/>
        <v>0</v>
      </c>
      <c r="J51" s="38">
        <f t="shared" si="2"/>
        <v>0</v>
      </c>
      <c r="K51" s="35"/>
      <c r="L51" s="35"/>
      <c r="M51" s="35"/>
      <c r="N51" s="35"/>
    </row>
    <row r="52" ht="15.75" customHeight="1">
      <c r="A52" s="35"/>
      <c r="B52" s="35"/>
      <c r="C52" s="35"/>
      <c r="D52" s="35"/>
      <c r="E52" s="37"/>
      <c r="F52" s="35"/>
      <c r="G52" s="35"/>
      <c r="H52" s="35"/>
      <c r="I52" s="38">
        <f t="shared" si="1"/>
        <v>0</v>
      </c>
      <c r="J52" s="38">
        <f t="shared" si="2"/>
        <v>0</v>
      </c>
      <c r="K52" s="35"/>
      <c r="L52" s="35"/>
      <c r="M52" s="35"/>
      <c r="N52" s="35"/>
    </row>
    <row r="53" ht="15.75" customHeight="1">
      <c r="A53" s="35"/>
      <c r="B53" s="35"/>
      <c r="C53" s="35"/>
      <c r="D53" s="35"/>
      <c r="E53" s="37"/>
      <c r="F53" s="35"/>
      <c r="G53" s="35"/>
      <c r="H53" s="35"/>
      <c r="I53" s="38">
        <f t="shared" si="1"/>
        <v>0</v>
      </c>
      <c r="J53" s="38">
        <f t="shared" si="2"/>
        <v>0</v>
      </c>
      <c r="K53" s="35"/>
      <c r="L53" s="35"/>
      <c r="M53" s="35"/>
      <c r="N53" s="35"/>
    </row>
    <row r="54" ht="15.75" customHeight="1">
      <c r="A54" s="35"/>
      <c r="B54" s="35"/>
      <c r="C54" s="35"/>
      <c r="D54" s="35"/>
      <c r="E54" s="37"/>
      <c r="F54" s="35"/>
      <c r="G54" s="35"/>
      <c r="H54" s="35"/>
      <c r="I54" s="38">
        <f t="shared" si="1"/>
        <v>0</v>
      </c>
      <c r="J54" s="38">
        <f t="shared" si="2"/>
        <v>0</v>
      </c>
      <c r="K54" s="35"/>
      <c r="L54" s="35"/>
      <c r="M54" s="35"/>
      <c r="N54" s="35"/>
    </row>
    <row r="55" ht="15.75" customHeight="1">
      <c r="A55" s="35"/>
      <c r="B55" s="35"/>
      <c r="C55" s="35"/>
      <c r="D55" s="35"/>
      <c r="E55" s="37"/>
      <c r="F55" s="35"/>
      <c r="G55" s="35"/>
      <c r="H55" s="35"/>
      <c r="I55" s="38">
        <f t="shared" si="1"/>
        <v>0</v>
      </c>
      <c r="J55" s="38">
        <f t="shared" si="2"/>
        <v>0</v>
      </c>
      <c r="K55" s="35"/>
      <c r="L55" s="35"/>
      <c r="M55" s="35"/>
      <c r="N55" s="35"/>
    </row>
    <row r="56" ht="15.75" customHeight="1">
      <c r="A56" s="35"/>
      <c r="B56" s="35"/>
      <c r="C56" s="35"/>
      <c r="D56" s="35"/>
      <c r="E56" s="37"/>
      <c r="F56" s="35"/>
      <c r="G56" s="35"/>
      <c r="H56" s="35"/>
      <c r="I56" s="38">
        <f t="shared" si="1"/>
        <v>0</v>
      </c>
      <c r="J56" s="38">
        <f t="shared" si="2"/>
        <v>0</v>
      </c>
      <c r="K56" s="35"/>
      <c r="L56" s="35"/>
      <c r="M56" s="35"/>
      <c r="N56" s="35"/>
    </row>
    <row r="57" ht="15.75" customHeight="1">
      <c r="A57" s="35"/>
      <c r="B57" s="35"/>
      <c r="C57" s="35"/>
      <c r="D57" s="35"/>
      <c r="E57" s="37"/>
      <c r="F57" s="35"/>
      <c r="G57" s="35"/>
      <c r="H57" s="35"/>
      <c r="I57" s="38">
        <f t="shared" si="1"/>
        <v>0</v>
      </c>
      <c r="J57" s="38">
        <f t="shared" si="2"/>
        <v>0</v>
      </c>
      <c r="K57" s="35"/>
      <c r="L57" s="35"/>
      <c r="M57" s="35"/>
      <c r="N57" s="35"/>
    </row>
    <row r="58" ht="15.75" customHeight="1">
      <c r="A58" s="35"/>
      <c r="B58" s="35"/>
      <c r="C58" s="35"/>
      <c r="D58" s="35"/>
      <c r="E58" s="37"/>
      <c r="F58" s="35"/>
      <c r="G58" s="35"/>
      <c r="H58" s="35"/>
      <c r="I58" s="38">
        <f t="shared" si="1"/>
        <v>0</v>
      </c>
      <c r="J58" s="38">
        <f t="shared" si="2"/>
        <v>0</v>
      </c>
      <c r="K58" s="35"/>
      <c r="L58" s="35"/>
      <c r="M58" s="35"/>
      <c r="N58" s="35"/>
    </row>
    <row r="59" ht="15.75" customHeight="1">
      <c r="A59" s="35"/>
      <c r="B59" s="35"/>
      <c r="C59" s="35"/>
      <c r="D59" s="35"/>
      <c r="E59" s="37"/>
      <c r="F59" s="35"/>
      <c r="G59" s="35"/>
      <c r="H59" s="35"/>
      <c r="I59" s="38">
        <f t="shared" si="1"/>
        <v>0</v>
      </c>
      <c r="J59" s="38">
        <f t="shared" si="2"/>
        <v>0</v>
      </c>
      <c r="K59" s="35"/>
      <c r="L59" s="35"/>
      <c r="M59" s="35"/>
      <c r="N59" s="35"/>
    </row>
    <row r="60" ht="15.75" customHeight="1">
      <c r="A60" s="35"/>
      <c r="B60" s="35"/>
      <c r="C60" s="35"/>
      <c r="D60" s="35"/>
      <c r="E60" s="37"/>
      <c r="F60" s="35"/>
      <c r="G60" s="35"/>
      <c r="H60" s="35"/>
      <c r="I60" s="38">
        <f t="shared" si="1"/>
        <v>0</v>
      </c>
      <c r="J60" s="38">
        <f t="shared" si="2"/>
        <v>0</v>
      </c>
      <c r="K60" s="35"/>
      <c r="L60" s="35"/>
      <c r="M60" s="35"/>
      <c r="N60" s="35"/>
    </row>
    <row r="61" ht="15.75" customHeight="1">
      <c r="A61" s="35"/>
      <c r="B61" s="35"/>
      <c r="C61" s="35"/>
      <c r="D61" s="35"/>
      <c r="E61" s="37"/>
      <c r="F61" s="35"/>
      <c r="G61" s="35"/>
      <c r="H61" s="35"/>
      <c r="I61" s="38">
        <f t="shared" si="1"/>
        <v>0</v>
      </c>
      <c r="J61" s="38">
        <f t="shared" si="2"/>
        <v>0</v>
      </c>
      <c r="K61" s="35"/>
      <c r="L61" s="35"/>
      <c r="M61" s="35"/>
      <c r="N61" s="35"/>
    </row>
    <row r="62" ht="15.75" customHeight="1">
      <c r="A62" s="35"/>
      <c r="B62" s="35"/>
      <c r="C62" s="35"/>
      <c r="D62" s="35"/>
      <c r="E62" s="37"/>
      <c r="F62" s="35"/>
      <c r="G62" s="35"/>
      <c r="H62" s="35"/>
      <c r="I62" s="38">
        <f t="shared" si="1"/>
        <v>0</v>
      </c>
      <c r="J62" s="38">
        <f t="shared" si="2"/>
        <v>0</v>
      </c>
      <c r="K62" s="35"/>
      <c r="L62" s="35"/>
      <c r="M62" s="35"/>
      <c r="N62" s="35"/>
    </row>
    <row r="63" ht="15.75" customHeight="1">
      <c r="A63" s="35"/>
      <c r="B63" s="35"/>
      <c r="C63" s="35"/>
      <c r="D63" s="35"/>
      <c r="E63" s="37"/>
      <c r="F63" s="35"/>
      <c r="G63" s="35"/>
      <c r="H63" s="35"/>
      <c r="I63" s="38">
        <f t="shared" si="1"/>
        <v>0</v>
      </c>
      <c r="J63" s="38">
        <f t="shared" si="2"/>
        <v>0</v>
      </c>
      <c r="K63" s="35"/>
      <c r="L63" s="35"/>
      <c r="M63" s="35"/>
      <c r="N63" s="35"/>
    </row>
    <row r="64" ht="15.75" customHeight="1">
      <c r="A64" s="35"/>
      <c r="B64" s="35"/>
      <c r="C64" s="35"/>
      <c r="D64" s="35"/>
      <c r="E64" s="37"/>
      <c r="F64" s="35"/>
      <c r="G64" s="35"/>
      <c r="H64" s="35"/>
      <c r="I64" s="38">
        <f t="shared" si="1"/>
        <v>0</v>
      </c>
      <c r="J64" s="38">
        <f t="shared" si="2"/>
        <v>0</v>
      </c>
      <c r="K64" s="35"/>
      <c r="L64" s="35"/>
      <c r="M64" s="35"/>
      <c r="N64" s="35"/>
    </row>
    <row r="65" ht="15.75" customHeight="1">
      <c r="A65" s="35"/>
      <c r="B65" s="35"/>
      <c r="C65" s="35"/>
      <c r="D65" s="35"/>
      <c r="E65" s="37"/>
      <c r="F65" s="35"/>
      <c r="G65" s="35"/>
      <c r="H65" s="35"/>
      <c r="I65" s="38">
        <f t="shared" si="1"/>
        <v>0</v>
      </c>
      <c r="J65" s="38">
        <f t="shared" si="2"/>
        <v>0</v>
      </c>
      <c r="K65" s="35"/>
      <c r="L65" s="35"/>
      <c r="M65" s="35"/>
      <c r="N65" s="35"/>
    </row>
    <row r="66" ht="15.75" customHeight="1">
      <c r="A66" s="35"/>
      <c r="B66" s="35"/>
      <c r="C66" s="35"/>
      <c r="D66" s="35"/>
      <c r="E66" s="37"/>
      <c r="F66" s="35"/>
      <c r="G66" s="35"/>
      <c r="H66" s="35"/>
      <c r="I66" s="38">
        <f t="shared" si="1"/>
        <v>0</v>
      </c>
      <c r="J66" s="38">
        <f t="shared" si="2"/>
        <v>0</v>
      </c>
      <c r="K66" s="35"/>
      <c r="L66" s="35"/>
      <c r="M66" s="35"/>
      <c r="N66" s="35"/>
    </row>
    <row r="67" ht="15.75" customHeight="1">
      <c r="A67" s="35"/>
      <c r="B67" s="35"/>
      <c r="C67" s="35"/>
      <c r="D67" s="35"/>
      <c r="E67" s="37"/>
      <c r="F67" s="35"/>
      <c r="G67" s="35"/>
      <c r="H67" s="35"/>
      <c r="I67" s="38">
        <f t="shared" si="1"/>
        <v>0</v>
      </c>
      <c r="J67" s="38">
        <f t="shared" si="2"/>
        <v>0</v>
      </c>
      <c r="K67" s="35"/>
      <c r="L67" s="35"/>
      <c r="M67" s="35"/>
      <c r="N67" s="35"/>
    </row>
    <row r="68" ht="15.75" customHeight="1">
      <c r="A68" s="35"/>
      <c r="B68" s="35"/>
      <c r="C68" s="35"/>
      <c r="D68" s="35"/>
      <c r="E68" s="37"/>
      <c r="F68" s="35"/>
      <c r="G68" s="35"/>
      <c r="H68" s="35"/>
      <c r="I68" s="38">
        <f t="shared" si="1"/>
        <v>0</v>
      </c>
      <c r="J68" s="38">
        <f t="shared" si="2"/>
        <v>0</v>
      </c>
      <c r="K68" s="35"/>
      <c r="L68" s="35"/>
      <c r="M68" s="35"/>
      <c r="N68" s="35"/>
    </row>
    <row r="69" ht="15.75" customHeight="1">
      <c r="A69" s="35"/>
      <c r="B69" s="35"/>
      <c r="C69" s="35"/>
      <c r="D69" s="35"/>
      <c r="E69" s="37"/>
      <c r="F69" s="35"/>
      <c r="G69" s="35"/>
      <c r="H69" s="35"/>
      <c r="I69" s="38">
        <f t="shared" si="1"/>
        <v>0</v>
      </c>
      <c r="J69" s="38">
        <f t="shared" si="2"/>
        <v>0</v>
      </c>
      <c r="K69" s="35"/>
      <c r="L69" s="35"/>
      <c r="M69" s="35"/>
      <c r="N69" s="35"/>
    </row>
    <row r="70" ht="15.75" customHeight="1">
      <c r="A70" s="35"/>
      <c r="B70" s="35"/>
      <c r="C70" s="35"/>
      <c r="D70" s="35"/>
      <c r="E70" s="37"/>
      <c r="F70" s="35"/>
      <c r="G70" s="35"/>
      <c r="H70" s="35"/>
      <c r="I70" s="38">
        <f t="shared" si="1"/>
        <v>0</v>
      </c>
      <c r="J70" s="38">
        <f t="shared" si="2"/>
        <v>0</v>
      </c>
      <c r="K70" s="35"/>
      <c r="L70" s="35"/>
      <c r="M70" s="35"/>
      <c r="N70" s="35"/>
    </row>
    <row r="71" ht="15.75" customHeight="1">
      <c r="A71" s="35"/>
      <c r="B71" s="35"/>
      <c r="C71" s="35"/>
      <c r="D71" s="35"/>
      <c r="E71" s="37"/>
      <c r="F71" s="35"/>
      <c r="G71" s="35"/>
      <c r="H71" s="35"/>
      <c r="I71" s="38">
        <f t="shared" si="1"/>
        <v>0</v>
      </c>
      <c r="J71" s="38">
        <f t="shared" si="2"/>
        <v>0</v>
      </c>
      <c r="K71" s="35"/>
      <c r="L71" s="35"/>
      <c r="M71" s="35"/>
      <c r="N71" s="35"/>
    </row>
    <row r="72" ht="15.75" customHeight="1">
      <c r="A72" s="35"/>
      <c r="B72" s="35"/>
      <c r="C72" s="35"/>
      <c r="D72" s="35"/>
      <c r="E72" s="37"/>
      <c r="F72" s="35"/>
      <c r="G72" s="35"/>
      <c r="H72" s="35"/>
      <c r="I72" s="38">
        <f t="shared" si="1"/>
        <v>0</v>
      </c>
      <c r="J72" s="38">
        <f t="shared" si="2"/>
        <v>0</v>
      </c>
      <c r="K72" s="35"/>
      <c r="L72" s="35"/>
      <c r="M72" s="35"/>
      <c r="N72" s="35"/>
    </row>
    <row r="73" ht="15.75" customHeight="1">
      <c r="A73" s="35"/>
      <c r="B73" s="35"/>
      <c r="C73" s="35"/>
      <c r="D73" s="35"/>
      <c r="E73" s="37"/>
      <c r="F73" s="35"/>
      <c r="G73" s="35"/>
      <c r="H73" s="35"/>
      <c r="I73" s="38">
        <f t="shared" si="1"/>
        <v>0</v>
      </c>
      <c r="J73" s="38">
        <f t="shared" si="2"/>
        <v>0</v>
      </c>
      <c r="K73" s="35"/>
      <c r="L73" s="35"/>
      <c r="M73" s="35"/>
      <c r="N73" s="35"/>
    </row>
    <row r="74" ht="15.75" customHeight="1">
      <c r="A74" s="35"/>
      <c r="B74" s="35"/>
      <c r="C74" s="35"/>
      <c r="D74" s="35"/>
      <c r="E74" s="37"/>
      <c r="F74" s="35"/>
      <c r="G74" s="35"/>
      <c r="H74" s="35"/>
      <c r="I74" s="38">
        <f t="shared" si="1"/>
        <v>0</v>
      </c>
      <c r="J74" s="38">
        <f t="shared" si="2"/>
        <v>0</v>
      </c>
      <c r="K74" s="35"/>
      <c r="L74" s="35"/>
      <c r="M74" s="35"/>
      <c r="N74" s="35"/>
    </row>
    <row r="75" ht="15.75" customHeight="1">
      <c r="A75" s="35"/>
      <c r="B75" s="35"/>
      <c r="C75" s="35"/>
      <c r="D75" s="35"/>
      <c r="E75" s="37"/>
      <c r="F75" s="35"/>
      <c r="G75" s="35"/>
      <c r="H75" s="35"/>
      <c r="I75" s="38">
        <f t="shared" si="1"/>
        <v>0</v>
      </c>
      <c r="J75" s="38">
        <f t="shared" si="2"/>
        <v>0</v>
      </c>
      <c r="K75" s="35"/>
      <c r="L75" s="35"/>
      <c r="M75" s="35"/>
      <c r="N75" s="35"/>
    </row>
    <row r="76" ht="15.75" customHeight="1">
      <c r="A76" s="35"/>
      <c r="B76" s="35"/>
      <c r="C76" s="35"/>
      <c r="D76" s="35"/>
      <c r="E76" s="37"/>
      <c r="F76" s="35"/>
      <c r="G76" s="35"/>
      <c r="H76" s="35"/>
      <c r="I76" s="38">
        <f t="shared" si="1"/>
        <v>0</v>
      </c>
      <c r="J76" s="38">
        <f t="shared" si="2"/>
        <v>0</v>
      </c>
      <c r="K76" s="35"/>
      <c r="L76" s="35"/>
      <c r="M76" s="35"/>
      <c r="N76" s="35"/>
    </row>
    <row r="77" ht="15.75" customHeight="1">
      <c r="A77" s="35"/>
      <c r="B77" s="35"/>
      <c r="C77" s="35"/>
      <c r="D77" s="35"/>
      <c r="E77" s="37"/>
      <c r="F77" s="35"/>
      <c r="G77" s="35"/>
      <c r="H77" s="35"/>
      <c r="I77" s="38">
        <f t="shared" si="1"/>
        <v>0</v>
      </c>
      <c r="J77" s="38">
        <f t="shared" si="2"/>
        <v>0</v>
      </c>
      <c r="K77" s="35"/>
      <c r="L77" s="35"/>
      <c r="M77" s="35"/>
      <c r="N77" s="35"/>
    </row>
    <row r="78" ht="15.75" customHeight="1">
      <c r="A78" s="35"/>
      <c r="B78" s="35"/>
      <c r="C78" s="35"/>
      <c r="D78" s="35"/>
      <c r="E78" s="37"/>
      <c r="F78" s="35"/>
      <c r="G78" s="35"/>
      <c r="H78" s="35"/>
      <c r="I78" s="38">
        <f t="shared" si="1"/>
        <v>0</v>
      </c>
      <c r="J78" s="38">
        <f t="shared" si="2"/>
        <v>0</v>
      </c>
      <c r="K78" s="35"/>
      <c r="L78" s="35"/>
      <c r="M78" s="35"/>
      <c r="N78" s="35"/>
    </row>
    <row r="79" ht="15.75" customHeight="1">
      <c r="A79" s="35"/>
      <c r="B79" s="35"/>
      <c r="C79" s="35"/>
      <c r="D79" s="35"/>
      <c r="E79" s="37"/>
      <c r="F79" s="35"/>
      <c r="G79" s="35"/>
      <c r="H79" s="35"/>
      <c r="I79" s="38">
        <f t="shared" si="1"/>
        <v>0</v>
      </c>
      <c r="J79" s="38">
        <f t="shared" si="2"/>
        <v>0</v>
      </c>
      <c r="K79" s="35"/>
      <c r="L79" s="35"/>
      <c r="M79" s="35"/>
      <c r="N79" s="35"/>
    </row>
    <row r="80" ht="15.75" customHeight="1">
      <c r="A80" s="35"/>
      <c r="B80" s="35"/>
      <c r="C80" s="35"/>
      <c r="D80" s="35"/>
      <c r="E80" s="37"/>
      <c r="F80" s="35"/>
      <c r="G80" s="35"/>
      <c r="H80" s="35"/>
      <c r="I80" s="38">
        <f t="shared" si="1"/>
        <v>0</v>
      </c>
      <c r="J80" s="38">
        <f t="shared" si="2"/>
        <v>0</v>
      </c>
      <c r="K80" s="35"/>
      <c r="L80" s="35"/>
      <c r="M80" s="35"/>
      <c r="N80" s="35"/>
    </row>
    <row r="81" ht="15.75" customHeight="1">
      <c r="A81" s="35"/>
      <c r="B81" s="35"/>
      <c r="C81" s="35"/>
      <c r="D81" s="35"/>
      <c r="E81" s="37"/>
      <c r="F81" s="35"/>
      <c r="G81" s="35"/>
      <c r="H81" s="35"/>
      <c r="I81" s="38">
        <f t="shared" si="1"/>
        <v>0</v>
      </c>
      <c r="J81" s="38">
        <f t="shared" si="2"/>
        <v>0</v>
      </c>
      <c r="K81" s="35"/>
      <c r="L81" s="35"/>
      <c r="M81" s="35"/>
      <c r="N81" s="35"/>
    </row>
    <row r="82" ht="15.75" customHeight="1">
      <c r="A82" s="35"/>
      <c r="B82" s="35"/>
      <c r="C82" s="35"/>
      <c r="D82" s="35"/>
      <c r="E82" s="37"/>
      <c r="F82" s="35"/>
      <c r="G82" s="35"/>
      <c r="H82" s="35"/>
      <c r="I82" s="38">
        <f t="shared" si="1"/>
        <v>0</v>
      </c>
      <c r="J82" s="38">
        <f t="shared" si="2"/>
        <v>0</v>
      </c>
      <c r="K82" s="35"/>
      <c r="L82" s="35"/>
      <c r="M82" s="35"/>
      <c r="N82" s="35"/>
    </row>
    <row r="83" ht="15.75" customHeight="1">
      <c r="A83" s="35"/>
      <c r="B83" s="35"/>
      <c r="C83" s="35"/>
      <c r="D83" s="35"/>
      <c r="E83" s="37"/>
      <c r="F83" s="35"/>
      <c r="G83" s="35"/>
      <c r="H83" s="35"/>
      <c r="I83" s="38">
        <f t="shared" si="1"/>
        <v>0</v>
      </c>
      <c r="J83" s="38">
        <f t="shared" si="2"/>
        <v>0</v>
      </c>
      <c r="K83" s="35"/>
      <c r="L83" s="35"/>
      <c r="M83" s="35"/>
      <c r="N83" s="35"/>
    </row>
    <row r="84" ht="15.75" customHeight="1">
      <c r="A84" s="35"/>
      <c r="B84" s="35"/>
      <c r="C84" s="35"/>
      <c r="D84" s="35"/>
      <c r="E84" s="37"/>
      <c r="F84" s="35"/>
      <c r="G84" s="35"/>
      <c r="H84" s="35"/>
      <c r="I84" s="38">
        <f t="shared" si="1"/>
        <v>0</v>
      </c>
      <c r="J84" s="38">
        <f t="shared" si="2"/>
        <v>0</v>
      </c>
      <c r="K84" s="35"/>
      <c r="L84" s="35"/>
      <c r="M84" s="35"/>
      <c r="N84" s="35"/>
    </row>
    <row r="85" ht="15.75" customHeight="1">
      <c r="A85" s="35"/>
      <c r="B85" s="35"/>
      <c r="C85" s="35"/>
      <c r="D85" s="35"/>
      <c r="E85" s="37"/>
      <c r="F85" s="35"/>
      <c r="G85" s="35"/>
      <c r="H85" s="35"/>
      <c r="I85" s="38">
        <f t="shared" si="1"/>
        <v>0</v>
      </c>
      <c r="J85" s="38">
        <f t="shared" si="2"/>
        <v>0</v>
      </c>
      <c r="K85" s="35"/>
      <c r="L85" s="35"/>
      <c r="M85" s="35"/>
      <c r="N85" s="35"/>
    </row>
    <row r="86" ht="15.75" customHeight="1">
      <c r="A86" s="35"/>
      <c r="B86" s="35"/>
      <c r="C86" s="35"/>
      <c r="D86" s="35"/>
      <c r="E86" s="37"/>
      <c r="F86" s="35"/>
      <c r="G86" s="35"/>
      <c r="H86" s="35"/>
      <c r="I86" s="38">
        <f t="shared" si="1"/>
        <v>0</v>
      </c>
      <c r="J86" s="38">
        <f t="shared" si="2"/>
        <v>0</v>
      </c>
      <c r="K86" s="35"/>
      <c r="L86" s="35"/>
      <c r="M86" s="35"/>
      <c r="N86" s="35"/>
    </row>
    <row r="87" ht="15.75" customHeight="1">
      <c r="A87" s="35"/>
      <c r="B87" s="35"/>
      <c r="C87" s="35"/>
      <c r="D87" s="35"/>
      <c r="E87" s="37"/>
      <c r="F87" s="35"/>
      <c r="G87" s="35"/>
      <c r="H87" s="35"/>
      <c r="I87" s="38">
        <f t="shared" si="1"/>
        <v>0</v>
      </c>
      <c r="J87" s="38">
        <f t="shared" si="2"/>
        <v>0</v>
      </c>
      <c r="K87" s="35"/>
      <c r="L87" s="35"/>
      <c r="M87" s="35"/>
      <c r="N87" s="35"/>
    </row>
    <row r="88" ht="15.75" customHeight="1">
      <c r="A88" s="35"/>
      <c r="B88" s="35"/>
      <c r="C88" s="35"/>
      <c r="D88" s="35"/>
      <c r="E88" s="37"/>
      <c r="F88" s="35"/>
      <c r="G88" s="35"/>
      <c r="H88" s="35"/>
      <c r="I88" s="38">
        <f t="shared" si="1"/>
        <v>0</v>
      </c>
      <c r="J88" s="38">
        <f t="shared" si="2"/>
        <v>0</v>
      </c>
      <c r="K88" s="35"/>
      <c r="L88" s="35"/>
      <c r="M88" s="35"/>
      <c r="N88" s="35"/>
    </row>
    <row r="89" ht="15.75" customHeight="1">
      <c r="A89" s="35"/>
      <c r="B89" s="35"/>
      <c r="C89" s="35"/>
      <c r="D89" s="35"/>
      <c r="E89" s="37"/>
      <c r="F89" s="35"/>
      <c r="G89" s="35"/>
      <c r="H89" s="35"/>
      <c r="I89" s="38">
        <f t="shared" si="1"/>
        <v>0</v>
      </c>
      <c r="J89" s="38">
        <f t="shared" si="2"/>
        <v>0</v>
      </c>
      <c r="K89" s="35"/>
      <c r="L89" s="35"/>
      <c r="M89" s="35"/>
      <c r="N89" s="35"/>
    </row>
    <row r="90" ht="15.75" customHeight="1">
      <c r="A90" s="35"/>
      <c r="B90" s="35"/>
      <c r="C90" s="35"/>
      <c r="D90" s="35"/>
      <c r="E90" s="37"/>
      <c r="F90" s="35"/>
      <c r="G90" s="35"/>
      <c r="H90" s="35"/>
      <c r="I90" s="38">
        <f t="shared" si="1"/>
        <v>0</v>
      </c>
      <c r="J90" s="38">
        <f t="shared" si="2"/>
        <v>0</v>
      </c>
      <c r="K90" s="35"/>
      <c r="L90" s="35"/>
      <c r="M90" s="35"/>
      <c r="N90" s="35"/>
    </row>
    <row r="91" ht="15.75" customHeight="1">
      <c r="A91" s="35"/>
      <c r="B91" s="35"/>
      <c r="C91" s="35"/>
      <c r="D91" s="35"/>
      <c r="E91" s="37"/>
      <c r="F91" s="35"/>
      <c r="G91" s="35"/>
      <c r="H91" s="35"/>
      <c r="I91" s="38">
        <f t="shared" si="1"/>
        <v>0</v>
      </c>
      <c r="J91" s="38">
        <f t="shared" si="2"/>
        <v>0</v>
      </c>
      <c r="K91" s="35"/>
      <c r="L91" s="35"/>
      <c r="M91" s="35"/>
      <c r="N91" s="35"/>
    </row>
    <row r="92" ht="15.75" customHeight="1">
      <c r="A92" s="35"/>
      <c r="B92" s="35"/>
      <c r="C92" s="35"/>
      <c r="D92" s="35"/>
      <c r="E92" s="37"/>
      <c r="F92" s="35"/>
      <c r="G92" s="35"/>
      <c r="H92" s="35"/>
      <c r="I92" s="38">
        <f t="shared" si="1"/>
        <v>0</v>
      </c>
      <c r="J92" s="38">
        <f t="shared" si="2"/>
        <v>0</v>
      </c>
      <c r="K92" s="35"/>
      <c r="L92" s="35"/>
      <c r="M92" s="35"/>
      <c r="N92" s="35"/>
    </row>
    <row r="93" ht="15.75" customHeight="1">
      <c r="A93" s="35"/>
      <c r="B93" s="35"/>
      <c r="C93" s="35"/>
      <c r="D93" s="35"/>
      <c r="E93" s="37"/>
      <c r="F93" s="35"/>
      <c r="G93" s="35"/>
      <c r="H93" s="35"/>
      <c r="I93" s="38">
        <f t="shared" si="1"/>
        <v>0</v>
      </c>
      <c r="J93" s="38">
        <f t="shared" si="2"/>
        <v>0</v>
      </c>
      <c r="K93" s="35"/>
      <c r="L93" s="35"/>
      <c r="M93" s="35"/>
      <c r="N93" s="35"/>
    </row>
    <row r="94" ht="15.75" customHeight="1">
      <c r="A94" s="35"/>
      <c r="B94" s="35"/>
      <c r="C94" s="35"/>
      <c r="D94" s="35"/>
      <c r="E94" s="37"/>
      <c r="F94" s="35"/>
      <c r="G94" s="35"/>
      <c r="H94" s="35"/>
      <c r="I94" s="38">
        <f t="shared" si="1"/>
        <v>0</v>
      </c>
      <c r="J94" s="38">
        <f t="shared" si="2"/>
        <v>0</v>
      </c>
      <c r="K94" s="35"/>
      <c r="L94" s="35"/>
      <c r="M94" s="35"/>
      <c r="N94" s="35"/>
    </row>
    <row r="95" ht="15.75" customHeight="1">
      <c r="A95" s="35"/>
      <c r="B95" s="35"/>
      <c r="C95" s="35"/>
      <c r="D95" s="35"/>
      <c r="E95" s="37"/>
      <c r="F95" s="35"/>
      <c r="G95" s="35"/>
      <c r="H95" s="35"/>
      <c r="I95" s="38">
        <f t="shared" si="1"/>
        <v>0</v>
      </c>
      <c r="J95" s="38">
        <f t="shared" si="2"/>
        <v>0</v>
      </c>
      <c r="K95" s="35"/>
      <c r="L95" s="35"/>
      <c r="M95" s="35"/>
      <c r="N95" s="35"/>
    </row>
    <row r="96" ht="15.75" customHeight="1">
      <c r="A96" s="35"/>
      <c r="B96" s="35"/>
      <c r="C96" s="35"/>
      <c r="D96" s="35"/>
      <c r="E96" s="37"/>
      <c r="F96" s="35"/>
      <c r="G96" s="35"/>
      <c r="H96" s="35"/>
      <c r="I96" s="38">
        <f t="shared" si="1"/>
        <v>0</v>
      </c>
      <c r="J96" s="38">
        <f t="shared" si="2"/>
        <v>0</v>
      </c>
      <c r="K96" s="35"/>
      <c r="L96" s="35"/>
      <c r="M96" s="35"/>
      <c r="N96" s="35"/>
    </row>
    <row r="97" ht="15.75" customHeight="1">
      <c r="A97" s="35"/>
      <c r="B97" s="35"/>
      <c r="C97" s="35"/>
      <c r="D97" s="35"/>
      <c r="E97" s="37"/>
      <c r="F97" s="35"/>
      <c r="G97" s="35"/>
      <c r="H97" s="35"/>
      <c r="I97" s="38">
        <f t="shared" si="1"/>
        <v>0</v>
      </c>
      <c r="J97" s="38">
        <f t="shared" si="2"/>
        <v>0</v>
      </c>
      <c r="K97" s="35"/>
      <c r="L97" s="35"/>
      <c r="M97" s="35"/>
      <c r="N97" s="35"/>
    </row>
    <row r="98" ht="15.75" customHeight="1">
      <c r="A98" s="35"/>
      <c r="B98" s="35"/>
      <c r="C98" s="35"/>
      <c r="D98" s="35"/>
      <c r="E98" s="37"/>
      <c r="F98" s="35"/>
      <c r="G98" s="35"/>
      <c r="H98" s="35"/>
      <c r="I98" s="38">
        <f t="shared" si="1"/>
        <v>0</v>
      </c>
      <c r="J98" s="38">
        <f t="shared" si="2"/>
        <v>0</v>
      </c>
      <c r="K98" s="35"/>
      <c r="L98" s="35"/>
      <c r="M98" s="35"/>
      <c r="N98" s="35"/>
    </row>
    <row r="99" ht="15.75" customHeight="1">
      <c r="A99" s="35"/>
      <c r="B99" s="35"/>
      <c r="C99" s="35"/>
      <c r="D99" s="35"/>
      <c r="E99" s="37"/>
      <c r="F99" s="35"/>
      <c r="G99" s="35"/>
      <c r="H99" s="35"/>
      <c r="I99" s="38">
        <f t="shared" si="1"/>
        <v>0</v>
      </c>
      <c r="J99" s="38">
        <f t="shared" si="2"/>
        <v>0</v>
      </c>
      <c r="K99" s="35"/>
      <c r="L99" s="35"/>
      <c r="M99" s="35"/>
      <c r="N99" s="35"/>
    </row>
    <row r="100" ht="15.75" customHeight="1">
      <c r="A100" s="35"/>
      <c r="B100" s="35"/>
      <c r="C100" s="35"/>
      <c r="D100" s="35"/>
      <c r="E100" s="37"/>
      <c r="F100" s="35"/>
      <c r="G100" s="35"/>
      <c r="H100" s="35"/>
      <c r="I100" s="38">
        <f t="shared" si="1"/>
        <v>0</v>
      </c>
      <c r="J100" s="38">
        <f t="shared" si="2"/>
        <v>0</v>
      </c>
      <c r="K100" s="35"/>
      <c r="L100" s="35"/>
      <c r="M100" s="35"/>
      <c r="N100" s="35"/>
    </row>
    <row r="101" ht="15.75" customHeight="1">
      <c r="A101" s="35"/>
      <c r="B101" s="35"/>
      <c r="C101" s="35"/>
      <c r="D101" s="35"/>
      <c r="E101" s="37"/>
      <c r="F101" s="35"/>
      <c r="G101" s="35"/>
      <c r="H101" s="35"/>
      <c r="I101" s="38">
        <f t="shared" si="1"/>
        <v>0</v>
      </c>
      <c r="J101" s="38">
        <f t="shared" si="2"/>
        <v>0</v>
      </c>
      <c r="K101" s="35"/>
      <c r="L101" s="35"/>
      <c r="M101" s="35"/>
      <c r="N101" s="35"/>
    </row>
    <row r="102" ht="15.75" customHeight="1">
      <c r="A102" s="35"/>
      <c r="B102" s="35"/>
      <c r="C102" s="35"/>
      <c r="D102" s="35"/>
      <c r="E102" s="37"/>
      <c r="F102" s="35"/>
      <c r="G102" s="35"/>
      <c r="H102" s="35"/>
      <c r="I102" s="38">
        <f t="shared" si="1"/>
        <v>0</v>
      </c>
      <c r="J102" s="38">
        <f t="shared" si="2"/>
        <v>0</v>
      </c>
      <c r="K102" s="35"/>
      <c r="L102" s="35"/>
      <c r="M102" s="35"/>
      <c r="N102" s="35"/>
    </row>
    <row r="103" ht="15.75" customHeight="1">
      <c r="A103" s="35"/>
      <c r="B103" s="35"/>
      <c r="C103" s="35"/>
      <c r="D103" s="35"/>
      <c r="E103" s="37"/>
      <c r="F103" s="35"/>
      <c r="G103" s="35"/>
      <c r="H103" s="35"/>
      <c r="I103" s="38">
        <f t="shared" si="1"/>
        <v>0</v>
      </c>
      <c r="J103" s="38">
        <f t="shared" si="2"/>
        <v>0</v>
      </c>
      <c r="K103" s="35"/>
      <c r="L103" s="35"/>
      <c r="M103" s="35"/>
      <c r="N103" s="35"/>
    </row>
    <row r="104" ht="15.75" customHeight="1">
      <c r="A104" s="35"/>
      <c r="B104" s="35"/>
      <c r="C104" s="35"/>
      <c r="D104" s="35"/>
      <c r="E104" s="37"/>
      <c r="F104" s="35"/>
      <c r="G104" s="35"/>
      <c r="H104" s="35"/>
      <c r="I104" s="38">
        <f t="shared" si="1"/>
        <v>0</v>
      </c>
      <c r="J104" s="38">
        <f t="shared" si="2"/>
        <v>0</v>
      </c>
      <c r="K104" s="35"/>
      <c r="L104" s="35"/>
      <c r="M104" s="35"/>
      <c r="N104" s="35"/>
    </row>
    <row r="105" ht="15.75" customHeight="1">
      <c r="A105" s="35"/>
      <c r="B105" s="35"/>
      <c r="C105" s="35"/>
      <c r="D105" s="35"/>
      <c r="E105" s="37"/>
      <c r="F105" s="35"/>
      <c r="G105" s="35"/>
      <c r="H105" s="35"/>
      <c r="I105" s="38">
        <f t="shared" si="1"/>
        <v>0</v>
      </c>
      <c r="J105" s="38">
        <f t="shared" si="2"/>
        <v>0</v>
      </c>
      <c r="K105" s="35"/>
      <c r="L105" s="35"/>
      <c r="M105" s="35"/>
      <c r="N105" s="35"/>
    </row>
    <row r="106" ht="15.75" customHeight="1">
      <c r="A106" s="35"/>
      <c r="B106" s="35"/>
      <c r="C106" s="35"/>
      <c r="D106" s="35"/>
      <c r="E106" s="37"/>
      <c r="F106" s="35"/>
      <c r="G106" s="35"/>
      <c r="H106" s="35"/>
      <c r="I106" s="38">
        <f t="shared" si="1"/>
        <v>0</v>
      </c>
      <c r="J106" s="38">
        <f t="shared" si="2"/>
        <v>0</v>
      </c>
      <c r="K106" s="35"/>
      <c r="L106" s="35"/>
      <c r="M106" s="35"/>
      <c r="N106" s="35"/>
    </row>
    <row r="107" ht="15.75" customHeight="1">
      <c r="A107" s="35"/>
      <c r="B107" s="35"/>
      <c r="C107" s="35"/>
      <c r="D107" s="35"/>
      <c r="E107" s="37"/>
      <c r="F107" s="35"/>
      <c r="G107" s="35"/>
      <c r="H107" s="35"/>
      <c r="I107" s="38">
        <f t="shared" si="1"/>
        <v>0</v>
      </c>
      <c r="J107" s="38">
        <f t="shared" si="2"/>
        <v>0</v>
      </c>
      <c r="K107" s="35"/>
      <c r="L107" s="35"/>
      <c r="M107" s="35"/>
      <c r="N107" s="35"/>
    </row>
    <row r="108" ht="15.75" customHeight="1">
      <c r="A108" s="35"/>
      <c r="B108" s="35"/>
      <c r="C108" s="35"/>
      <c r="D108" s="35"/>
      <c r="E108" s="37"/>
      <c r="F108" s="35"/>
      <c r="G108" s="35"/>
      <c r="H108" s="35"/>
      <c r="I108" s="38">
        <f t="shared" si="1"/>
        <v>0</v>
      </c>
      <c r="J108" s="38">
        <f t="shared" si="2"/>
        <v>0</v>
      </c>
      <c r="K108" s="35"/>
      <c r="L108" s="35"/>
      <c r="M108" s="35"/>
      <c r="N108" s="35"/>
    </row>
    <row r="109" ht="15.75" customHeight="1">
      <c r="A109" s="35"/>
      <c r="B109" s="35"/>
      <c r="C109" s="35"/>
      <c r="D109" s="35"/>
      <c r="E109" s="37"/>
      <c r="F109" s="35"/>
      <c r="G109" s="35"/>
      <c r="H109" s="35"/>
      <c r="I109" s="38">
        <f t="shared" si="1"/>
        <v>0</v>
      </c>
      <c r="J109" s="38">
        <f t="shared" si="2"/>
        <v>0</v>
      </c>
      <c r="K109" s="35"/>
      <c r="L109" s="35"/>
      <c r="M109" s="35"/>
      <c r="N109" s="35"/>
    </row>
    <row r="110" ht="15.75" customHeight="1">
      <c r="A110" s="35"/>
      <c r="B110" s="35"/>
      <c r="C110" s="35"/>
      <c r="D110" s="35"/>
      <c r="E110" s="37"/>
      <c r="F110" s="35"/>
      <c r="G110" s="35"/>
      <c r="H110" s="35"/>
      <c r="I110" s="38">
        <f t="shared" si="1"/>
        <v>0</v>
      </c>
      <c r="J110" s="38">
        <f t="shared" si="2"/>
        <v>0</v>
      </c>
      <c r="K110" s="35"/>
      <c r="L110" s="35"/>
      <c r="M110" s="35"/>
      <c r="N110" s="35"/>
    </row>
    <row r="111" ht="15.75" customHeight="1">
      <c r="A111" s="35"/>
      <c r="B111" s="35"/>
      <c r="C111" s="35"/>
      <c r="D111" s="35"/>
      <c r="E111" s="37"/>
      <c r="F111" s="35"/>
      <c r="G111" s="35"/>
      <c r="H111" s="35"/>
      <c r="I111" s="38">
        <f t="shared" si="1"/>
        <v>0</v>
      </c>
      <c r="J111" s="38">
        <f t="shared" si="2"/>
        <v>0</v>
      </c>
      <c r="K111" s="35"/>
      <c r="L111" s="35"/>
      <c r="M111" s="35"/>
      <c r="N111" s="35"/>
    </row>
    <row r="112" ht="15.75" customHeight="1">
      <c r="A112" s="35"/>
      <c r="B112" s="35"/>
      <c r="C112" s="35"/>
      <c r="D112" s="35"/>
      <c r="E112" s="37"/>
      <c r="F112" s="35"/>
      <c r="G112" s="35"/>
      <c r="H112" s="35"/>
      <c r="I112" s="38">
        <f t="shared" si="1"/>
        <v>0</v>
      </c>
      <c r="J112" s="38">
        <f t="shared" si="2"/>
        <v>0</v>
      </c>
      <c r="K112" s="35"/>
      <c r="L112" s="35"/>
      <c r="M112" s="35"/>
      <c r="N112" s="35"/>
    </row>
    <row r="113" ht="15.75" customHeight="1">
      <c r="A113" s="35"/>
      <c r="B113" s="35"/>
      <c r="C113" s="35"/>
      <c r="D113" s="35"/>
      <c r="E113" s="37"/>
      <c r="F113" s="35"/>
      <c r="G113" s="35"/>
      <c r="H113" s="35"/>
      <c r="I113" s="38">
        <f t="shared" si="1"/>
        <v>0</v>
      </c>
      <c r="J113" s="38">
        <f t="shared" si="2"/>
        <v>0</v>
      </c>
      <c r="K113" s="35"/>
      <c r="L113" s="35"/>
      <c r="M113" s="35"/>
      <c r="N113" s="35"/>
    </row>
    <row r="114" ht="15.75" customHeight="1">
      <c r="A114" s="35"/>
      <c r="B114" s="35"/>
      <c r="C114" s="35"/>
      <c r="D114" s="35"/>
      <c r="E114" s="37"/>
      <c r="F114" s="35"/>
      <c r="G114" s="35"/>
      <c r="H114" s="35"/>
      <c r="I114" s="38">
        <f t="shared" si="1"/>
        <v>0</v>
      </c>
      <c r="J114" s="38">
        <f t="shared" si="2"/>
        <v>0</v>
      </c>
      <c r="K114" s="35"/>
      <c r="L114" s="35"/>
      <c r="M114" s="35"/>
      <c r="N114" s="35"/>
    </row>
    <row r="115" ht="15.75" customHeight="1">
      <c r="A115" s="35"/>
      <c r="B115" s="35"/>
      <c r="C115" s="35"/>
      <c r="D115" s="35"/>
      <c r="E115" s="37"/>
      <c r="F115" s="35"/>
      <c r="G115" s="35"/>
      <c r="H115" s="35"/>
      <c r="I115" s="38">
        <f t="shared" si="1"/>
        <v>0</v>
      </c>
      <c r="J115" s="38">
        <f t="shared" si="2"/>
        <v>0</v>
      </c>
      <c r="K115" s="35"/>
      <c r="L115" s="35"/>
      <c r="M115" s="35"/>
      <c r="N115" s="35"/>
    </row>
    <row r="116" ht="15.75" customHeight="1">
      <c r="A116" s="35"/>
      <c r="B116" s="35"/>
      <c r="C116" s="35"/>
      <c r="D116" s="35"/>
      <c r="E116" s="37"/>
      <c r="F116" s="35"/>
      <c r="G116" s="35"/>
      <c r="H116" s="35"/>
      <c r="I116" s="38">
        <f t="shared" si="1"/>
        <v>0</v>
      </c>
      <c r="J116" s="38">
        <f t="shared" si="2"/>
        <v>0</v>
      </c>
      <c r="K116" s="35"/>
      <c r="L116" s="35"/>
      <c r="M116" s="35"/>
      <c r="N116" s="35"/>
    </row>
    <row r="117" ht="15.75" customHeight="1">
      <c r="A117" s="35"/>
      <c r="B117" s="35"/>
      <c r="C117" s="35"/>
      <c r="D117" s="35"/>
      <c r="E117" s="37"/>
      <c r="F117" s="35"/>
      <c r="G117" s="35"/>
      <c r="H117" s="35"/>
      <c r="I117" s="38">
        <f t="shared" si="1"/>
        <v>0</v>
      </c>
      <c r="J117" s="38">
        <f t="shared" si="2"/>
        <v>0</v>
      </c>
      <c r="K117" s="35"/>
      <c r="L117" s="35"/>
      <c r="M117" s="35"/>
      <c r="N117" s="35"/>
    </row>
    <row r="118" ht="15.75" customHeight="1">
      <c r="A118" s="35"/>
      <c r="B118" s="35"/>
      <c r="C118" s="35"/>
      <c r="D118" s="35"/>
      <c r="E118" s="37"/>
      <c r="F118" s="35"/>
      <c r="G118" s="35"/>
      <c r="H118" s="35"/>
      <c r="I118" s="38">
        <f t="shared" si="1"/>
        <v>0</v>
      </c>
      <c r="J118" s="38">
        <f t="shared" si="2"/>
        <v>0</v>
      </c>
      <c r="K118" s="35"/>
      <c r="L118" s="35"/>
      <c r="M118" s="35"/>
      <c r="N118" s="35"/>
    </row>
    <row r="119" ht="15.75" customHeight="1">
      <c r="A119" s="35"/>
      <c r="B119" s="35"/>
      <c r="C119" s="35"/>
      <c r="D119" s="35"/>
      <c r="E119" s="37"/>
      <c r="F119" s="35"/>
      <c r="G119" s="35"/>
      <c r="H119" s="35"/>
      <c r="I119" s="38">
        <f t="shared" si="1"/>
        <v>0</v>
      </c>
      <c r="J119" s="38">
        <f t="shared" si="2"/>
        <v>0</v>
      </c>
      <c r="K119" s="35"/>
      <c r="L119" s="35"/>
      <c r="M119" s="35"/>
      <c r="N119" s="35"/>
    </row>
    <row r="120" ht="15.75" customHeight="1">
      <c r="A120" s="35"/>
      <c r="B120" s="35"/>
      <c r="C120" s="35"/>
      <c r="D120" s="35"/>
      <c r="E120" s="37"/>
      <c r="F120" s="35"/>
      <c r="G120" s="35"/>
      <c r="H120" s="35"/>
      <c r="I120" s="38">
        <f t="shared" si="1"/>
        <v>0</v>
      </c>
      <c r="J120" s="38">
        <f t="shared" si="2"/>
        <v>0</v>
      </c>
      <c r="K120" s="35"/>
      <c r="L120" s="35"/>
      <c r="M120" s="35"/>
      <c r="N120" s="35"/>
    </row>
    <row r="121" ht="15.75" customHeight="1">
      <c r="A121" s="35"/>
      <c r="B121" s="35"/>
      <c r="C121" s="35"/>
      <c r="D121" s="35"/>
      <c r="E121" s="37"/>
      <c r="F121" s="35"/>
      <c r="G121" s="35"/>
      <c r="H121" s="35"/>
      <c r="I121" s="38">
        <f t="shared" si="1"/>
        <v>0</v>
      </c>
      <c r="J121" s="38">
        <f t="shared" si="2"/>
        <v>0</v>
      </c>
      <c r="K121" s="35"/>
      <c r="L121" s="35"/>
      <c r="M121" s="35"/>
      <c r="N121" s="35"/>
    </row>
    <row r="122" ht="15.75" customHeight="1">
      <c r="A122" s="35"/>
      <c r="B122" s="35"/>
      <c r="C122" s="35"/>
      <c r="D122" s="35"/>
      <c r="E122" s="37"/>
      <c r="F122" s="35"/>
      <c r="G122" s="35"/>
      <c r="H122" s="35"/>
      <c r="I122" s="38">
        <f t="shared" si="1"/>
        <v>0</v>
      </c>
      <c r="J122" s="38">
        <f t="shared" si="2"/>
        <v>0</v>
      </c>
      <c r="K122" s="35"/>
      <c r="L122" s="35"/>
      <c r="M122" s="35"/>
      <c r="N122" s="35"/>
    </row>
    <row r="123" ht="15.75" customHeight="1">
      <c r="A123" s="35"/>
      <c r="B123" s="35"/>
      <c r="C123" s="35"/>
      <c r="D123" s="35"/>
      <c r="E123" s="37"/>
      <c r="F123" s="35"/>
      <c r="G123" s="35"/>
      <c r="H123" s="35"/>
      <c r="I123" s="38">
        <f t="shared" si="1"/>
        <v>0</v>
      </c>
      <c r="J123" s="38">
        <f t="shared" si="2"/>
        <v>0</v>
      </c>
      <c r="K123" s="35"/>
      <c r="L123" s="35"/>
      <c r="M123" s="35"/>
      <c r="N123" s="35"/>
    </row>
    <row r="124" ht="15.75" customHeight="1">
      <c r="A124" s="35"/>
      <c r="B124" s="35"/>
      <c r="C124" s="35"/>
      <c r="D124" s="35"/>
      <c r="E124" s="37"/>
      <c r="F124" s="35"/>
      <c r="G124" s="35"/>
      <c r="H124" s="35"/>
      <c r="I124" s="38">
        <f t="shared" si="1"/>
        <v>0</v>
      </c>
      <c r="J124" s="38">
        <f t="shared" si="2"/>
        <v>0</v>
      </c>
      <c r="K124" s="35"/>
      <c r="L124" s="35"/>
      <c r="M124" s="35"/>
      <c r="N124" s="35"/>
    </row>
    <row r="125" ht="15.75" customHeight="1">
      <c r="A125" s="35"/>
      <c r="B125" s="35"/>
      <c r="C125" s="35"/>
      <c r="D125" s="35"/>
      <c r="E125" s="37"/>
      <c r="F125" s="35"/>
      <c r="G125" s="35"/>
      <c r="H125" s="35"/>
      <c r="I125" s="38">
        <f t="shared" si="1"/>
        <v>0</v>
      </c>
      <c r="J125" s="38">
        <f t="shared" si="2"/>
        <v>0</v>
      </c>
      <c r="K125" s="35"/>
      <c r="L125" s="35"/>
      <c r="M125" s="35"/>
      <c r="N125" s="35"/>
    </row>
    <row r="126" ht="15.75" customHeight="1">
      <c r="A126" s="35"/>
      <c r="B126" s="35"/>
      <c r="C126" s="35"/>
      <c r="D126" s="35"/>
      <c r="E126" s="37"/>
      <c r="F126" s="35"/>
      <c r="G126" s="35"/>
      <c r="H126" s="35"/>
      <c r="I126" s="38">
        <f t="shared" si="1"/>
        <v>0</v>
      </c>
      <c r="J126" s="38">
        <f t="shared" si="2"/>
        <v>0</v>
      </c>
      <c r="K126" s="35"/>
      <c r="L126" s="35"/>
      <c r="M126" s="35"/>
      <c r="N126" s="35"/>
    </row>
    <row r="127" ht="15.75" customHeight="1">
      <c r="A127" s="35"/>
      <c r="B127" s="35"/>
      <c r="C127" s="35"/>
      <c r="D127" s="35"/>
      <c r="E127" s="37"/>
      <c r="F127" s="35"/>
      <c r="G127" s="35"/>
      <c r="H127" s="35"/>
      <c r="I127" s="38">
        <f t="shared" si="1"/>
        <v>0</v>
      </c>
      <c r="J127" s="38">
        <f t="shared" si="2"/>
        <v>0</v>
      </c>
      <c r="K127" s="35"/>
      <c r="L127" s="35"/>
      <c r="M127" s="35"/>
      <c r="N127" s="35"/>
    </row>
    <row r="128" ht="15.75" customHeight="1">
      <c r="A128" s="35"/>
      <c r="B128" s="35"/>
      <c r="C128" s="35"/>
      <c r="D128" s="35"/>
      <c r="E128" s="37"/>
      <c r="F128" s="35"/>
      <c r="G128" s="35"/>
      <c r="H128" s="35"/>
      <c r="I128" s="38">
        <f t="shared" si="1"/>
        <v>0</v>
      </c>
      <c r="J128" s="38">
        <f t="shared" si="2"/>
        <v>0</v>
      </c>
      <c r="K128" s="35"/>
      <c r="L128" s="35"/>
      <c r="M128" s="35"/>
      <c r="N128" s="35"/>
    </row>
    <row r="129" ht="15.75" customHeight="1">
      <c r="A129" s="35"/>
      <c r="B129" s="35"/>
      <c r="C129" s="35"/>
      <c r="D129" s="35"/>
      <c r="E129" s="37"/>
      <c r="F129" s="35"/>
      <c r="G129" s="35"/>
      <c r="H129" s="35"/>
      <c r="I129" s="38">
        <f t="shared" si="1"/>
        <v>0</v>
      </c>
      <c r="J129" s="38">
        <f t="shared" si="2"/>
        <v>0</v>
      </c>
      <c r="K129" s="35"/>
      <c r="L129" s="35"/>
      <c r="M129" s="35"/>
      <c r="N129" s="35"/>
    </row>
    <row r="130" ht="15.75" customHeight="1">
      <c r="A130" s="35"/>
      <c r="B130" s="35"/>
      <c r="C130" s="35"/>
      <c r="D130" s="35"/>
      <c r="E130" s="37"/>
      <c r="F130" s="35"/>
      <c r="G130" s="35"/>
      <c r="H130" s="35"/>
      <c r="I130" s="38">
        <f t="shared" si="1"/>
        <v>0</v>
      </c>
      <c r="J130" s="38">
        <f t="shared" si="2"/>
        <v>0</v>
      </c>
      <c r="K130" s="35"/>
      <c r="L130" s="35"/>
      <c r="M130" s="35"/>
      <c r="N130" s="35"/>
    </row>
    <row r="131" ht="15.75" customHeight="1">
      <c r="A131" s="35"/>
      <c r="B131" s="35"/>
      <c r="C131" s="35"/>
      <c r="D131" s="35"/>
      <c r="E131" s="37"/>
      <c r="F131" s="35"/>
      <c r="G131" s="35"/>
      <c r="H131" s="35"/>
      <c r="I131" s="38">
        <f t="shared" si="1"/>
        <v>0</v>
      </c>
      <c r="J131" s="38">
        <f t="shared" si="2"/>
        <v>0</v>
      </c>
      <c r="K131" s="35"/>
      <c r="L131" s="35"/>
      <c r="M131" s="35"/>
      <c r="N131" s="35"/>
    </row>
    <row r="132" ht="15.75" customHeight="1">
      <c r="A132" s="35"/>
      <c r="B132" s="35"/>
      <c r="C132" s="35"/>
      <c r="D132" s="35"/>
      <c r="E132" s="37"/>
      <c r="F132" s="35"/>
      <c r="G132" s="35"/>
      <c r="H132" s="35"/>
      <c r="I132" s="38">
        <f t="shared" si="1"/>
        <v>0</v>
      </c>
      <c r="J132" s="38">
        <f t="shared" si="2"/>
        <v>0</v>
      </c>
      <c r="K132" s="35"/>
      <c r="L132" s="35"/>
      <c r="M132" s="35"/>
      <c r="N132" s="35"/>
    </row>
    <row r="133" ht="15.75" customHeight="1">
      <c r="A133" s="35"/>
      <c r="B133" s="35"/>
      <c r="C133" s="35"/>
      <c r="D133" s="35"/>
      <c r="E133" s="37"/>
      <c r="F133" s="35"/>
      <c r="G133" s="35"/>
      <c r="H133" s="35"/>
      <c r="I133" s="38">
        <f t="shared" si="1"/>
        <v>0</v>
      </c>
      <c r="J133" s="38">
        <f t="shared" si="2"/>
        <v>0</v>
      </c>
      <c r="K133" s="35"/>
      <c r="L133" s="35"/>
      <c r="M133" s="35"/>
      <c r="N133" s="35"/>
    </row>
    <row r="134" ht="15.75" customHeight="1">
      <c r="A134" s="35"/>
      <c r="B134" s="35"/>
      <c r="C134" s="35"/>
      <c r="D134" s="35"/>
      <c r="E134" s="37"/>
      <c r="F134" s="35"/>
      <c r="G134" s="35"/>
      <c r="H134" s="35"/>
      <c r="I134" s="38">
        <f t="shared" si="1"/>
        <v>0</v>
      </c>
      <c r="J134" s="38">
        <f t="shared" si="2"/>
        <v>0</v>
      </c>
      <c r="K134" s="35"/>
      <c r="L134" s="35"/>
      <c r="M134" s="35"/>
      <c r="N134" s="35"/>
    </row>
    <row r="135" ht="15.75" customHeight="1">
      <c r="A135" s="35"/>
      <c r="B135" s="35"/>
      <c r="C135" s="35"/>
      <c r="D135" s="35"/>
      <c r="E135" s="37"/>
      <c r="F135" s="35"/>
      <c r="G135" s="35"/>
      <c r="H135" s="35"/>
      <c r="I135" s="38">
        <f t="shared" si="1"/>
        <v>0</v>
      </c>
      <c r="J135" s="38">
        <f t="shared" si="2"/>
        <v>0</v>
      </c>
      <c r="K135" s="35"/>
      <c r="L135" s="35"/>
      <c r="M135" s="35"/>
      <c r="N135" s="35"/>
    </row>
    <row r="136" ht="15.75" customHeight="1">
      <c r="A136" s="35"/>
      <c r="B136" s="35"/>
      <c r="C136" s="35"/>
      <c r="D136" s="35"/>
      <c r="E136" s="37"/>
      <c r="F136" s="35"/>
      <c r="G136" s="35"/>
      <c r="H136" s="35"/>
      <c r="I136" s="38">
        <f t="shared" si="1"/>
        <v>0</v>
      </c>
      <c r="J136" s="38">
        <f t="shared" si="2"/>
        <v>0</v>
      </c>
      <c r="K136" s="35"/>
      <c r="L136" s="35"/>
      <c r="M136" s="35"/>
      <c r="N136" s="35"/>
    </row>
    <row r="137" ht="15.75" customHeight="1">
      <c r="A137" s="35"/>
      <c r="B137" s="35"/>
      <c r="C137" s="35"/>
      <c r="D137" s="35"/>
      <c r="E137" s="37"/>
      <c r="F137" s="35"/>
      <c r="G137" s="35"/>
      <c r="H137" s="35"/>
      <c r="I137" s="38">
        <f t="shared" si="1"/>
        <v>0</v>
      </c>
      <c r="J137" s="38">
        <f t="shared" si="2"/>
        <v>0</v>
      </c>
      <c r="K137" s="35"/>
      <c r="L137" s="35"/>
      <c r="M137" s="35"/>
      <c r="N137" s="35"/>
    </row>
    <row r="138" ht="15.75" customHeight="1">
      <c r="A138" s="35"/>
      <c r="B138" s="35"/>
      <c r="C138" s="35"/>
      <c r="D138" s="35"/>
      <c r="E138" s="37"/>
      <c r="F138" s="35"/>
      <c r="G138" s="35"/>
      <c r="H138" s="35"/>
      <c r="I138" s="38">
        <f t="shared" si="1"/>
        <v>0</v>
      </c>
      <c r="J138" s="38">
        <f t="shared" si="2"/>
        <v>0</v>
      </c>
      <c r="K138" s="35"/>
      <c r="L138" s="35"/>
      <c r="M138" s="35"/>
      <c r="N138" s="35"/>
    </row>
    <row r="139" ht="15.75" customHeight="1">
      <c r="A139" s="35"/>
      <c r="B139" s="35"/>
      <c r="C139" s="35"/>
      <c r="D139" s="35"/>
      <c r="E139" s="37"/>
      <c r="F139" s="35"/>
      <c r="G139" s="35"/>
      <c r="H139" s="35"/>
      <c r="I139" s="38">
        <f t="shared" si="1"/>
        <v>0</v>
      </c>
      <c r="J139" s="38">
        <f t="shared" si="2"/>
        <v>0</v>
      </c>
      <c r="K139" s="35"/>
      <c r="L139" s="35"/>
      <c r="M139" s="35"/>
      <c r="N139" s="35"/>
    </row>
    <row r="140" ht="15.75" customHeight="1">
      <c r="A140" s="35"/>
      <c r="B140" s="35"/>
      <c r="C140" s="35"/>
      <c r="D140" s="35"/>
      <c r="E140" s="37"/>
      <c r="F140" s="35"/>
      <c r="G140" s="35"/>
      <c r="H140" s="35"/>
      <c r="I140" s="38">
        <f t="shared" si="1"/>
        <v>0</v>
      </c>
      <c r="J140" s="38">
        <f t="shared" si="2"/>
        <v>0</v>
      </c>
      <c r="K140" s="35"/>
      <c r="L140" s="35"/>
      <c r="M140" s="35"/>
      <c r="N140" s="35"/>
    </row>
    <row r="141" ht="15.75" customHeight="1">
      <c r="A141" s="35"/>
      <c r="B141" s="35"/>
      <c r="C141" s="35"/>
      <c r="D141" s="35"/>
      <c r="E141" s="37"/>
      <c r="F141" s="35"/>
      <c r="G141" s="35"/>
      <c r="H141" s="35"/>
      <c r="I141" s="38">
        <f t="shared" si="1"/>
        <v>0</v>
      </c>
      <c r="J141" s="38">
        <f t="shared" si="2"/>
        <v>0</v>
      </c>
      <c r="K141" s="35"/>
      <c r="L141" s="35"/>
      <c r="M141" s="35"/>
      <c r="N141" s="35"/>
    </row>
    <row r="142" ht="15.75" customHeight="1">
      <c r="A142" s="35"/>
      <c r="B142" s="35"/>
      <c r="C142" s="35"/>
      <c r="D142" s="35"/>
      <c r="E142" s="37"/>
      <c r="F142" s="35"/>
      <c r="G142" s="35"/>
      <c r="H142" s="35"/>
      <c r="I142" s="38">
        <f t="shared" si="1"/>
        <v>0</v>
      </c>
      <c r="J142" s="38">
        <f t="shared" si="2"/>
        <v>0</v>
      </c>
      <c r="K142" s="35"/>
      <c r="L142" s="35"/>
      <c r="M142" s="35"/>
      <c r="N142" s="35"/>
    </row>
    <row r="143" ht="15.75" customHeight="1">
      <c r="A143" s="35"/>
      <c r="B143" s="35"/>
      <c r="C143" s="35"/>
      <c r="D143" s="35"/>
      <c r="E143" s="37"/>
      <c r="F143" s="35"/>
      <c r="G143" s="35"/>
      <c r="H143" s="35"/>
      <c r="I143" s="38">
        <f t="shared" si="1"/>
        <v>0</v>
      </c>
      <c r="J143" s="38">
        <f t="shared" si="2"/>
        <v>0</v>
      </c>
      <c r="K143" s="35"/>
      <c r="L143" s="35"/>
      <c r="M143" s="35"/>
      <c r="N143" s="35"/>
    </row>
    <row r="144" ht="15.75" customHeight="1">
      <c r="A144" s="35"/>
      <c r="B144" s="35"/>
      <c r="C144" s="35"/>
      <c r="D144" s="35"/>
      <c r="E144" s="37"/>
      <c r="F144" s="35"/>
      <c r="G144" s="35"/>
      <c r="H144" s="35"/>
      <c r="I144" s="38">
        <f t="shared" si="1"/>
        <v>0</v>
      </c>
      <c r="J144" s="38">
        <f t="shared" si="2"/>
        <v>0</v>
      </c>
      <c r="K144" s="35"/>
      <c r="L144" s="35"/>
      <c r="M144" s="35"/>
      <c r="N144" s="35"/>
    </row>
    <row r="145" ht="15.75" customHeight="1">
      <c r="A145" s="35"/>
      <c r="B145" s="35"/>
      <c r="C145" s="35"/>
      <c r="D145" s="35"/>
      <c r="E145" s="37"/>
      <c r="F145" s="35"/>
      <c r="G145" s="35"/>
      <c r="H145" s="35"/>
      <c r="I145" s="38">
        <f t="shared" si="1"/>
        <v>0</v>
      </c>
      <c r="J145" s="38">
        <f t="shared" si="2"/>
        <v>0</v>
      </c>
      <c r="K145" s="35"/>
      <c r="L145" s="35"/>
      <c r="M145" s="35"/>
      <c r="N145" s="35"/>
    </row>
    <row r="146" ht="15.75" customHeight="1">
      <c r="A146" s="35"/>
      <c r="B146" s="35"/>
      <c r="C146" s="35"/>
      <c r="D146" s="35"/>
      <c r="E146" s="37"/>
      <c r="F146" s="35"/>
      <c r="G146" s="35"/>
      <c r="H146" s="35"/>
      <c r="I146" s="38">
        <f t="shared" si="1"/>
        <v>0</v>
      </c>
      <c r="J146" s="38">
        <f t="shared" si="2"/>
        <v>0</v>
      </c>
      <c r="K146" s="35"/>
      <c r="L146" s="35"/>
      <c r="M146" s="35"/>
      <c r="N146" s="35"/>
    </row>
    <row r="147" ht="15.75" customHeight="1">
      <c r="A147" s="35"/>
      <c r="B147" s="35"/>
      <c r="C147" s="35"/>
      <c r="D147" s="35"/>
      <c r="E147" s="37"/>
      <c r="F147" s="35"/>
      <c r="G147" s="35"/>
      <c r="H147" s="35"/>
      <c r="I147" s="38">
        <f t="shared" si="1"/>
        <v>0</v>
      </c>
      <c r="J147" s="38">
        <f t="shared" si="2"/>
        <v>0</v>
      </c>
      <c r="K147" s="35"/>
      <c r="L147" s="35"/>
      <c r="M147" s="35"/>
      <c r="N147" s="35"/>
    </row>
    <row r="148" ht="15.75" customHeight="1">
      <c r="A148" s="35"/>
      <c r="B148" s="35"/>
      <c r="C148" s="35"/>
      <c r="D148" s="35"/>
      <c r="E148" s="37"/>
      <c r="F148" s="35"/>
      <c r="G148" s="35"/>
      <c r="H148" s="35"/>
      <c r="I148" s="38">
        <f t="shared" si="1"/>
        <v>0</v>
      </c>
      <c r="J148" s="38">
        <f t="shared" si="2"/>
        <v>0</v>
      </c>
      <c r="K148" s="35"/>
      <c r="L148" s="35"/>
      <c r="M148" s="35"/>
      <c r="N148" s="35"/>
    </row>
    <row r="149" ht="15.75" customHeight="1">
      <c r="A149" s="35"/>
      <c r="B149" s="35"/>
      <c r="C149" s="35"/>
      <c r="D149" s="35"/>
      <c r="E149" s="37"/>
      <c r="F149" s="35"/>
      <c r="G149" s="35"/>
      <c r="H149" s="35"/>
      <c r="I149" s="38">
        <f t="shared" si="1"/>
        <v>0</v>
      </c>
      <c r="J149" s="38">
        <f t="shared" si="2"/>
        <v>0</v>
      </c>
      <c r="K149" s="35"/>
      <c r="L149" s="35"/>
      <c r="M149" s="35"/>
      <c r="N149" s="35"/>
    </row>
    <row r="150" ht="15.75" customHeight="1">
      <c r="A150" s="35"/>
      <c r="B150" s="35"/>
      <c r="C150" s="35"/>
      <c r="D150" s="35"/>
      <c r="E150" s="37"/>
      <c r="F150" s="35"/>
      <c r="G150" s="35"/>
      <c r="H150" s="35"/>
      <c r="I150" s="38">
        <f t="shared" si="1"/>
        <v>0</v>
      </c>
      <c r="J150" s="38">
        <f t="shared" si="2"/>
        <v>0</v>
      </c>
      <c r="K150" s="35"/>
      <c r="L150" s="35"/>
      <c r="M150" s="35"/>
      <c r="N150" s="35"/>
    </row>
    <row r="151" ht="15.75" customHeight="1">
      <c r="A151" s="35"/>
      <c r="B151" s="35"/>
      <c r="C151" s="35"/>
      <c r="D151" s="35"/>
      <c r="E151" s="37"/>
      <c r="F151" s="35"/>
      <c r="G151" s="35"/>
      <c r="H151" s="35"/>
      <c r="I151" s="38">
        <f t="shared" si="1"/>
        <v>0</v>
      </c>
      <c r="J151" s="38">
        <f t="shared" si="2"/>
        <v>0</v>
      </c>
      <c r="K151" s="35"/>
      <c r="L151" s="35"/>
      <c r="M151" s="35"/>
      <c r="N151" s="35"/>
    </row>
    <row r="152" ht="15.75" customHeight="1">
      <c r="A152" s="35"/>
      <c r="B152" s="35"/>
      <c r="C152" s="35"/>
      <c r="D152" s="35"/>
      <c r="E152" s="37"/>
      <c r="F152" s="35"/>
      <c r="G152" s="35"/>
      <c r="H152" s="35"/>
      <c r="I152" s="38">
        <f t="shared" si="1"/>
        <v>0</v>
      </c>
      <c r="J152" s="38">
        <f t="shared" si="2"/>
        <v>0</v>
      </c>
      <c r="K152" s="35"/>
      <c r="L152" s="35"/>
      <c r="M152" s="35"/>
      <c r="N152" s="35"/>
    </row>
    <row r="153" ht="15.75" customHeight="1">
      <c r="A153" s="35"/>
      <c r="B153" s="35"/>
      <c r="C153" s="35"/>
      <c r="D153" s="35"/>
      <c r="E153" s="37"/>
      <c r="F153" s="35"/>
      <c r="G153" s="35"/>
      <c r="H153" s="35"/>
      <c r="I153" s="38">
        <f t="shared" si="1"/>
        <v>0</v>
      </c>
      <c r="J153" s="38">
        <f t="shared" si="2"/>
        <v>0</v>
      </c>
      <c r="K153" s="35"/>
      <c r="L153" s="35"/>
      <c r="M153" s="35"/>
      <c r="N153" s="35"/>
    </row>
    <row r="154" ht="15.75" customHeight="1">
      <c r="A154" s="35"/>
      <c r="B154" s="35"/>
      <c r="C154" s="35"/>
      <c r="D154" s="35"/>
      <c r="E154" s="37"/>
      <c r="F154" s="35"/>
      <c r="G154" s="35"/>
      <c r="H154" s="35"/>
      <c r="I154" s="38">
        <f t="shared" si="1"/>
        <v>0</v>
      </c>
      <c r="J154" s="38">
        <f t="shared" si="2"/>
        <v>0</v>
      </c>
      <c r="K154" s="35"/>
      <c r="L154" s="35"/>
      <c r="M154" s="35"/>
      <c r="N154" s="35"/>
    </row>
    <row r="155" ht="15.75" customHeight="1">
      <c r="A155" s="35"/>
      <c r="B155" s="35"/>
      <c r="C155" s="35"/>
      <c r="D155" s="35"/>
      <c r="E155" s="37"/>
      <c r="F155" s="35"/>
      <c r="G155" s="35"/>
      <c r="H155" s="35"/>
      <c r="I155" s="38">
        <f t="shared" si="1"/>
        <v>0</v>
      </c>
      <c r="J155" s="38">
        <f t="shared" si="2"/>
        <v>0</v>
      </c>
      <c r="K155" s="35"/>
      <c r="L155" s="35"/>
      <c r="M155" s="35"/>
      <c r="N155" s="35"/>
    </row>
    <row r="156" ht="15.75" customHeight="1">
      <c r="A156" s="35"/>
      <c r="B156" s="35"/>
      <c r="C156" s="35"/>
      <c r="D156" s="35"/>
      <c r="E156" s="37"/>
      <c r="F156" s="35"/>
      <c r="G156" s="35"/>
      <c r="H156" s="35"/>
      <c r="I156" s="38">
        <f t="shared" si="1"/>
        <v>0</v>
      </c>
      <c r="J156" s="38">
        <f t="shared" si="2"/>
        <v>0</v>
      </c>
      <c r="K156" s="35"/>
      <c r="L156" s="35"/>
      <c r="M156" s="35"/>
      <c r="N156" s="35"/>
    </row>
    <row r="157" ht="15.75" customHeight="1">
      <c r="A157" s="35"/>
      <c r="B157" s="35"/>
      <c r="C157" s="35"/>
      <c r="D157" s="35"/>
      <c r="E157" s="37"/>
      <c r="F157" s="35"/>
      <c r="G157" s="35"/>
      <c r="H157" s="35"/>
      <c r="I157" s="38">
        <f t="shared" si="1"/>
        <v>0</v>
      </c>
      <c r="J157" s="38">
        <f t="shared" si="2"/>
        <v>0</v>
      </c>
      <c r="K157" s="35"/>
      <c r="L157" s="35"/>
      <c r="M157" s="35"/>
      <c r="N157" s="35"/>
    </row>
    <row r="158" ht="15.75" customHeight="1">
      <c r="A158" s="35"/>
      <c r="B158" s="35"/>
      <c r="C158" s="35"/>
      <c r="D158" s="35"/>
      <c r="E158" s="37"/>
      <c r="F158" s="35"/>
      <c r="G158" s="35"/>
      <c r="H158" s="35"/>
      <c r="I158" s="38">
        <f t="shared" si="1"/>
        <v>0</v>
      </c>
      <c r="J158" s="38">
        <f t="shared" si="2"/>
        <v>0</v>
      </c>
      <c r="K158" s="35"/>
      <c r="L158" s="35"/>
      <c r="M158" s="35"/>
      <c r="N158" s="35"/>
    </row>
    <row r="159" ht="15.75" customHeight="1">
      <c r="A159" s="35"/>
      <c r="B159" s="35"/>
      <c r="C159" s="35"/>
      <c r="D159" s="35"/>
      <c r="E159" s="37"/>
      <c r="F159" s="35"/>
      <c r="G159" s="35"/>
      <c r="H159" s="35"/>
      <c r="I159" s="38">
        <f t="shared" si="1"/>
        <v>0</v>
      </c>
      <c r="J159" s="38">
        <f t="shared" si="2"/>
        <v>0</v>
      </c>
      <c r="K159" s="35"/>
      <c r="L159" s="35"/>
      <c r="M159" s="35"/>
      <c r="N159" s="35"/>
    </row>
    <row r="160" ht="15.75" customHeight="1">
      <c r="A160" s="35"/>
      <c r="B160" s="35"/>
      <c r="C160" s="35"/>
      <c r="D160" s="35"/>
      <c r="E160" s="37"/>
      <c r="F160" s="35"/>
      <c r="G160" s="35"/>
      <c r="H160" s="35"/>
      <c r="I160" s="38">
        <f t="shared" si="1"/>
        <v>0</v>
      </c>
      <c r="J160" s="38">
        <f t="shared" si="2"/>
        <v>0</v>
      </c>
      <c r="K160" s="35"/>
      <c r="L160" s="35"/>
      <c r="M160" s="35"/>
      <c r="N160" s="35"/>
    </row>
    <row r="161" ht="15.75" customHeight="1">
      <c r="A161" s="35"/>
      <c r="B161" s="35"/>
      <c r="C161" s="35"/>
      <c r="D161" s="35"/>
      <c r="E161" s="37"/>
      <c r="F161" s="35"/>
      <c r="G161" s="35"/>
      <c r="H161" s="35"/>
      <c r="I161" s="38">
        <f t="shared" si="1"/>
        <v>0</v>
      </c>
      <c r="J161" s="38">
        <f t="shared" si="2"/>
        <v>0</v>
      </c>
      <c r="K161" s="35"/>
      <c r="L161" s="35"/>
      <c r="M161" s="35"/>
      <c r="N161" s="35"/>
    </row>
    <row r="162" ht="15.75" customHeight="1">
      <c r="A162" s="35"/>
      <c r="B162" s="35"/>
      <c r="C162" s="35"/>
      <c r="D162" s="35"/>
      <c r="E162" s="37"/>
      <c r="F162" s="35"/>
      <c r="G162" s="35"/>
      <c r="H162" s="35"/>
      <c r="I162" s="38">
        <f t="shared" si="1"/>
        <v>0</v>
      </c>
      <c r="J162" s="38">
        <f t="shared" si="2"/>
        <v>0</v>
      </c>
      <c r="K162" s="35"/>
      <c r="L162" s="35"/>
      <c r="M162" s="35"/>
      <c r="N162" s="35"/>
    </row>
    <row r="163" ht="15.75" customHeight="1">
      <c r="A163" s="35"/>
      <c r="B163" s="35"/>
      <c r="C163" s="35"/>
      <c r="D163" s="35"/>
      <c r="E163" s="37"/>
      <c r="F163" s="35"/>
      <c r="G163" s="35"/>
      <c r="H163" s="35"/>
      <c r="I163" s="38">
        <f t="shared" si="1"/>
        <v>0</v>
      </c>
      <c r="J163" s="38">
        <f t="shared" si="2"/>
        <v>0</v>
      </c>
      <c r="K163" s="35"/>
      <c r="L163" s="35"/>
      <c r="M163" s="35"/>
      <c r="N163" s="35"/>
    </row>
    <row r="164" ht="15.75" customHeight="1">
      <c r="A164" s="35"/>
      <c r="B164" s="35"/>
      <c r="C164" s="35"/>
      <c r="D164" s="35"/>
      <c r="E164" s="37"/>
      <c r="F164" s="35"/>
      <c r="G164" s="35"/>
      <c r="H164" s="35"/>
      <c r="I164" s="38">
        <f t="shared" si="1"/>
        <v>0</v>
      </c>
      <c r="J164" s="38">
        <f t="shared" si="2"/>
        <v>0</v>
      </c>
      <c r="K164" s="35"/>
      <c r="L164" s="35"/>
      <c r="M164" s="35"/>
      <c r="N164" s="35"/>
    </row>
    <row r="165" ht="15.75" customHeight="1">
      <c r="A165" s="35"/>
      <c r="B165" s="35"/>
      <c r="C165" s="35"/>
      <c r="D165" s="35"/>
      <c r="E165" s="37"/>
      <c r="F165" s="35"/>
      <c r="G165" s="35"/>
      <c r="H165" s="35"/>
      <c r="I165" s="38">
        <f t="shared" si="1"/>
        <v>0</v>
      </c>
      <c r="J165" s="38">
        <f t="shared" si="2"/>
        <v>0</v>
      </c>
      <c r="K165" s="35"/>
      <c r="L165" s="35"/>
      <c r="M165" s="35"/>
      <c r="N165" s="35"/>
    </row>
    <row r="166" ht="15.75" customHeight="1">
      <c r="A166" s="35"/>
      <c r="B166" s="35"/>
      <c r="C166" s="35"/>
      <c r="D166" s="35"/>
      <c r="E166" s="37"/>
      <c r="F166" s="35"/>
      <c r="G166" s="35"/>
      <c r="H166" s="35"/>
      <c r="I166" s="38">
        <f t="shared" si="1"/>
        <v>0</v>
      </c>
      <c r="J166" s="38">
        <f t="shared" si="2"/>
        <v>0</v>
      </c>
      <c r="K166" s="35"/>
      <c r="L166" s="35"/>
      <c r="M166" s="35"/>
      <c r="N166" s="35"/>
    </row>
    <row r="167" ht="15.75" customHeight="1">
      <c r="A167" s="35"/>
      <c r="B167" s="35"/>
      <c r="C167" s="35"/>
      <c r="D167" s="35"/>
      <c r="E167" s="37"/>
      <c r="F167" s="35"/>
      <c r="G167" s="35"/>
      <c r="H167" s="35"/>
      <c r="I167" s="38">
        <f t="shared" si="1"/>
        <v>0</v>
      </c>
      <c r="J167" s="38">
        <f t="shared" si="2"/>
        <v>0</v>
      </c>
      <c r="K167" s="35"/>
      <c r="L167" s="35"/>
      <c r="M167" s="35"/>
      <c r="N167" s="35"/>
    </row>
    <row r="168" ht="15.75" customHeight="1">
      <c r="A168" s="35"/>
      <c r="B168" s="35"/>
      <c r="C168" s="35"/>
      <c r="D168" s="35"/>
      <c r="E168" s="37"/>
      <c r="F168" s="35"/>
      <c r="G168" s="35"/>
      <c r="H168" s="35"/>
      <c r="I168" s="38">
        <f t="shared" si="1"/>
        <v>0</v>
      </c>
      <c r="J168" s="38">
        <f t="shared" si="2"/>
        <v>0</v>
      </c>
      <c r="K168" s="35"/>
      <c r="L168" s="35"/>
      <c r="M168" s="35"/>
      <c r="N168" s="35"/>
    </row>
    <row r="169" ht="15.75" customHeight="1">
      <c r="A169" s="35"/>
      <c r="B169" s="35"/>
      <c r="C169" s="35"/>
      <c r="D169" s="35"/>
      <c r="E169" s="37"/>
      <c r="F169" s="35"/>
      <c r="G169" s="35"/>
      <c r="H169" s="35"/>
      <c r="I169" s="38">
        <f t="shared" si="1"/>
        <v>0</v>
      </c>
      <c r="J169" s="38">
        <f t="shared" si="2"/>
        <v>0</v>
      </c>
      <c r="K169" s="35"/>
      <c r="L169" s="35"/>
      <c r="M169" s="35"/>
      <c r="N169" s="35"/>
    </row>
    <row r="170" ht="15.75" customHeight="1">
      <c r="A170" s="40"/>
      <c r="B170" s="40"/>
      <c r="C170" s="40"/>
      <c r="D170" s="40"/>
      <c r="E170" s="41"/>
      <c r="F170" s="40"/>
      <c r="G170" s="40"/>
      <c r="H170" s="40"/>
      <c r="K170" s="40"/>
      <c r="L170" s="40"/>
      <c r="M170" s="40"/>
      <c r="N170" s="40"/>
    </row>
    <row r="171" ht="15.75" customHeight="1">
      <c r="E171" s="5"/>
    </row>
    <row r="172" ht="15.75" customHeight="1">
      <c r="E172" s="5"/>
    </row>
    <row r="173" ht="15.75" customHeight="1">
      <c r="E173" s="5"/>
    </row>
    <row r="174" ht="15.75" customHeight="1">
      <c r="E174" s="5"/>
    </row>
    <row r="175" ht="15.75" customHeight="1">
      <c r="E175" s="5"/>
    </row>
    <row r="176" ht="15.75" customHeight="1">
      <c r="E176" s="5"/>
    </row>
    <row r="177" ht="15.75" customHeight="1">
      <c r="E177" s="5"/>
    </row>
    <row r="178" ht="15.75" customHeight="1">
      <c r="E178" s="5"/>
    </row>
    <row r="179" ht="15.75" customHeight="1">
      <c r="E179" s="5"/>
    </row>
    <row r="180" ht="15.75" customHeight="1">
      <c r="E180" s="5"/>
    </row>
    <row r="181" ht="15.75" customHeight="1">
      <c r="E181" s="5"/>
    </row>
    <row r="182" ht="15.75" customHeight="1">
      <c r="E182" s="5"/>
    </row>
    <row r="183" ht="15.75" customHeight="1">
      <c r="E183" s="5"/>
    </row>
    <row r="184" ht="15.75" customHeight="1">
      <c r="E184" s="5"/>
    </row>
    <row r="185" ht="15.75" customHeight="1">
      <c r="E185" s="5"/>
    </row>
    <row r="186" ht="15.75" customHeight="1">
      <c r="E186" s="5"/>
    </row>
    <row r="187" ht="15.75" customHeight="1">
      <c r="E187" s="5"/>
    </row>
    <row r="188" ht="15.75" customHeight="1">
      <c r="E188" s="5"/>
    </row>
    <row r="189" ht="15.75" customHeight="1">
      <c r="E189" s="5"/>
    </row>
    <row r="190" ht="15.75" customHeight="1">
      <c r="E190" s="5"/>
    </row>
    <row r="191" ht="15.75" customHeight="1">
      <c r="E191" s="5"/>
    </row>
    <row r="192" ht="15.75" customHeight="1">
      <c r="E192" s="5"/>
    </row>
    <row r="193" ht="15.75" customHeight="1">
      <c r="E193" s="5"/>
    </row>
    <row r="194" ht="15.75" customHeight="1">
      <c r="E194" s="5"/>
    </row>
    <row r="195" ht="15.75" customHeight="1">
      <c r="E195" s="5"/>
    </row>
    <row r="196" ht="15.75" customHeight="1">
      <c r="E196" s="5"/>
    </row>
    <row r="197" ht="15.75" customHeight="1">
      <c r="E197" s="5"/>
    </row>
    <row r="198" ht="15.75" customHeight="1">
      <c r="E198" s="5"/>
    </row>
    <row r="199" ht="15.75" customHeight="1">
      <c r="E199" s="5"/>
    </row>
    <row r="200" ht="15.75" customHeight="1">
      <c r="E200" s="5"/>
    </row>
    <row r="201" ht="15.75" customHeight="1">
      <c r="E201" s="5"/>
    </row>
    <row r="202" ht="15.75" customHeight="1">
      <c r="E202" s="5"/>
    </row>
    <row r="203" ht="15.75" customHeight="1">
      <c r="E203" s="5"/>
    </row>
    <row r="204" ht="15.75" customHeight="1">
      <c r="E204" s="5"/>
    </row>
    <row r="205" ht="15.75" customHeight="1">
      <c r="E205" s="5"/>
    </row>
    <row r="206" ht="15.75" customHeight="1">
      <c r="E206" s="5"/>
    </row>
    <row r="207" ht="15.75" customHeight="1">
      <c r="E207" s="5"/>
    </row>
    <row r="208" ht="15.75" customHeight="1">
      <c r="E208" s="5"/>
    </row>
    <row r="209" ht="15.75" customHeight="1">
      <c r="E209" s="5"/>
    </row>
    <row r="210" ht="15.75" customHeight="1">
      <c r="E210" s="5"/>
    </row>
    <row r="211" ht="15.75" customHeight="1">
      <c r="E211" s="5"/>
    </row>
    <row r="212" ht="15.75" customHeight="1">
      <c r="E212" s="5"/>
    </row>
    <row r="213" ht="15.75" customHeight="1">
      <c r="E213" s="5"/>
    </row>
    <row r="214" ht="15.75" customHeight="1">
      <c r="E214" s="5"/>
    </row>
    <row r="215" ht="15.75" customHeight="1">
      <c r="E215" s="5"/>
    </row>
    <row r="216" ht="15.75" customHeight="1">
      <c r="E216" s="5"/>
    </row>
    <row r="217" ht="15.75" customHeight="1">
      <c r="E217" s="5"/>
    </row>
    <row r="218" ht="15.75" customHeight="1">
      <c r="E218" s="5"/>
    </row>
    <row r="219" ht="15.75" customHeight="1">
      <c r="E219" s="5"/>
    </row>
    <row r="220" ht="15.75" customHeight="1">
      <c r="E220" s="5"/>
    </row>
    <row r="221" ht="15.75" customHeight="1">
      <c r="E221" s="5"/>
    </row>
    <row r="222" ht="15.75" customHeight="1">
      <c r="E222" s="5"/>
    </row>
    <row r="223" ht="15.75" customHeight="1">
      <c r="E223" s="5"/>
    </row>
    <row r="224" ht="15.75" customHeight="1">
      <c r="E224" s="5"/>
    </row>
    <row r="225" ht="15.75" customHeight="1">
      <c r="E225" s="5"/>
    </row>
    <row r="226" ht="15.75" customHeight="1">
      <c r="E226" s="5"/>
    </row>
    <row r="227" ht="15.75" customHeight="1">
      <c r="E227" s="5"/>
    </row>
    <row r="228" ht="15.75" customHeight="1">
      <c r="E228" s="5"/>
    </row>
    <row r="229" ht="15.75" customHeight="1">
      <c r="E229" s="5"/>
    </row>
    <row r="230" ht="15.75" customHeight="1">
      <c r="E230" s="5"/>
    </row>
    <row r="231" ht="15.75" customHeight="1">
      <c r="E231" s="5"/>
    </row>
    <row r="232" ht="15.75" customHeight="1">
      <c r="E232" s="5"/>
    </row>
    <row r="233" ht="15.75" customHeight="1">
      <c r="E233" s="5"/>
    </row>
    <row r="234" ht="15.75" customHeight="1">
      <c r="E234" s="5"/>
    </row>
    <row r="235" ht="15.75" customHeight="1">
      <c r="E235" s="5"/>
    </row>
    <row r="236" ht="15.75" customHeight="1">
      <c r="E236" s="5"/>
    </row>
    <row r="237" ht="15.75" customHeight="1">
      <c r="E237" s="5"/>
    </row>
    <row r="238" ht="15.75" customHeight="1">
      <c r="E238" s="5"/>
    </row>
    <row r="239" ht="15.75" customHeight="1">
      <c r="E239" s="5"/>
    </row>
    <row r="240" ht="15.75" customHeight="1">
      <c r="E240" s="5"/>
    </row>
    <row r="241" ht="15.75" customHeight="1">
      <c r="E241" s="5"/>
    </row>
    <row r="242" ht="15.75" customHeight="1">
      <c r="E242" s="5"/>
    </row>
    <row r="243" ht="15.75" customHeight="1">
      <c r="E243" s="5"/>
    </row>
    <row r="244" ht="15.75" customHeight="1">
      <c r="E244" s="5"/>
    </row>
    <row r="245" ht="15.75" customHeight="1">
      <c r="E245" s="5"/>
    </row>
    <row r="246" ht="15.75" customHeight="1">
      <c r="E246" s="5"/>
    </row>
    <row r="247" ht="15.75" customHeight="1">
      <c r="E247" s="5"/>
    </row>
    <row r="248" ht="15.75" customHeight="1">
      <c r="E248" s="5"/>
    </row>
    <row r="249" ht="15.75" customHeight="1">
      <c r="E249" s="5"/>
    </row>
    <row r="250" ht="15.75" customHeight="1">
      <c r="E250" s="5"/>
    </row>
    <row r="251" ht="15.75" customHeight="1">
      <c r="E251" s="5"/>
    </row>
    <row r="252" ht="15.75" customHeight="1">
      <c r="E252" s="5"/>
    </row>
    <row r="253" ht="15.75" customHeight="1">
      <c r="E253" s="5"/>
    </row>
    <row r="254" ht="15.75" customHeight="1">
      <c r="E254" s="5"/>
    </row>
    <row r="255" ht="15.75" customHeight="1">
      <c r="E255" s="5"/>
    </row>
    <row r="256" ht="15.75" customHeight="1">
      <c r="E256" s="5"/>
    </row>
    <row r="257" ht="15.75" customHeight="1">
      <c r="E257" s="5"/>
    </row>
    <row r="258" ht="15.75" customHeight="1">
      <c r="E258" s="5"/>
    </row>
    <row r="259" ht="15.75" customHeight="1">
      <c r="E259" s="5"/>
    </row>
    <row r="260" ht="15.75" customHeight="1">
      <c r="E260" s="5"/>
    </row>
    <row r="261" ht="15.75" customHeight="1">
      <c r="E261" s="5"/>
    </row>
    <row r="262" ht="15.75" customHeight="1">
      <c r="E262" s="5"/>
    </row>
    <row r="263" ht="15.75" customHeight="1">
      <c r="E263" s="5"/>
    </row>
    <row r="264" ht="15.75" customHeight="1">
      <c r="E264" s="5"/>
    </row>
    <row r="265" ht="15.75" customHeight="1">
      <c r="E265" s="5"/>
    </row>
    <row r="266" ht="15.75" customHeight="1">
      <c r="E266" s="5"/>
    </row>
    <row r="267" ht="15.75" customHeight="1">
      <c r="E267" s="5"/>
    </row>
    <row r="268" ht="15.75" customHeight="1">
      <c r="E268" s="5"/>
    </row>
    <row r="269" ht="15.75" customHeight="1">
      <c r="E269" s="5"/>
    </row>
    <row r="270" ht="15.75" customHeight="1">
      <c r="E270" s="5"/>
    </row>
    <row r="271" ht="15.75" customHeight="1">
      <c r="E271" s="5"/>
    </row>
    <row r="272" ht="15.75" customHeight="1">
      <c r="E272" s="5"/>
    </row>
    <row r="273" ht="15.75" customHeight="1">
      <c r="E273" s="5"/>
    </row>
    <row r="274" ht="15.75" customHeight="1">
      <c r="E274" s="5"/>
    </row>
    <row r="275" ht="15.75" customHeight="1">
      <c r="E275" s="5"/>
    </row>
    <row r="276" ht="15.75" customHeight="1">
      <c r="E276" s="5"/>
    </row>
    <row r="277" ht="15.75" customHeight="1">
      <c r="E277" s="5"/>
    </row>
    <row r="278" ht="15.75" customHeight="1">
      <c r="E278" s="5"/>
    </row>
    <row r="279" ht="15.75" customHeight="1">
      <c r="E279" s="5"/>
    </row>
    <row r="280" ht="15.75" customHeight="1">
      <c r="E280" s="5"/>
    </row>
    <row r="281" ht="15.75" customHeight="1">
      <c r="E281" s="5"/>
    </row>
    <row r="282" ht="15.75" customHeight="1">
      <c r="E282" s="5"/>
    </row>
    <row r="283" ht="15.75" customHeight="1">
      <c r="E283" s="5"/>
    </row>
    <row r="284" ht="15.75" customHeight="1">
      <c r="E284" s="5"/>
    </row>
    <row r="285" ht="15.75" customHeight="1">
      <c r="E285" s="5"/>
    </row>
    <row r="286" ht="15.75" customHeight="1">
      <c r="E286" s="5"/>
    </row>
    <row r="287" ht="15.75" customHeight="1">
      <c r="E287" s="5"/>
    </row>
    <row r="288" ht="15.75" customHeight="1">
      <c r="E288" s="5"/>
    </row>
    <row r="289" ht="15.75" customHeight="1">
      <c r="E289" s="5"/>
    </row>
    <row r="290" ht="15.75" customHeight="1">
      <c r="E290" s="5"/>
    </row>
    <row r="291" ht="15.75" customHeight="1">
      <c r="E291" s="5"/>
    </row>
    <row r="292" ht="15.75" customHeight="1">
      <c r="E292" s="5"/>
    </row>
    <row r="293" ht="15.75" customHeight="1">
      <c r="E293" s="5"/>
    </row>
    <row r="294" ht="15.75" customHeight="1">
      <c r="E294" s="5"/>
    </row>
    <row r="295" ht="15.75" customHeight="1">
      <c r="E295" s="5"/>
    </row>
    <row r="296" ht="15.75" customHeight="1">
      <c r="E296" s="5"/>
    </row>
    <row r="297" ht="15.75" customHeight="1">
      <c r="E297" s="5"/>
    </row>
    <row r="298" ht="15.75" customHeight="1">
      <c r="E298" s="5"/>
    </row>
    <row r="299" ht="15.75" customHeight="1">
      <c r="E299" s="5"/>
    </row>
    <row r="300" ht="15.75" customHeight="1">
      <c r="E300" s="5"/>
    </row>
    <row r="301" ht="15.75" customHeight="1">
      <c r="E301" s="5"/>
    </row>
    <row r="302" ht="15.75" customHeight="1">
      <c r="E302" s="5"/>
    </row>
    <row r="303" ht="15.75" customHeight="1">
      <c r="E303" s="5"/>
    </row>
    <row r="304" ht="15.75" customHeight="1">
      <c r="E304" s="5"/>
    </row>
    <row r="305" ht="15.75" customHeight="1">
      <c r="E305" s="5"/>
    </row>
    <row r="306" ht="15.75" customHeight="1">
      <c r="E306" s="5"/>
    </row>
    <row r="307" ht="15.75" customHeight="1">
      <c r="E307" s="5"/>
    </row>
    <row r="308" ht="15.75" customHeight="1">
      <c r="E308" s="5"/>
    </row>
    <row r="309" ht="15.75" customHeight="1">
      <c r="E309" s="5"/>
    </row>
    <row r="310" ht="15.75" customHeight="1">
      <c r="E310" s="5"/>
    </row>
    <row r="311" ht="15.75" customHeight="1">
      <c r="E311" s="5"/>
    </row>
    <row r="312" ht="15.75" customHeight="1">
      <c r="E312" s="5"/>
    </row>
    <row r="313" ht="15.75" customHeight="1">
      <c r="E313" s="5"/>
    </row>
    <row r="314" ht="15.75" customHeight="1">
      <c r="E314" s="5"/>
    </row>
    <row r="315" ht="15.75" customHeight="1">
      <c r="E315" s="5"/>
    </row>
    <row r="316" ht="15.75" customHeight="1">
      <c r="E316" s="5"/>
    </row>
    <row r="317" ht="15.75" customHeight="1">
      <c r="E317" s="5"/>
    </row>
    <row r="318" ht="15.75" customHeight="1">
      <c r="E318" s="5"/>
    </row>
    <row r="319" ht="15.75" customHeight="1">
      <c r="E319" s="5"/>
    </row>
    <row r="320" ht="15.75" customHeight="1">
      <c r="E320" s="5"/>
    </row>
    <row r="321" ht="15.75" customHeight="1">
      <c r="E321" s="5"/>
    </row>
    <row r="322" ht="15.75" customHeight="1">
      <c r="E322" s="5"/>
    </row>
    <row r="323" ht="15.75" customHeight="1">
      <c r="E323" s="5"/>
    </row>
    <row r="324" ht="15.75" customHeight="1">
      <c r="E324" s="5"/>
    </row>
    <row r="325" ht="15.75" customHeight="1">
      <c r="E325" s="5"/>
    </row>
    <row r="326" ht="15.75" customHeight="1">
      <c r="E326" s="5"/>
    </row>
    <row r="327" ht="15.75" customHeight="1">
      <c r="E327" s="5"/>
    </row>
    <row r="328" ht="15.75" customHeight="1">
      <c r="E328" s="5"/>
    </row>
    <row r="329" ht="15.75" customHeight="1">
      <c r="E329" s="5"/>
    </row>
    <row r="330" ht="15.75" customHeight="1">
      <c r="E330" s="5"/>
    </row>
    <row r="331" ht="15.75" customHeight="1">
      <c r="E331" s="5"/>
    </row>
    <row r="332" ht="15.75" customHeight="1">
      <c r="E332" s="5"/>
    </row>
    <row r="333" ht="15.75" customHeight="1">
      <c r="E333" s="5"/>
    </row>
    <row r="334" ht="15.75" customHeight="1">
      <c r="E334" s="5"/>
    </row>
    <row r="335" ht="15.75" customHeight="1">
      <c r="E335" s="5"/>
    </row>
    <row r="336" ht="15.75" customHeight="1">
      <c r="E336" s="5"/>
    </row>
    <row r="337" ht="15.75" customHeight="1">
      <c r="E337" s="5"/>
    </row>
    <row r="338" ht="15.75" customHeight="1">
      <c r="E338" s="5"/>
    </row>
    <row r="339" ht="15.75" customHeight="1">
      <c r="E339" s="5"/>
    </row>
    <row r="340" ht="15.75" customHeight="1">
      <c r="E340" s="5"/>
    </row>
    <row r="341" ht="15.75" customHeight="1">
      <c r="E341" s="5"/>
    </row>
    <row r="342" ht="15.75" customHeight="1">
      <c r="E342" s="5"/>
    </row>
    <row r="343" ht="15.75" customHeight="1">
      <c r="E343" s="5"/>
    </row>
    <row r="344" ht="15.75" customHeight="1">
      <c r="E344" s="5"/>
    </row>
    <row r="345" ht="15.75" customHeight="1">
      <c r="E345" s="5"/>
    </row>
    <row r="346" ht="15.75" customHeight="1">
      <c r="E346" s="5"/>
    </row>
    <row r="347" ht="15.75" customHeight="1">
      <c r="E347" s="5"/>
    </row>
    <row r="348" ht="15.75" customHeight="1">
      <c r="E348" s="5"/>
    </row>
    <row r="349" ht="15.75" customHeight="1">
      <c r="E349" s="5"/>
    </row>
    <row r="350" ht="15.75" customHeight="1">
      <c r="E350" s="5"/>
    </row>
    <row r="351" ht="15.75" customHeight="1">
      <c r="E351" s="5"/>
    </row>
    <row r="352" ht="15.75" customHeight="1">
      <c r="E352" s="5"/>
    </row>
    <row r="353" ht="15.75" customHeight="1">
      <c r="E353" s="5"/>
    </row>
    <row r="354" ht="15.75" customHeight="1">
      <c r="E354" s="5"/>
    </row>
    <row r="355" ht="15.75" customHeight="1">
      <c r="E355" s="5"/>
    </row>
    <row r="356" ht="15.75" customHeight="1">
      <c r="E356" s="5"/>
    </row>
    <row r="357" ht="15.75" customHeight="1">
      <c r="E357" s="5"/>
    </row>
    <row r="358" ht="15.75" customHeight="1">
      <c r="E358" s="5"/>
    </row>
    <row r="359" ht="15.75" customHeight="1">
      <c r="E359" s="5"/>
    </row>
    <row r="360" ht="15.75" customHeight="1">
      <c r="E360" s="5"/>
    </row>
    <row r="361" ht="15.75" customHeight="1">
      <c r="E361" s="5"/>
    </row>
    <row r="362" ht="15.75" customHeight="1">
      <c r="E362" s="5"/>
    </row>
    <row r="363" ht="15.75" customHeight="1">
      <c r="E363" s="5"/>
    </row>
    <row r="364" ht="15.75" customHeight="1">
      <c r="E364" s="5"/>
    </row>
    <row r="365" ht="15.75" customHeight="1">
      <c r="E365" s="5"/>
    </row>
    <row r="366" ht="15.75" customHeight="1">
      <c r="E366" s="5"/>
    </row>
    <row r="367" ht="15.75" customHeight="1">
      <c r="E367" s="5"/>
    </row>
    <row r="368" ht="15.75" customHeight="1">
      <c r="E368" s="5"/>
    </row>
    <row r="369" ht="15.75" customHeight="1">
      <c r="E369" s="5"/>
    </row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A13:J13"/>
    <mergeCell ref="A14:J14"/>
    <mergeCell ref="A15:J15"/>
    <mergeCell ref="A16:J16"/>
    <mergeCell ref="A17:J17"/>
    <mergeCell ref="A18:J18"/>
    <mergeCell ref="A21:N21"/>
    <mergeCell ref="A4:J5"/>
    <mergeCell ref="A6:J6"/>
    <mergeCell ref="A7:J7"/>
    <mergeCell ref="A8:J8"/>
    <mergeCell ref="A10:J10"/>
    <mergeCell ref="A11:J11"/>
    <mergeCell ref="A12:J12"/>
  </mergeCells>
  <dataValidations>
    <dataValidation type="list" allowBlank="1" showErrorMessage="1" sqref="B1">
      <formula1>'listas de opções'!$A$2:$A$18</formula1>
    </dataValidation>
    <dataValidation type="list" allowBlank="1" showErrorMessage="1" sqref="B24:B169">
      <formula1>'listas de opções'!$E$2:$E$64</formula1>
    </dataValidation>
    <dataValidation type="list" allowBlank="1" showErrorMessage="1" sqref="A24:A169">
      <formula1>'listas de opções'!$C$2:$C$18</formula1>
    </dataValidation>
  </dataValidations>
  <hyperlinks>
    <hyperlink r:id="rId1" ref="A9"/>
    <hyperlink r:id="rId2" ref="A10"/>
    <hyperlink r:id="rId3" ref="A11"/>
  </hyperlinks>
  <printOptions/>
  <pageMargins bottom="0.787401575" footer="0.0" header="0.0" left="0.511811024" right="0.511811024" top="0.787401575"/>
  <pageSetup paperSize="9" orientation="portrait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28.29"/>
    <col customWidth="1" min="3" max="3" width="19.29"/>
    <col customWidth="1" min="4" max="4" width="18.29"/>
    <col customWidth="1" min="5" max="5" width="15.71"/>
    <col customWidth="1" min="6" max="6" width="12.71"/>
    <col customWidth="1" min="7" max="8" width="16.29"/>
    <col customWidth="1" min="9" max="9" width="23.29"/>
    <col customWidth="1" min="10" max="10" width="23.71"/>
  </cols>
  <sheetData>
    <row r="1" ht="45.0" customHeight="1">
      <c r="A1" s="42" t="s">
        <v>1</v>
      </c>
      <c r="B1" s="42" t="s">
        <v>160</v>
      </c>
      <c r="C1" s="42" t="s">
        <v>161</v>
      </c>
      <c r="D1" s="42" t="s">
        <v>162</v>
      </c>
      <c r="E1" s="43" t="s">
        <v>163</v>
      </c>
      <c r="F1" s="42" t="s">
        <v>122</v>
      </c>
      <c r="G1" s="42" t="s">
        <v>164</v>
      </c>
      <c r="H1" s="42" t="s">
        <v>165</v>
      </c>
      <c r="I1" s="42" t="s">
        <v>166</v>
      </c>
      <c r="J1" s="42" t="s">
        <v>167</v>
      </c>
    </row>
    <row r="2" ht="45.0" customHeight="1">
      <c r="A2" s="44" t="s">
        <v>16</v>
      </c>
      <c r="B2" s="44" t="s">
        <v>16</v>
      </c>
      <c r="C2" s="44" t="s">
        <v>129</v>
      </c>
      <c r="D2" s="45">
        <v>991.0</v>
      </c>
      <c r="E2" s="46">
        <v>22.45</v>
      </c>
      <c r="F2" s="44">
        <v>5.0</v>
      </c>
      <c r="G2" s="44">
        <v>16.36</v>
      </c>
      <c r="H2" s="44">
        <v>61.19</v>
      </c>
      <c r="I2" s="46">
        <f t="shared" ref="I2:I10" si="1">(D2*(1-E2/100)*1.1)</f>
        <v>845.37255</v>
      </c>
      <c r="J2" s="46">
        <f t="shared" ref="J2:J10" si="2">D2*(1-E2/100)</f>
        <v>768.5205</v>
      </c>
    </row>
    <row r="3" ht="45.0" customHeight="1">
      <c r="A3" s="44" t="s">
        <v>16</v>
      </c>
      <c r="B3" s="44" t="s">
        <v>16</v>
      </c>
      <c r="C3" s="44" t="s">
        <v>134</v>
      </c>
      <c r="D3" s="45">
        <v>1303.0</v>
      </c>
      <c r="E3" s="46">
        <v>41.24</v>
      </c>
      <c r="F3" s="44">
        <v>19.0</v>
      </c>
      <c r="G3" s="44">
        <v>26.4</v>
      </c>
      <c r="H3" s="44">
        <v>45.22</v>
      </c>
      <c r="I3" s="46">
        <f t="shared" si="1"/>
        <v>842.20708</v>
      </c>
      <c r="J3" s="46">
        <f t="shared" si="2"/>
        <v>765.6428</v>
      </c>
    </row>
    <row r="4" ht="45.0" customHeight="1">
      <c r="A4" s="44" t="s">
        <v>16</v>
      </c>
      <c r="B4" s="44" t="s">
        <v>16</v>
      </c>
      <c r="C4" s="44" t="s">
        <v>137</v>
      </c>
      <c r="D4" s="45">
        <v>3485.0</v>
      </c>
      <c r="E4" s="46">
        <v>39.49</v>
      </c>
      <c r="F4" s="44">
        <v>21.0</v>
      </c>
      <c r="G4" s="44">
        <v>46.29</v>
      </c>
      <c r="H4" s="44">
        <v>65.79</v>
      </c>
      <c r="I4" s="46">
        <f t="shared" si="1"/>
        <v>2319.65085</v>
      </c>
      <c r="J4" s="46">
        <f t="shared" si="2"/>
        <v>2108.7735</v>
      </c>
    </row>
    <row r="5" ht="45.0" customHeight="1">
      <c r="A5" s="44" t="s">
        <v>16</v>
      </c>
      <c r="B5" s="44" t="s">
        <v>16</v>
      </c>
      <c r="C5" s="44" t="s">
        <v>140</v>
      </c>
      <c r="D5" s="45">
        <v>1310.0</v>
      </c>
      <c r="E5" s="46">
        <v>14.18</v>
      </c>
      <c r="F5" s="44">
        <v>26.0</v>
      </c>
      <c r="G5" s="44">
        <v>77.93</v>
      </c>
      <c r="H5" s="44">
        <v>77.93</v>
      </c>
      <c r="I5" s="46">
        <f t="shared" si="1"/>
        <v>1236.6662</v>
      </c>
      <c r="J5" s="46">
        <f t="shared" si="2"/>
        <v>1124.242</v>
      </c>
    </row>
    <row r="6" ht="45.0" customHeight="1">
      <c r="A6" s="44" t="s">
        <v>16</v>
      </c>
      <c r="B6" s="44" t="s">
        <v>16</v>
      </c>
      <c r="C6" s="44" t="s">
        <v>145</v>
      </c>
      <c r="D6" s="45">
        <v>667.0</v>
      </c>
      <c r="E6" s="46">
        <v>13.12</v>
      </c>
      <c r="F6" s="44">
        <v>9.0</v>
      </c>
      <c r="G6" s="44">
        <v>48.68</v>
      </c>
      <c r="H6" s="44">
        <v>48.68</v>
      </c>
      <c r="I6" s="46">
        <f t="shared" si="1"/>
        <v>637.43856</v>
      </c>
      <c r="J6" s="46">
        <f t="shared" si="2"/>
        <v>579.4896</v>
      </c>
    </row>
    <row r="7" ht="45.0" customHeight="1">
      <c r="A7" s="44" t="s">
        <v>16</v>
      </c>
      <c r="B7" s="44" t="s">
        <v>16</v>
      </c>
      <c r="C7" s="44" t="s">
        <v>147</v>
      </c>
      <c r="D7" s="45">
        <v>915.0</v>
      </c>
      <c r="E7" s="46">
        <v>15.53</v>
      </c>
      <c r="F7" s="44">
        <v>16.0</v>
      </c>
      <c r="G7" s="44">
        <v>70.73</v>
      </c>
      <c r="H7" s="44">
        <v>100.0</v>
      </c>
      <c r="I7" s="46">
        <f t="shared" si="1"/>
        <v>850.19055</v>
      </c>
      <c r="J7" s="46">
        <f t="shared" si="2"/>
        <v>772.9005</v>
      </c>
    </row>
    <row r="8" ht="45.0" customHeight="1">
      <c r="A8" s="44" t="s">
        <v>16</v>
      </c>
      <c r="B8" s="44" t="s">
        <v>16</v>
      </c>
      <c r="C8" s="44" t="s">
        <v>150</v>
      </c>
      <c r="D8" s="45">
        <v>4098.0</v>
      </c>
      <c r="E8" s="46">
        <v>32.64</v>
      </c>
      <c r="F8" s="44">
        <v>30.0</v>
      </c>
      <c r="G8" s="44">
        <v>82.78</v>
      </c>
      <c r="H8" s="44">
        <v>86.13</v>
      </c>
      <c r="I8" s="46">
        <f t="shared" si="1"/>
        <v>3036.45408</v>
      </c>
      <c r="J8" s="46">
        <f t="shared" si="2"/>
        <v>2760.4128</v>
      </c>
    </row>
    <row r="9" ht="45.0" customHeight="1">
      <c r="A9" s="44" t="s">
        <v>16</v>
      </c>
      <c r="B9" s="44" t="s">
        <v>16</v>
      </c>
      <c r="C9" s="44" t="s">
        <v>153</v>
      </c>
      <c r="D9" s="47">
        <v>3733.0</v>
      </c>
      <c r="E9" s="46">
        <v>65.73</v>
      </c>
      <c r="F9" s="44">
        <v>31.0</v>
      </c>
      <c r="G9" s="44">
        <v>27.07</v>
      </c>
      <c r="H9" s="44">
        <v>52.34</v>
      </c>
      <c r="I9" s="46">
        <f t="shared" si="1"/>
        <v>1407.22901</v>
      </c>
      <c r="J9" s="46">
        <f t="shared" si="2"/>
        <v>1279.2991</v>
      </c>
    </row>
    <row r="10" ht="45.0" customHeight="1">
      <c r="A10" s="44" t="s">
        <v>16</v>
      </c>
      <c r="B10" s="44" t="s">
        <v>16</v>
      </c>
      <c r="C10" s="44" t="s">
        <v>156</v>
      </c>
      <c r="D10" s="45">
        <v>3661.0</v>
      </c>
      <c r="E10" s="46">
        <v>38.38</v>
      </c>
      <c r="F10" s="44">
        <v>24.0</v>
      </c>
      <c r="G10" s="44">
        <v>27.35</v>
      </c>
      <c r="H10" s="44">
        <v>39.57</v>
      </c>
      <c r="I10" s="46">
        <f t="shared" si="1"/>
        <v>2481.49902</v>
      </c>
      <c r="J10" s="46">
        <f t="shared" si="2"/>
        <v>2255.9082</v>
      </c>
    </row>
    <row r="11" ht="15.75" customHeight="1">
      <c r="A11" s="48" t="s">
        <v>46</v>
      </c>
      <c r="B11" s="49" t="s">
        <v>101</v>
      </c>
      <c r="C11" s="49" t="s">
        <v>168</v>
      </c>
      <c r="D11" s="49">
        <v>78.0</v>
      </c>
      <c r="E11" s="50">
        <v>2.45</v>
      </c>
      <c r="F11" s="49">
        <v>4.0</v>
      </c>
      <c r="G11" s="50">
        <v>100.0</v>
      </c>
      <c r="H11" s="50">
        <v>100.0</v>
      </c>
      <c r="I11" s="50">
        <f t="shared" ref="I11:I25" si="3">(D11*(1-E11/100)*1.1)</f>
        <v>83.6979</v>
      </c>
      <c r="J11" s="50">
        <f t="shared" ref="J11:J25" si="4">D11*(1-E11/100)</f>
        <v>76.089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48" t="s">
        <v>46</v>
      </c>
      <c r="B12" s="49" t="s">
        <v>101</v>
      </c>
      <c r="C12" s="49" t="s">
        <v>169</v>
      </c>
      <c r="D12" s="49">
        <v>411.0</v>
      </c>
      <c r="E12" s="50">
        <v>17.23</v>
      </c>
      <c r="F12" s="49">
        <v>8.0</v>
      </c>
      <c r="G12" s="50">
        <v>96.68</v>
      </c>
      <c r="H12" s="50">
        <v>100.0</v>
      </c>
      <c r="I12" s="50">
        <f t="shared" si="3"/>
        <v>374.20317</v>
      </c>
      <c r="J12" s="50">
        <f t="shared" si="4"/>
        <v>340.1847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48" t="s">
        <v>46</v>
      </c>
      <c r="B13" s="49" t="s">
        <v>101</v>
      </c>
      <c r="C13" s="49" t="s">
        <v>170</v>
      </c>
      <c r="D13" s="49">
        <v>158.0</v>
      </c>
      <c r="E13" s="50">
        <v>5.94</v>
      </c>
      <c r="F13" s="49">
        <v>5.0</v>
      </c>
      <c r="G13" s="50">
        <v>100.0</v>
      </c>
      <c r="H13" s="50">
        <v>100.0</v>
      </c>
      <c r="I13" s="50">
        <f t="shared" si="3"/>
        <v>163.47628</v>
      </c>
      <c r="J13" s="50">
        <f t="shared" si="4"/>
        <v>148.6148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48" t="s">
        <v>46</v>
      </c>
      <c r="B14" s="49" t="s">
        <v>101</v>
      </c>
      <c r="C14" s="49" t="s">
        <v>171</v>
      </c>
      <c r="D14" s="49">
        <v>165.0</v>
      </c>
      <c r="E14" s="50">
        <v>4.83</v>
      </c>
      <c r="F14" s="49">
        <v>9.0</v>
      </c>
      <c r="G14" s="50">
        <v>66.8</v>
      </c>
      <c r="H14" s="50">
        <v>86.16</v>
      </c>
      <c r="I14" s="50">
        <f t="shared" si="3"/>
        <v>172.73355</v>
      </c>
      <c r="J14" s="50">
        <f t="shared" si="4"/>
        <v>157.0305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48" t="s">
        <v>46</v>
      </c>
      <c r="B15" s="49" t="s">
        <v>101</v>
      </c>
      <c r="C15" s="49" t="s">
        <v>172</v>
      </c>
      <c r="D15" s="49">
        <v>285.0</v>
      </c>
      <c r="E15" s="50">
        <v>4.56</v>
      </c>
      <c r="F15" s="49">
        <v>9.0</v>
      </c>
      <c r="G15" s="50">
        <v>78.26</v>
      </c>
      <c r="H15" s="50">
        <v>78.26</v>
      </c>
      <c r="I15" s="50">
        <f t="shared" si="3"/>
        <v>299.2044</v>
      </c>
      <c r="J15" s="50">
        <f t="shared" si="4"/>
        <v>272.004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48" t="s">
        <v>46</v>
      </c>
      <c r="B16" s="49" t="s">
        <v>101</v>
      </c>
      <c r="C16" s="49" t="s">
        <v>173</v>
      </c>
      <c r="D16" s="49">
        <v>140.0</v>
      </c>
      <c r="E16" s="50">
        <v>3.74</v>
      </c>
      <c r="F16" s="49">
        <v>7.0</v>
      </c>
      <c r="G16" s="50">
        <v>100.0</v>
      </c>
      <c r="H16" s="50">
        <v>100.0</v>
      </c>
      <c r="I16" s="50">
        <f t="shared" si="3"/>
        <v>148.2404</v>
      </c>
      <c r="J16" s="50">
        <f t="shared" si="4"/>
        <v>134.764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48" t="s">
        <v>46</v>
      </c>
      <c r="B17" s="49" t="s">
        <v>101</v>
      </c>
      <c r="C17" s="49" t="s">
        <v>174</v>
      </c>
      <c r="D17" s="49">
        <v>48.0</v>
      </c>
      <c r="E17" s="50">
        <v>1.56</v>
      </c>
      <c r="F17" s="49">
        <v>2.0</v>
      </c>
      <c r="G17" s="50">
        <v>100.0</v>
      </c>
      <c r="H17" s="50">
        <v>100.0</v>
      </c>
      <c r="I17" s="50">
        <f t="shared" si="3"/>
        <v>51.97632</v>
      </c>
      <c r="J17" s="50">
        <f t="shared" si="4"/>
        <v>47.2512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48" t="s">
        <v>46</v>
      </c>
      <c r="B18" s="49" t="s">
        <v>101</v>
      </c>
      <c r="C18" s="49" t="s">
        <v>175</v>
      </c>
      <c r="D18" s="49">
        <v>151.0</v>
      </c>
      <c r="E18" s="50">
        <v>5.9</v>
      </c>
      <c r="F18" s="49">
        <v>5.0</v>
      </c>
      <c r="G18" s="50">
        <v>79.15</v>
      </c>
      <c r="H18" s="50">
        <v>100.0</v>
      </c>
      <c r="I18" s="50">
        <f t="shared" si="3"/>
        <v>156.3001</v>
      </c>
      <c r="J18" s="50">
        <f t="shared" si="4"/>
        <v>142.091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48" t="s">
        <v>46</v>
      </c>
      <c r="B19" s="49" t="s">
        <v>101</v>
      </c>
      <c r="C19" s="49" t="s">
        <v>176</v>
      </c>
      <c r="D19" s="49">
        <v>193.0</v>
      </c>
      <c r="E19" s="50">
        <v>9.26</v>
      </c>
      <c r="F19" s="49">
        <v>7.0</v>
      </c>
      <c r="G19" s="50">
        <v>96.55</v>
      </c>
      <c r="H19" s="50">
        <v>100.0</v>
      </c>
      <c r="I19" s="50">
        <f t="shared" si="3"/>
        <v>192.64102</v>
      </c>
      <c r="J19" s="50">
        <f t="shared" si="4"/>
        <v>175.1282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48" t="s">
        <v>46</v>
      </c>
      <c r="B20" s="49" t="s">
        <v>101</v>
      </c>
      <c r="C20" s="49" t="s">
        <v>177</v>
      </c>
      <c r="D20" s="49">
        <v>208.0</v>
      </c>
      <c r="E20" s="50">
        <v>7.25</v>
      </c>
      <c r="F20" s="49">
        <v>6.0</v>
      </c>
      <c r="G20" s="50">
        <v>100.0</v>
      </c>
      <c r="H20" s="50">
        <v>100.0</v>
      </c>
      <c r="I20" s="50">
        <f t="shared" si="3"/>
        <v>212.212</v>
      </c>
      <c r="J20" s="50">
        <f t="shared" si="4"/>
        <v>192.92</v>
      </c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48" t="s">
        <v>46</v>
      </c>
      <c r="B21" s="49" t="s">
        <v>101</v>
      </c>
      <c r="C21" s="49" t="s">
        <v>178</v>
      </c>
      <c r="D21" s="49">
        <v>233.0</v>
      </c>
      <c r="E21" s="50">
        <v>5.15</v>
      </c>
      <c r="F21" s="49">
        <v>8.0</v>
      </c>
      <c r="G21" s="50">
        <v>100.0</v>
      </c>
      <c r="H21" s="50">
        <v>100.0</v>
      </c>
      <c r="I21" s="50">
        <f t="shared" si="3"/>
        <v>243.10055</v>
      </c>
      <c r="J21" s="50">
        <f t="shared" si="4"/>
        <v>221.0005</v>
      </c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48" t="s">
        <v>46</v>
      </c>
      <c r="B22" s="49" t="s">
        <v>101</v>
      </c>
      <c r="C22" s="49" t="s">
        <v>179</v>
      </c>
      <c r="D22" s="49">
        <v>265.0</v>
      </c>
      <c r="E22" s="50">
        <v>6.71</v>
      </c>
      <c r="F22" s="49">
        <v>8.0</v>
      </c>
      <c r="G22" s="50">
        <v>87.8</v>
      </c>
      <c r="H22" s="50">
        <v>100.0</v>
      </c>
      <c r="I22" s="50">
        <f t="shared" si="3"/>
        <v>271.94035</v>
      </c>
      <c r="J22" s="50">
        <f t="shared" si="4"/>
        <v>247.2185</v>
      </c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48" t="s">
        <v>46</v>
      </c>
      <c r="B23" s="49" t="s">
        <v>101</v>
      </c>
      <c r="C23" s="49" t="s">
        <v>180</v>
      </c>
      <c r="D23" s="49">
        <v>99.0</v>
      </c>
      <c r="E23" s="50">
        <v>3.77</v>
      </c>
      <c r="F23" s="49">
        <v>7.0</v>
      </c>
      <c r="G23" s="50">
        <v>100.0</v>
      </c>
      <c r="H23" s="50">
        <v>100.0</v>
      </c>
      <c r="I23" s="50">
        <f t="shared" si="3"/>
        <v>104.79447</v>
      </c>
      <c r="J23" s="50">
        <f t="shared" si="4"/>
        <v>95.2677</v>
      </c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48" t="s">
        <v>46</v>
      </c>
      <c r="B24" s="49" t="s">
        <v>101</v>
      </c>
      <c r="C24" s="49" t="s">
        <v>46</v>
      </c>
      <c r="D24" s="49">
        <v>732.0</v>
      </c>
      <c r="E24" s="50">
        <v>16.93</v>
      </c>
      <c r="F24" s="49">
        <v>18.0</v>
      </c>
      <c r="G24" s="50">
        <v>100.0</v>
      </c>
      <c r="H24" s="50">
        <v>100.0</v>
      </c>
      <c r="I24" s="50">
        <f t="shared" si="3"/>
        <v>668.87964</v>
      </c>
      <c r="J24" s="50">
        <f t="shared" si="4"/>
        <v>608.0724</v>
      </c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48" t="s">
        <v>46</v>
      </c>
      <c r="B25" s="49" t="s">
        <v>101</v>
      </c>
      <c r="C25" s="49" t="s">
        <v>181</v>
      </c>
      <c r="D25" s="49">
        <v>174.0</v>
      </c>
      <c r="E25" s="50">
        <v>5.5</v>
      </c>
      <c r="F25" s="49">
        <v>4.0</v>
      </c>
      <c r="G25" s="50">
        <v>100.0</v>
      </c>
      <c r="H25" s="50">
        <v>100.0</v>
      </c>
      <c r="I25" s="50">
        <f t="shared" si="3"/>
        <v>180.873</v>
      </c>
      <c r="J25" s="50">
        <f t="shared" si="4"/>
        <v>164.43</v>
      </c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2"/>
      <c r="B26" s="52"/>
      <c r="C26" s="52"/>
      <c r="D26" s="52"/>
      <c r="E26" s="53"/>
      <c r="F26" s="52"/>
      <c r="G26" s="52"/>
      <c r="H26" s="52"/>
      <c r="I26" s="52"/>
      <c r="J26" s="52"/>
    </row>
    <row r="27" ht="15.75" customHeight="1">
      <c r="A27" s="52"/>
      <c r="B27" s="52"/>
      <c r="C27" s="52"/>
      <c r="D27" s="52"/>
      <c r="E27" s="53"/>
      <c r="F27" s="52"/>
      <c r="G27" s="52"/>
      <c r="H27" s="52"/>
      <c r="I27" s="52"/>
      <c r="J27" s="52"/>
    </row>
    <row r="28" ht="15.75" customHeight="1">
      <c r="A28" s="52"/>
      <c r="B28" s="52"/>
      <c r="C28" s="52"/>
      <c r="D28" s="52"/>
      <c r="E28" s="53"/>
      <c r="F28" s="52"/>
      <c r="G28" s="52"/>
      <c r="H28" s="52"/>
      <c r="I28" s="52"/>
      <c r="J28" s="52"/>
    </row>
    <row r="29" ht="15.75" customHeight="1">
      <c r="A29" s="52"/>
      <c r="B29" s="52"/>
      <c r="C29" s="52"/>
      <c r="D29" s="52"/>
      <c r="E29" s="53"/>
      <c r="F29" s="52"/>
      <c r="G29" s="52"/>
      <c r="H29" s="52"/>
      <c r="I29" s="52"/>
      <c r="J29" s="52"/>
    </row>
    <row r="30" ht="15.75" customHeight="1">
      <c r="A30" s="52"/>
      <c r="B30" s="52"/>
      <c r="C30" s="52"/>
      <c r="D30" s="52"/>
      <c r="E30" s="53"/>
      <c r="F30" s="52"/>
      <c r="G30" s="52"/>
      <c r="H30" s="52"/>
      <c r="I30" s="52"/>
      <c r="J30" s="52"/>
    </row>
    <row r="31" ht="15.75" customHeight="1">
      <c r="A31" s="52"/>
      <c r="B31" s="52"/>
      <c r="C31" s="52"/>
      <c r="D31" s="52"/>
      <c r="E31" s="53"/>
      <c r="F31" s="52"/>
      <c r="G31" s="52"/>
      <c r="H31" s="52"/>
      <c r="I31" s="52"/>
      <c r="J31" s="52"/>
    </row>
    <row r="32" ht="15.75" customHeight="1">
      <c r="A32" s="52"/>
      <c r="B32" s="52"/>
      <c r="C32" s="52"/>
      <c r="D32" s="52"/>
      <c r="E32" s="53"/>
      <c r="F32" s="52"/>
      <c r="G32" s="52"/>
      <c r="H32" s="52"/>
      <c r="I32" s="52"/>
      <c r="J32" s="52"/>
    </row>
    <row r="33" ht="15.75" customHeight="1">
      <c r="A33" s="52"/>
      <c r="B33" s="52"/>
      <c r="C33" s="52"/>
      <c r="D33" s="52"/>
      <c r="E33" s="53"/>
      <c r="F33" s="52"/>
      <c r="G33" s="52"/>
      <c r="H33" s="52"/>
      <c r="I33" s="52"/>
      <c r="J33" s="52"/>
    </row>
    <row r="34" ht="15.75" customHeight="1">
      <c r="A34" s="52"/>
      <c r="B34" s="52"/>
      <c r="C34" s="52"/>
      <c r="D34" s="52"/>
      <c r="E34" s="53"/>
      <c r="F34" s="52"/>
      <c r="G34" s="52"/>
      <c r="H34" s="52"/>
      <c r="I34" s="52"/>
      <c r="J34" s="52"/>
    </row>
    <row r="35" ht="15.75" customHeight="1">
      <c r="A35" s="52"/>
      <c r="B35" s="52"/>
      <c r="C35" s="52"/>
      <c r="D35" s="52"/>
      <c r="E35" s="53"/>
      <c r="F35" s="52"/>
      <c r="G35" s="52"/>
      <c r="H35" s="52"/>
      <c r="I35" s="52"/>
      <c r="J35" s="52"/>
    </row>
    <row r="36" ht="15.75" customHeight="1">
      <c r="A36" s="52"/>
      <c r="B36" s="52"/>
      <c r="C36" s="52"/>
      <c r="D36" s="52"/>
      <c r="E36" s="53"/>
      <c r="F36" s="52"/>
      <c r="G36" s="52"/>
      <c r="H36" s="52"/>
      <c r="I36" s="52"/>
      <c r="J36" s="52"/>
    </row>
    <row r="37" ht="15.75" customHeight="1">
      <c r="A37" s="52"/>
      <c r="B37" s="52"/>
      <c r="C37" s="52"/>
      <c r="D37" s="52"/>
      <c r="E37" s="53"/>
      <c r="F37" s="52"/>
      <c r="G37" s="52"/>
      <c r="H37" s="52"/>
      <c r="I37" s="52"/>
      <c r="J37" s="52"/>
    </row>
    <row r="38" ht="15.75" customHeight="1">
      <c r="A38" s="52"/>
      <c r="B38" s="52"/>
      <c r="C38" s="52"/>
      <c r="D38" s="52"/>
      <c r="E38" s="53"/>
      <c r="F38" s="52"/>
      <c r="G38" s="52"/>
      <c r="H38" s="52"/>
      <c r="I38" s="52"/>
      <c r="J38" s="52"/>
    </row>
    <row r="39" ht="15.75" customHeight="1">
      <c r="A39" s="52"/>
      <c r="B39" s="52"/>
      <c r="C39" s="52"/>
      <c r="D39" s="52"/>
      <c r="E39" s="53"/>
      <c r="F39" s="52"/>
      <c r="G39" s="52"/>
      <c r="H39" s="52"/>
      <c r="I39" s="52"/>
      <c r="J39" s="52"/>
    </row>
    <row r="40" ht="15.75" customHeight="1">
      <c r="A40" s="52"/>
      <c r="B40" s="52"/>
      <c r="C40" s="52"/>
      <c r="D40" s="52"/>
      <c r="E40" s="53"/>
      <c r="F40" s="52"/>
      <c r="G40" s="52"/>
      <c r="H40" s="52"/>
      <c r="I40" s="52"/>
      <c r="J40" s="52"/>
    </row>
    <row r="41" ht="15.75" customHeight="1">
      <c r="A41" s="52"/>
      <c r="B41" s="52"/>
      <c r="C41" s="52"/>
      <c r="D41" s="52"/>
      <c r="E41" s="53"/>
      <c r="F41" s="52"/>
      <c r="G41" s="52"/>
      <c r="H41" s="52"/>
      <c r="I41" s="52"/>
      <c r="J41" s="52"/>
    </row>
    <row r="42" ht="15.75" customHeight="1">
      <c r="A42" s="52"/>
      <c r="B42" s="52"/>
      <c r="C42" s="52"/>
      <c r="D42" s="52"/>
      <c r="E42" s="53"/>
      <c r="F42" s="52"/>
      <c r="G42" s="52"/>
      <c r="H42" s="52"/>
      <c r="I42" s="52"/>
      <c r="J42" s="52"/>
    </row>
    <row r="43" ht="15.75" customHeight="1">
      <c r="A43" s="52"/>
      <c r="B43" s="52"/>
      <c r="C43" s="52"/>
      <c r="D43" s="52"/>
      <c r="E43" s="53"/>
      <c r="F43" s="52"/>
      <c r="G43" s="52"/>
      <c r="H43" s="52"/>
      <c r="I43" s="52"/>
      <c r="J43" s="52"/>
    </row>
    <row r="44" ht="15.75" customHeight="1">
      <c r="A44" s="52"/>
      <c r="B44" s="52"/>
      <c r="C44" s="52"/>
      <c r="D44" s="52"/>
      <c r="E44" s="53"/>
      <c r="F44" s="52"/>
      <c r="G44" s="52"/>
      <c r="H44" s="52"/>
      <c r="I44" s="52"/>
      <c r="J44" s="52"/>
    </row>
    <row r="45" ht="15.75" customHeight="1">
      <c r="A45" s="52"/>
      <c r="B45" s="52"/>
      <c r="C45" s="52"/>
      <c r="D45" s="52"/>
      <c r="E45" s="53"/>
      <c r="F45" s="52"/>
      <c r="G45" s="52"/>
      <c r="H45" s="52"/>
      <c r="I45" s="52"/>
      <c r="J45" s="52"/>
    </row>
    <row r="46" ht="15.75" customHeight="1">
      <c r="A46" s="52"/>
      <c r="B46" s="52"/>
      <c r="C46" s="52"/>
      <c r="D46" s="52"/>
      <c r="E46" s="53"/>
      <c r="F46" s="52"/>
      <c r="G46" s="52"/>
      <c r="H46" s="52"/>
      <c r="I46" s="52"/>
      <c r="J46" s="52"/>
    </row>
    <row r="47" ht="15.75" customHeight="1">
      <c r="A47" s="52"/>
      <c r="B47" s="52"/>
      <c r="C47" s="52"/>
      <c r="D47" s="52"/>
      <c r="E47" s="53"/>
      <c r="F47" s="52"/>
      <c r="G47" s="52"/>
      <c r="H47" s="52"/>
      <c r="I47" s="52"/>
      <c r="J47" s="52"/>
    </row>
    <row r="48" ht="15.75" customHeight="1">
      <c r="A48" s="52"/>
      <c r="B48" s="52"/>
      <c r="C48" s="52"/>
      <c r="D48" s="52"/>
      <c r="E48" s="53"/>
      <c r="F48" s="52"/>
      <c r="G48" s="52"/>
      <c r="H48" s="52"/>
      <c r="I48" s="52"/>
      <c r="J48" s="52"/>
    </row>
    <row r="49" ht="15.75" customHeight="1">
      <c r="A49" s="52"/>
      <c r="B49" s="52"/>
      <c r="C49" s="52"/>
      <c r="D49" s="52"/>
      <c r="E49" s="53"/>
      <c r="F49" s="52"/>
      <c r="G49" s="52"/>
      <c r="H49" s="52"/>
      <c r="I49" s="52"/>
      <c r="J49" s="52"/>
    </row>
    <row r="50" ht="15.75" customHeight="1">
      <c r="A50" s="52"/>
      <c r="B50" s="52"/>
      <c r="C50" s="52"/>
      <c r="D50" s="52"/>
      <c r="E50" s="53"/>
      <c r="F50" s="52"/>
      <c r="G50" s="52"/>
      <c r="H50" s="52"/>
      <c r="I50" s="52"/>
      <c r="J50" s="52"/>
    </row>
    <row r="51" ht="15.75" customHeight="1">
      <c r="A51" s="52"/>
      <c r="B51" s="52"/>
      <c r="C51" s="52"/>
      <c r="D51" s="52"/>
      <c r="E51" s="53"/>
      <c r="F51" s="52"/>
      <c r="G51" s="52"/>
      <c r="H51" s="52"/>
      <c r="I51" s="52"/>
      <c r="J51" s="52"/>
    </row>
    <row r="52" ht="15.75" customHeight="1">
      <c r="A52" s="52"/>
      <c r="B52" s="52"/>
      <c r="C52" s="52"/>
      <c r="D52" s="52"/>
      <c r="E52" s="53"/>
      <c r="F52" s="52"/>
      <c r="G52" s="52"/>
      <c r="H52" s="52"/>
      <c r="I52" s="52"/>
      <c r="J52" s="52"/>
    </row>
    <row r="53" ht="15.75" customHeight="1">
      <c r="A53" s="52"/>
      <c r="B53" s="52"/>
      <c r="C53" s="52"/>
      <c r="D53" s="52"/>
      <c r="E53" s="53"/>
      <c r="F53" s="52"/>
      <c r="G53" s="52"/>
      <c r="H53" s="52"/>
      <c r="I53" s="52"/>
      <c r="J53" s="52"/>
    </row>
    <row r="54" ht="15.75" customHeight="1">
      <c r="A54" s="52"/>
      <c r="B54" s="52"/>
      <c r="C54" s="52"/>
      <c r="D54" s="52"/>
      <c r="E54" s="53"/>
      <c r="F54" s="52"/>
      <c r="G54" s="52"/>
      <c r="H54" s="52"/>
      <c r="I54" s="52"/>
      <c r="J54" s="52"/>
    </row>
    <row r="55" ht="15.75" customHeight="1">
      <c r="A55" s="52"/>
      <c r="B55" s="52"/>
      <c r="C55" s="52"/>
      <c r="D55" s="52"/>
      <c r="E55" s="53"/>
      <c r="F55" s="52"/>
      <c r="G55" s="52"/>
      <c r="H55" s="52"/>
      <c r="I55" s="52"/>
      <c r="J55" s="52"/>
    </row>
    <row r="56" ht="15.75" customHeight="1">
      <c r="A56" s="52"/>
      <c r="B56" s="52"/>
      <c r="C56" s="52"/>
      <c r="D56" s="52"/>
      <c r="E56" s="53"/>
      <c r="F56" s="52"/>
      <c r="G56" s="52"/>
      <c r="H56" s="52"/>
      <c r="I56" s="52"/>
      <c r="J56" s="52"/>
    </row>
    <row r="57" ht="15.75" customHeight="1">
      <c r="A57" s="52"/>
      <c r="B57" s="52"/>
      <c r="C57" s="52"/>
      <c r="D57" s="52"/>
      <c r="E57" s="53"/>
      <c r="F57" s="52"/>
      <c r="G57" s="52"/>
      <c r="H57" s="52"/>
      <c r="I57" s="52"/>
      <c r="J57" s="52"/>
    </row>
    <row r="58" ht="15.75" customHeight="1">
      <c r="A58" s="52"/>
      <c r="B58" s="52"/>
      <c r="C58" s="52"/>
      <c r="D58" s="52"/>
      <c r="E58" s="53"/>
      <c r="F58" s="52"/>
      <c r="G58" s="52"/>
      <c r="H58" s="52"/>
      <c r="I58" s="52"/>
      <c r="J58" s="52"/>
    </row>
    <row r="59" ht="15.75" customHeight="1">
      <c r="A59" s="52"/>
      <c r="B59" s="52"/>
      <c r="C59" s="52"/>
      <c r="D59" s="52"/>
      <c r="E59" s="53"/>
      <c r="F59" s="52"/>
      <c r="G59" s="52"/>
      <c r="H59" s="52"/>
      <c r="I59" s="52"/>
      <c r="J59" s="52"/>
    </row>
    <row r="60" ht="15.75" customHeight="1">
      <c r="A60" s="52"/>
      <c r="B60" s="52"/>
      <c r="C60" s="52"/>
      <c r="D60" s="52"/>
      <c r="E60" s="53"/>
      <c r="F60" s="52"/>
      <c r="G60" s="52"/>
      <c r="H60" s="52"/>
      <c r="I60" s="52"/>
      <c r="J60" s="52"/>
    </row>
    <row r="61" ht="15.75" customHeight="1">
      <c r="A61" s="52"/>
      <c r="B61" s="52"/>
      <c r="C61" s="52"/>
      <c r="D61" s="52"/>
      <c r="E61" s="53"/>
      <c r="F61" s="52"/>
      <c r="G61" s="52"/>
      <c r="H61" s="52"/>
      <c r="I61" s="52"/>
      <c r="J61" s="52"/>
    </row>
    <row r="62" ht="15.75" customHeight="1">
      <c r="A62" s="52"/>
      <c r="B62" s="52"/>
      <c r="C62" s="52"/>
      <c r="D62" s="52"/>
      <c r="E62" s="53"/>
      <c r="F62" s="52"/>
      <c r="G62" s="52"/>
      <c r="H62" s="52"/>
      <c r="I62" s="52"/>
      <c r="J62" s="52"/>
    </row>
    <row r="63" ht="15.75" customHeight="1">
      <c r="A63" s="52"/>
      <c r="B63" s="52"/>
      <c r="C63" s="52"/>
      <c r="D63" s="52"/>
      <c r="E63" s="53"/>
      <c r="F63" s="52"/>
      <c r="G63" s="52"/>
      <c r="H63" s="52"/>
      <c r="I63" s="52"/>
      <c r="J63" s="52"/>
    </row>
    <row r="64" ht="15.75" customHeight="1">
      <c r="A64" s="52"/>
      <c r="B64" s="52"/>
      <c r="C64" s="52"/>
      <c r="D64" s="52"/>
      <c r="E64" s="53"/>
      <c r="F64" s="52"/>
      <c r="G64" s="52"/>
      <c r="H64" s="52"/>
      <c r="I64" s="52"/>
      <c r="J64" s="52"/>
    </row>
    <row r="65" ht="15.75" customHeight="1">
      <c r="A65" s="52"/>
      <c r="B65" s="52"/>
      <c r="C65" s="52"/>
      <c r="D65" s="52"/>
      <c r="E65" s="53"/>
      <c r="F65" s="52"/>
      <c r="G65" s="52"/>
      <c r="H65" s="52"/>
      <c r="I65" s="52"/>
      <c r="J65" s="52"/>
    </row>
    <row r="66" ht="15.75" customHeight="1">
      <c r="A66" s="52"/>
      <c r="B66" s="52"/>
      <c r="C66" s="52"/>
      <c r="D66" s="52"/>
      <c r="E66" s="53"/>
      <c r="F66" s="52"/>
      <c r="G66" s="52"/>
      <c r="H66" s="52"/>
      <c r="I66" s="52"/>
      <c r="J66" s="52"/>
    </row>
    <row r="67" ht="15.75" customHeight="1">
      <c r="A67" s="52"/>
      <c r="B67" s="52"/>
      <c r="C67" s="52"/>
      <c r="D67" s="52"/>
      <c r="E67" s="53"/>
      <c r="F67" s="52"/>
      <c r="G67" s="52"/>
      <c r="H67" s="52"/>
      <c r="I67" s="52"/>
      <c r="J67" s="52"/>
    </row>
    <row r="68" ht="15.75" customHeight="1">
      <c r="A68" s="52"/>
      <c r="B68" s="52"/>
      <c r="C68" s="52"/>
      <c r="D68" s="52"/>
      <c r="E68" s="53"/>
      <c r="F68" s="52"/>
      <c r="G68" s="52"/>
      <c r="H68" s="52"/>
      <c r="I68" s="52"/>
      <c r="J68" s="52"/>
    </row>
    <row r="69" ht="15.75" customHeight="1">
      <c r="A69" s="52"/>
      <c r="B69" s="52"/>
      <c r="C69" s="52"/>
      <c r="D69" s="52"/>
      <c r="E69" s="53"/>
      <c r="F69" s="52"/>
      <c r="G69" s="52"/>
      <c r="H69" s="52"/>
      <c r="I69" s="52"/>
      <c r="J69" s="52"/>
    </row>
    <row r="70" ht="15.75" customHeight="1">
      <c r="A70" s="52"/>
      <c r="B70" s="52"/>
      <c r="C70" s="52"/>
      <c r="D70" s="52"/>
      <c r="E70" s="53"/>
      <c r="F70" s="52"/>
      <c r="G70" s="52"/>
      <c r="H70" s="52"/>
      <c r="I70" s="52"/>
      <c r="J70" s="52"/>
    </row>
    <row r="71" ht="15.75" customHeight="1">
      <c r="A71" s="52"/>
      <c r="B71" s="52"/>
      <c r="C71" s="52"/>
      <c r="D71" s="52"/>
      <c r="E71" s="53"/>
      <c r="F71" s="52"/>
      <c r="G71" s="52"/>
      <c r="H71" s="52"/>
      <c r="I71" s="52"/>
      <c r="J71" s="52"/>
    </row>
    <row r="72" ht="15.75" customHeight="1">
      <c r="A72" s="52"/>
      <c r="B72" s="52"/>
      <c r="C72" s="52"/>
      <c r="D72" s="52"/>
      <c r="E72" s="53"/>
      <c r="F72" s="52"/>
      <c r="G72" s="52"/>
      <c r="H72" s="52"/>
      <c r="I72" s="52"/>
      <c r="J72" s="52"/>
    </row>
    <row r="73" ht="15.75" customHeight="1">
      <c r="A73" s="52"/>
      <c r="B73" s="52"/>
      <c r="C73" s="52"/>
      <c r="D73" s="52"/>
      <c r="E73" s="53"/>
      <c r="F73" s="52"/>
      <c r="G73" s="52"/>
      <c r="H73" s="52"/>
      <c r="I73" s="52"/>
      <c r="J73" s="52"/>
    </row>
    <row r="74" ht="15.75" customHeight="1">
      <c r="A74" s="52"/>
      <c r="B74" s="52"/>
      <c r="C74" s="52"/>
      <c r="D74" s="52"/>
      <c r="E74" s="53"/>
      <c r="F74" s="52"/>
      <c r="G74" s="52"/>
      <c r="H74" s="52"/>
      <c r="I74" s="52"/>
      <c r="J74" s="52"/>
    </row>
    <row r="75" ht="15.75" customHeight="1">
      <c r="A75" s="52"/>
      <c r="B75" s="52"/>
      <c r="C75" s="52"/>
      <c r="D75" s="52"/>
      <c r="E75" s="53"/>
      <c r="F75" s="52"/>
      <c r="G75" s="52"/>
      <c r="H75" s="52"/>
      <c r="I75" s="52"/>
      <c r="J75" s="52"/>
    </row>
    <row r="76" ht="15.75" customHeight="1">
      <c r="A76" s="52"/>
      <c r="B76" s="52"/>
      <c r="C76" s="52"/>
      <c r="D76" s="52"/>
      <c r="E76" s="53"/>
      <c r="F76" s="52"/>
      <c r="G76" s="52"/>
      <c r="H76" s="52"/>
      <c r="I76" s="52"/>
      <c r="J76" s="52"/>
    </row>
    <row r="77" ht="15.75" customHeight="1">
      <c r="A77" s="52"/>
      <c r="B77" s="52"/>
      <c r="C77" s="52"/>
      <c r="D77" s="52"/>
      <c r="E77" s="53"/>
      <c r="F77" s="52"/>
      <c r="G77" s="52"/>
      <c r="H77" s="52"/>
      <c r="I77" s="52"/>
      <c r="J77" s="52"/>
    </row>
    <row r="78" ht="15.75" customHeight="1">
      <c r="A78" s="52"/>
      <c r="B78" s="52"/>
      <c r="C78" s="52"/>
      <c r="D78" s="52"/>
      <c r="E78" s="53"/>
      <c r="F78" s="52"/>
      <c r="G78" s="52"/>
      <c r="H78" s="52"/>
      <c r="I78" s="52"/>
      <c r="J78" s="52"/>
    </row>
    <row r="79" ht="15.75" customHeight="1">
      <c r="A79" s="52"/>
      <c r="B79" s="52"/>
      <c r="C79" s="52"/>
      <c r="D79" s="52"/>
      <c r="E79" s="53"/>
      <c r="F79" s="52"/>
      <c r="G79" s="52"/>
      <c r="H79" s="52"/>
      <c r="I79" s="52"/>
      <c r="J79" s="52"/>
    </row>
    <row r="80" ht="15.75" customHeight="1">
      <c r="A80" s="52"/>
      <c r="B80" s="52"/>
      <c r="C80" s="52"/>
      <c r="D80" s="52"/>
      <c r="E80" s="53"/>
      <c r="F80" s="52"/>
      <c r="G80" s="52"/>
      <c r="H80" s="52"/>
      <c r="I80" s="52"/>
      <c r="J80" s="52"/>
    </row>
    <row r="81" ht="15.75" customHeight="1">
      <c r="A81" s="52"/>
      <c r="B81" s="52"/>
      <c r="C81" s="52"/>
      <c r="D81" s="52"/>
      <c r="E81" s="53"/>
      <c r="F81" s="52"/>
      <c r="G81" s="52"/>
      <c r="H81" s="52"/>
      <c r="I81" s="52"/>
      <c r="J81" s="52"/>
    </row>
    <row r="82" ht="15.75" customHeight="1">
      <c r="A82" s="52"/>
      <c r="B82" s="52"/>
      <c r="C82" s="52"/>
      <c r="D82" s="52"/>
      <c r="E82" s="53"/>
      <c r="F82" s="52"/>
      <c r="G82" s="52"/>
      <c r="H82" s="52"/>
      <c r="I82" s="52"/>
      <c r="J82" s="52"/>
    </row>
    <row r="83" ht="15.75" customHeight="1">
      <c r="A83" s="52"/>
      <c r="B83" s="52"/>
      <c r="C83" s="52"/>
      <c r="D83" s="52"/>
      <c r="E83" s="53"/>
      <c r="F83" s="52"/>
      <c r="G83" s="52"/>
      <c r="H83" s="52"/>
      <c r="I83" s="52"/>
      <c r="J83" s="52"/>
    </row>
    <row r="84" ht="15.75" customHeight="1">
      <c r="A84" s="52"/>
      <c r="B84" s="52"/>
      <c r="C84" s="52"/>
      <c r="D84" s="52"/>
      <c r="E84" s="53"/>
      <c r="F84" s="52"/>
      <c r="G84" s="52"/>
      <c r="H84" s="52"/>
      <c r="I84" s="52"/>
      <c r="J84" s="52"/>
    </row>
    <row r="85" ht="15.75" customHeight="1">
      <c r="A85" s="52"/>
      <c r="B85" s="52"/>
      <c r="C85" s="52"/>
      <c r="D85" s="52"/>
      <c r="E85" s="53"/>
      <c r="F85" s="52"/>
      <c r="G85" s="52"/>
      <c r="H85" s="52"/>
      <c r="I85" s="52"/>
      <c r="J85" s="52"/>
    </row>
    <row r="86" ht="15.75" customHeight="1">
      <c r="A86" s="52"/>
      <c r="B86" s="52"/>
      <c r="C86" s="52"/>
      <c r="D86" s="52"/>
      <c r="E86" s="53"/>
      <c r="F86" s="52"/>
      <c r="G86" s="52"/>
      <c r="H86" s="52"/>
      <c r="I86" s="52"/>
      <c r="J86" s="52"/>
    </row>
    <row r="87" ht="15.75" customHeight="1">
      <c r="A87" s="52"/>
      <c r="B87" s="52"/>
      <c r="C87" s="52"/>
      <c r="D87" s="52"/>
      <c r="E87" s="53"/>
      <c r="F87" s="52"/>
      <c r="G87" s="52"/>
      <c r="H87" s="52"/>
      <c r="I87" s="52"/>
      <c r="J87" s="52"/>
    </row>
    <row r="88" ht="15.75" customHeight="1">
      <c r="A88" s="52"/>
      <c r="B88" s="52"/>
      <c r="C88" s="52"/>
      <c r="D88" s="52"/>
      <c r="E88" s="53"/>
      <c r="F88" s="52"/>
      <c r="G88" s="52"/>
      <c r="H88" s="52"/>
      <c r="I88" s="52"/>
      <c r="J88" s="52"/>
    </row>
    <row r="89" ht="15.75" customHeight="1">
      <c r="A89" s="52"/>
      <c r="B89" s="52"/>
      <c r="C89" s="52"/>
      <c r="D89" s="52"/>
      <c r="E89" s="53"/>
      <c r="F89" s="52"/>
      <c r="G89" s="52"/>
      <c r="H89" s="52"/>
      <c r="I89" s="52"/>
      <c r="J89" s="52"/>
    </row>
    <row r="90" ht="15.75" customHeight="1">
      <c r="A90" s="52"/>
      <c r="B90" s="52"/>
      <c r="C90" s="52"/>
      <c r="D90" s="52"/>
      <c r="E90" s="53"/>
      <c r="F90" s="52"/>
      <c r="G90" s="52"/>
      <c r="H90" s="52"/>
      <c r="I90" s="52"/>
      <c r="J90" s="52"/>
    </row>
    <row r="91" ht="15.75" customHeight="1">
      <c r="A91" s="52"/>
      <c r="B91" s="52"/>
      <c r="C91" s="52"/>
      <c r="D91" s="52"/>
      <c r="E91" s="53"/>
      <c r="F91" s="52"/>
      <c r="G91" s="52"/>
      <c r="H91" s="52"/>
      <c r="I91" s="52"/>
      <c r="J91" s="52"/>
    </row>
    <row r="92" ht="15.75" customHeight="1">
      <c r="A92" s="52"/>
      <c r="B92" s="52"/>
      <c r="C92" s="52"/>
      <c r="D92" s="52"/>
      <c r="E92" s="53"/>
      <c r="F92" s="52"/>
      <c r="G92" s="52"/>
      <c r="H92" s="52"/>
      <c r="I92" s="52"/>
      <c r="J92" s="52"/>
    </row>
    <row r="93" ht="15.75" customHeight="1">
      <c r="A93" s="52"/>
      <c r="B93" s="52"/>
      <c r="C93" s="52"/>
      <c r="D93" s="52"/>
      <c r="E93" s="53"/>
      <c r="F93" s="52"/>
      <c r="G93" s="52"/>
      <c r="H93" s="52"/>
      <c r="I93" s="52"/>
      <c r="J93" s="52"/>
    </row>
    <row r="94" ht="15.75" customHeight="1">
      <c r="A94" s="52"/>
      <c r="B94" s="52"/>
      <c r="C94" s="52"/>
      <c r="D94" s="52"/>
      <c r="E94" s="53"/>
      <c r="F94" s="52"/>
      <c r="G94" s="52"/>
      <c r="H94" s="52"/>
      <c r="I94" s="52"/>
      <c r="J94" s="52"/>
    </row>
    <row r="95" ht="15.75" customHeight="1">
      <c r="A95" s="52"/>
      <c r="B95" s="52"/>
      <c r="C95" s="52"/>
      <c r="D95" s="52"/>
      <c r="E95" s="53"/>
      <c r="F95" s="52"/>
      <c r="G95" s="52"/>
      <c r="H95" s="52"/>
      <c r="I95" s="52"/>
      <c r="J95" s="52"/>
    </row>
    <row r="96" ht="15.75" customHeight="1">
      <c r="A96" s="52"/>
      <c r="B96" s="52"/>
      <c r="C96" s="52"/>
      <c r="D96" s="52"/>
      <c r="E96" s="53"/>
      <c r="F96" s="52"/>
      <c r="G96" s="52"/>
      <c r="H96" s="52"/>
      <c r="I96" s="52"/>
      <c r="J96" s="52"/>
    </row>
    <row r="97" ht="15.75" customHeight="1">
      <c r="A97" s="52"/>
      <c r="B97" s="52"/>
      <c r="C97" s="52"/>
      <c r="D97" s="52"/>
      <c r="E97" s="53"/>
      <c r="F97" s="52"/>
      <c r="G97" s="52"/>
      <c r="H97" s="52"/>
      <c r="I97" s="52"/>
      <c r="J97" s="52"/>
    </row>
    <row r="98" ht="15.75" customHeight="1">
      <c r="A98" s="52"/>
      <c r="B98" s="52"/>
      <c r="C98" s="52"/>
      <c r="D98" s="52"/>
      <c r="E98" s="53"/>
      <c r="F98" s="52"/>
      <c r="G98" s="52"/>
      <c r="H98" s="52"/>
      <c r="I98" s="52"/>
      <c r="J98" s="52"/>
    </row>
    <row r="99" ht="15.75" customHeight="1">
      <c r="A99" s="52"/>
      <c r="B99" s="52"/>
      <c r="C99" s="52"/>
      <c r="D99" s="52"/>
      <c r="E99" s="53"/>
      <c r="F99" s="52"/>
      <c r="G99" s="52"/>
      <c r="H99" s="52"/>
      <c r="I99" s="52"/>
      <c r="J99" s="52"/>
    </row>
    <row r="100" ht="15.75" customHeight="1">
      <c r="A100" s="52"/>
      <c r="B100" s="52"/>
      <c r="C100" s="52"/>
      <c r="D100" s="52"/>
      <c r="E100" s="53"/>
      <c r="F100" s="52"/>
      <c r="G100" s="52"/>
      <c r="H100" s="52"/>
      <c r="I100" s="52"/>
      <c r="J100" s="52"/>
    </row>
    <row r="101" ht="15.75" customHeight="1">
      <c r="A101" s="52"/>
      <c r="B101" s="52"/>
      <c r="C101" s="52"/>
      <c r="D101" s="52"/>
      <c r="E101" s="53"/>
      <c r="F101" s="52"/>
      <c r="G101" s="52"/>
      <c r="H101" s="52"/>
      <c r="I101" s="52"/>
      <c r="J101" s="52"/>
    </row>
    <row r="102" ht="15.75" customHeight="1">
      <c r="A102" s="52"/>
      <c r="B102" s="52"/>
      <c r="C102" s="52"/>
      <c r="D102" s="52"/>
      <c r="E102" s="53"/>
      <c r="F102" s="52"/>
      <c r="G102" s="52"/>
      <c r="H102" s="52"/>
      <c r="I102" s="52"/>
      <c r="J102" s="52"/>
    </row>
    <row r="103" ht="15.75" customHeight="1">
      <c r="A103" s="52"/>
      <c r="B103" s="52"/>
      <c r="C103" s="52"/>
      <c r="D103" s="52"/>
      <c r="E103" s="53"/>
      <c r="F103" s="52"/>
      <c r="G103" s="52"/>
      <c r="H103" s="52"/>
      <c r="I103" s="52"/>
      <c r="J103" s="52"/>
    </row>
    <row r="104" ht="15.75" customHeight="1">
      <c r="A104" s="52"/>
      <c r="B104" s="52"/>
      <c r="C104" s="52"/>
      <c r="D104" s="52"/>
      <c r="E104" s="53"/>
      <c r="F104" s="52"/>
      <c r="G104" s="52"/>
      <c r="H104" s="52"/>
      <c r="I104" s="52"/>
      <c r="J104" s="52"/>
    </row>
    <row r="105" ht="15.75" customHeight="1">
      <c r="A105" s="52"/>
      <c r="B105" s="52"/>
      <c r="C105" s="52"/>
      <c r="D105" s="52"/>
      <c r="E105" s="53"/>
      <c r="F105" s="52"/>
      <c r="G105" s="52"/>
      <c r="H105" s="52"/>
      <c r="I105" s="52"/>
      <c r="J105" s="52"/>
    </row>
    <row r="106" ht="15.75" customHeight="1">
      <c r="A106" s="52"/>
      <c r="B106" s="52"/>
      <c r="C106" s="52"/>
      <c r="D106" s="52"/>
      <c r="E106" s="53"/>
      <c r="F106" s="52"/>
      <c r="G106" s="52"/>
      <c r="H106" s="52"/>
      <c r="I106" s="52"/>
      <c r="J106" s="52"/>
    </row>
    <row r="107" ht="15.75" customHeight="1">
      <c r="A107" s="52"/>
      <c r="B107" s="52"/>
      <c r="C107" s="52"/>
      <c r="D107" s="52"/>
      <c r="E107" s="53"/>
      <c r="F107" s="52"/>
      <c r="G107" s="52"/>
      <c r="H107" s="52"/>
      <c r="I107" s="52"/>
      <c r="J107" s="52"/>
    </row>
    <row r="108" ht="15.75" customHeight="1">
      <c r="A108" s="52"/>
      <c r="B108" s="52"/>
      <c r="C108" s="52"/>
      <c r="D108" s="52"/>
      <c r="E108" s="53"/>
      <c r="F108" s="52"/>
      <c r="G108" s="52"/>
      <c r="H108" s="52"/>
      <c r="I108" s="52"/>
      <c r="J108" s="52"/>
    </row>
    <row r="109" ht="15.75" customHeight="1">
      <c r="A109" s="52"/>
      <c r="B109" s="52"/>
      <c r="C109" s="52"/>
      <c r="D109" s="52"/>
      <c r="E109" s="53"/>
      <c r="F109" s="52"/>
      <c r="G109" s="52"/>
      <c r="H109" s="52"/>
      <c r="I109" s="52"/>
      <c r="J109" s="52"/>
    </row>
    <row r="110" ht="15.75" customHeight="1">
      <c r="A110" s="52"/>
      <c r="B110" s="52"/>
      <c r="C110" s="52"/>
      <c r="D110" s="52"/>
      <c r="E110" s="53"/>
      <c r="F110" s="52"/>
      <c r="G110" s="52"/>
      <c r="H110" s="52"/>
      <c r="I110" s="52"/>
      <c r="J110" s="52"/>
    </row>
    <row r="111" ht="15.75" customHeight="1">
      <c r="A111" s="52"/>
      <c r="B111" s="52"/>
      <c r="C111" s="52"/>
      <c r="D111" s="52"/>
      <c r="E111" s="53"/>
      <c r="F111" s="52"/>
      <c r="G111" s="52"/>
      <c r="H111" s="52"/>
      <c r="I111" s="52"/>
      <c r="J111" s="52"/>
    </row>
    <row r="112" ht="15.75" customHeight="1">
      <c r="A112" s="52"/>
      <c r="B112" s="52"/>
      <c r="C112" s="52"/>
      <c r="D112" s="52"/>
      <c r="E112" s="53"/>
      <c r="F112" s="52"/>
      <c r="G112" s="52"/>
      <c r="H112" s="52"/>
      <c r="I112" s="52"/>
      <c r="J112" s="52"/>
    </row>
    <row r="113" ht="15.75" customHeight="1">
      <c r="A113" s="52"/>
      <c r="B113" s="52"/>
      <c r="C113" s="52"/>
      <c r="D113" s="52"/>
      <c r="E113" s="53"/>
      <c r="F113" s="52"/>
      <c r="G113" s="52"/>
      <c r="H113" s="52"/>
      <c r="I113" s="52"/>
      <c r="J113" s="52"/>
    </row>
    <row r="114" ht="15.75" customHeight="1">
      <c r="A114" s="52"/>
      <c r="B114" s="52"/>
      <c r="C114" s="52"/>
      <c r="D114" s="52"/>
      <c r="E114" s="53"/>
      <c r="F114" s="52"/>
      <c r="G114" s="52"/>
      <c r="H114" s="52"/>
      <c r="I114" s="52"/>
      <c r="J114" s="52"/>
    </row>
    <row r="115" ht="15.75" customHeight="1">
      <c r="A115" s="52"/>
      <c r="B115" s="52"/>
      <c r="C115" s="52"/>
      <c r="D115" s="52"/>
      <c r="E115" s="53"/>
      <c r="F115" s="52"/>
      <c r="G115" s="52"/>
      <c r="H115" s="52"/>
      <c r="I115" s="52"/>
      <c r="J115" s="52"/>
    </row>
    <row r="116" ht="15.75" customHeight="1">
      <c r="A116" s="52"/>
      <c r="B116" s="52"/>
      <c r="C116" s="52"/>
      <c r="D116" s="52"/>
      <c r="E116" s="53"/>
      <c r="F116" s="52"/>
      <c r="G116" s="52"/>
      <c r="H116" s="52"/>
      <c r="I116" s="52"/>
      <c r="J116" s="52"/>
    </row>
    <row r="117" ht="15.75" customHeight="1">
      <c r="A117" s="52"/>
      <c r="B117" s="52"/>
      <c r="C117" s="52"/>
      <c r="D117" s="52"/>
      <c r="E117" s="53"/>
      <c r="F117" s="52"/>
      <c r="G117" s="52"/>
      <c r="H117" s="52"/>
      <c r="I117" s="52"/>
      <c r="J117" s="52"/>
    </row>
    <row r="118" ht="15.75" customHeight="1">
      <c r="A118" s="52"/>
      <c r="B118" s="52"/>
      <c r="C118" s="52"/>
      <c r="D118" s="52"/>
      <c r="E118" s="53"/>
      <c r="F118" s="52"/>
      <c r="G118" s="52"/>
      <c r="H118" s="52"/>
      <c r="I118" s="52"/>
      <c r="J118" s="52"/>
    </row>
    <row r="119" ht="15.75" customHeight="1">
      <c r="A119" s="52"/>
      <c r="B119" s="52"/>
      <c r="C119" s="52"/>
      <c r="D119" s="52"/>
      <c r="E119" s="53"/>
      <c r="F119" s="52"/>
      <c r="G119" s="52"/>
      <c r="H119" s="52"/>
      <c r="I119" s="52"/>
      <c r="J119" s="52"/>
    </row>
    <row r="120" ht="15.75" customHeight="1">
      <c r="A120" s="52"/>
      <c r="B120" s="52"/>
      <c r="C120" s="52"/>
      <c r="D120" s="52"/>
      <c r="E120" s="53"/>
      <c r="F120" s="52"/>
      <c r="G120" s="52"/>
      <c r="H120" s="52"/>
      <c r="I120" s="52"/>
      <c r="J120" s="52"/>
    </row>
    <row r="121" ht="15.75" customHeight="1">
      <c r="A121" s="52"/>
      <c r="B121" s="52"/>
      <c r="C121" s="52"/>
      <c r="D121" s="52"/>
      <c r="E121" s="53"/>
      <c r="F121" s="52"/>
      <c r="G121" s="52"/>
      <c r="H121" s="52"/>
      <c r="I121" s="52"/>
      <c r="J121" s="52"/>
    </row>
    <row r="122" ht="15.75" customHeight="1">
      <c r="A122" s="52"/>
      <c r="B122" s="52"/>
      <c r="C122" s="52"/>
      <c r="D122" s="52"/>
      <c r="E122" s="53"/>
      <c r="F122" s="52"/>
      <c r="G122" s="52"/>
      <c r="H122" s="52"/>
      <c r="I122" s="52"/>
      <c r="J122" s="52"/>
    </row>
    <row r="123" ht="15.75" customHeight="1">
      <c r="A123" s="52"/>
      <c r="B123" s="52"/>
      <c r="C123" s="52"/>
      <c r="D123" s="52"/>
      <c r="E123" s="53"/>
      <c r="F123" s="52"/>
      <c r="G123" s="52"/>
      <c r="H123" s="52"/>
      <c r="I123" s="52"/>
      <c r="J123" s="52"/>
    </row>
    <row r="124" ht="15.75" customHeight="1">
      <c r="A124" s="52"/>
      <c r="B124" s="52"/>
      <c r="C124" s="52"/>
      <c r="D124" s="52"/>
      <c r="E124" s="53"/>
      <c r="F124" s="52"/>
      <c r="G124" s="52"/>
      <c r="H124" s="52"/>
      <c r="I124" s="52"/>
      <c r="J124" s="52"/>
    </row>
    <row r="125" ht="15.75" customHeight="1">
      <c r="A125" s="52"/>
      <c r="B125" s="52"/>
      <c r="C125" s="52"/>
      <c r="D125" s="52"/>
      <c r="E125" s="53"/>
      <c r="F125" s="52"/>
      <c r="G125" s="52"/>
      <c r="H125" s="52"/>
      <c r="I125" s="52"/>
      <c r="J125" s="52"/>
    </row>
    <row r="126" ht="15.75" customHeight="1">
      <c r="A126" s="52"/>
      <c r="B126" s="52"/>
      <c r="C126" s="52"/>
      <c r="D126" s="52"/>
      <c r="E126" s="53"/>
      <c r="F126" s="52"/>
      <c r="G126" s="52"/>
      <c r="H126" s="52"/>
      <c r="I126" s="52"/>
      <c r="J126" s="52"/>
    </row>
    <row r="127" ht="15.75" customHeight="1">
      <c r="A127" s="52"/>
      <c r="B127" s="52"/>
      <c r="C127" s="52"/>
      <c r="D127" s="52"/>
      <c r="E127" s="53"/>
      <c r="F127" s="52"/>
      <c r="G127" s="52"/>
      <c r="H127" s="52"/>
      <c r="I127" s="52"/>
      <c r="J127" s="52"/>
    </row>
    <row r="128" ht="15.75" customHeight="1">
      <c r="A128" s="52"/>
      <c r="B128" s="52"/>
      <c r="C128" s="52"/>
      <c r="D128" s="52"/>
      <c r="E128" s="53"/>
      <c r="F128" s="52"/>
      <c r="G128" s="52"/>
      <c r="H128" s="52"/>
      <c r="I128" s="52"/>
      <c r="J128" s="52"/>
    </row>
    <row r="129" ht="15.75" customHeight="1">
      <c r="A129" s="52"/>
      <c r="B129" s="52"/>
      <c r="C129" s="52"/>
      <c r="D129" s="52"/>
      <c r="E129" s="53"/>
      <c r="F129" s="52"/>
      <c r="G129" s="52"/>
      <c r="H129" s="52"/>
      <c r="I129" s="52"/>
      <c r="J129" s="52"/>
    </row>
    <row r="130" ht="15.75" customHeight="1">
      <c r="A130" s="52"/>
      <c r="B130" s="52"/>
      <c r="C130" s="52"/>
      <c r="D130" s="52"/>
      <c r="E130" s="53"/>
      <c r="F130" s="52"/>
      <c r="G130" s="52"/>
      <c r="H130" s="52"/>
      <c r="I130" s="52"/>
      <c r="J130" s="52"/>
    </row>
    <row r="131" ht="15.75" customHeight="1">
      <c r="A131" s="52"/>
      <c r="B131" s="52"/>
      <c r="C131" s="52"/>
      <c r="D131" s="52"/>
      <c r="E131" s="53"/>
      <c r="F131" s="52"/>
      <c r="G131" s="52"/>
      <c r="H131" s="52"/>
      <c r="I131" s="52"/>
      <c r="J131" s="52"/>
    </row>
    <row r="132" ht="15.75" customHeight="1">
      <c r="A132" s="52"/>
      <c r="B132" s="52"/>
      <c r="C132" s="52"/>
      <c r="D132" s="52"/>
      <c r="E132" s="53"/>
      <c r="F132" s="52"/>
      <c r="G132" s="52"/>
      <c r="H132" s="52"/>
      <c r="I132" s="52"/>
      <c r="J132" s="52"/>
    </row>
    <row r="133" ht="15.75" customHeight="1">
      <c r="A133" s="52"/>
      <c r="B133" s="52"/>
      <c r="C133" s="52"/>
      <c r="D133" s="52"/>
      <c r="E133" s="53"/>
      <c r="F133" s="52"/>
      <c r="G133" s="52"/>
      <c r="H133" s="52"/>
      <c r="I133" s="52"/>
      <c r="J133" s="52"/>
    </row>
    <row r="134" ht="15.75" customHeight="1">
      <c r="A134" s="52"/>
      <c r="B134" s="52"/>
      <c r="C134" s="52"/>
      <c r="D134" s="52"/>
      <c r="E134" s="53"/>
      <c r="F134" s="52"/>
      <c r="G134" s="52"/>
      <c r="H134" s="52"/>
      <c r="I134" s="52"/>
      <c r="J134" s="52"/>
    </row>
    <row r="135" ht="15.75" customHeight="1">
      <c r="A135" s="52"/>
      <c r="B135" s="52"/>
      <c r="C135" s="52"/>
      <c r="D135" s="52"/>
      <c r="E135" s="53"/>
      <c r="F135" s="52"/>
      <c r="G135" s="52"/>
      <c r="H135" s="52"/>
      <c r="I135" s="52"/>
      <c r="J135" s="52"/>
    </row>
    <row r="136" ht="15.75" customHeight="1">
      <c r="A136" s="52"/>
      <c r="B136" s="52"/>
      <c r="C136" s="52"/>
      <c r="D136" s="52"/>
      <c r="E136" s="53"/>
      <c r="F136" s="52"/>
      <c r="G136" s="52"/>
      <c r="H136" s="52"/>
      <c r="I136" s="52"/>
      <c r="J136" s="52"/>
    </row>
    <row r="137" ht="15.75" customHeight="1">
      <c r="A137" s="52"/>
      <c r="B137" s="52"/>
      <c r="C137" s="52"/>
      <c r="D137" s="52"/>
      <c r="E137" s="53"/>
      <c r="F137" s="52"/>
      <c r="G137" s="52"/>
      <c r="H137" s="52"/>
      <c r="I137" s="52"/>
      <c r="J137" s="52"/>
    </row>
    <row r="138" ht="15.75" customHeight="1">
      <c r="A138" s="52"/>
      <c r="B138" s="52"/>
      <c r="C138" s="52"/>
      <c r="D138" s="52"/>
      <c r="E138" s="53"/>
      <c r="F138" s="52"/>
      <c r="G138" s="52"/>
      <c r="H138" s="52"/>
      <c r="I138" s="52"/>
      <c r="J138" s="52"/>
    </row>
    <row r="139" ht="15.75" customHeight="1">
      <c r="A139" s="52"/>
      <c r="B139" s="52"/>
      <c r="C139" s="52"/>
      <c r="D139" s="52"/>
      <c r="E139" s="53"/>
      <c r="F139" s="52"/>
      <c r="G139" s="52"/>
      <c r="H139" s="52"/>
      <c r="I139" s="52"/>
      <c r="J139" s="52"/>
    </row>
    <row r="140" ht="15.75" customHeight="1">
      <c r="A140" s="52"/>
      <c r="B140" s="52"/>
      <c r="C140" s="52"/>
      <c r="D140" s="52"/>
      <c r="E140" s="53"/>
      <c r="F140" s="52"/>
      <c r="G140" s="52"/>
      <c r="H140" s="52"/>
      <c r="I140" s="52"/>
      <c r="J140" s="52"/>
    </row>
    <row r="141" ht="15.75" customHeight="1">
      <c r="A141" s="52"/>
      <c r="B141" s="52"/>
      <c r="C141" s="52"/>
      <c r="D141" s="52"/>
      <c r="E141" s="53"/>
      <c r="F141" s="52"/>
      <c r="G141" s="52"/>
      <c r="H141" s="52"/>
      <c r="I141" s="52"/>
      <c r="J141" s="52"/>
    </row>
    <row r="142" ht="15.75" customHeight="1">
      <c r="A142" s="52"/>
      <c r="B142" s="52"/>
      <c r="C142" s="52"/>
      <c r="D142" s="52"/>
      <c r="E142" s="53"/>
      <c r="F142" s="52"/>
      <c r="G142" s="52"/>
      <c r="H142" s="52"/>
      <c r="I142" s="52"/>
      <c r="J142" s="52"/>
    </row>
    <row r="143" ht="15.75" customHeight="1">
      <c r="A143" s="52"/>
      <c r="B143" s="52"/>
      <c r="C143" s="52"/>
      <c r="D143" s="52"/>
      <c r="E143" s="53"/>
      <c r="F143" s="52"/>
      <c r="G143" s="52"/>
      <c r="H143" s="52"/>
      <c r="I143" s="52"/>
      <c r="J143" s="52"/>
    </row>
    <row r="144" ht="15.75" customHeight="1">
      <c r="A144" s="52"/>
      <c r="B144" s="52"/>
      <c r="C144" s="52"/>
      <c r="D144" s="52"/>
      <c r="E144" s="53"/>
      <c r="F144" s="52"/>
      <c r="G144" s="52"/>
      <c r="H144" s="52"/>
      <c r="I144" s="52"/>
      <c r="J144" s="52"/>
    </row>
    <row r="145" ht="15.75" customHeight="1">
      <c r="A145" s="52"/>
      <c r="B145" s="52"/>
      <c r="C145" s="52"/>
      <c r="D145" s="52"/>
      <c r="E145" s="53"/>
      <c r="F145" s="52"/>
      <c r="G145" s="52"/>
      <c r="H145" s="52"/>
      <c r="I145" s="52"/>
      <c r="J145" s="52"/>
    </row>
    <row r="146" ht="15.75" customHeight="1">
      <c r="A146" s="52"/>
      <c r="B146" s="52"/>
      <c r="C146" s="52"/>
      <c r="D146" s="52"/>
      <c r="E146" s="53"/>
      <c r="F146" s="52"/>
      <c r="G146" s="52"/>
      <c r="H146" s="52"/>
      <c r="I146" s="52"/>
      <c r="J146" s="52"/>
    </row>
    <row r="147" ht="15.75" customHeight="1">
      <c r="A147" s="52"/>
      <c r="B147" s="52"/>
      <c r="C147" s="52"/>
      <c r="D147" s="52"/>
      <c r="E147" s="53"/>
      <c r="F147" s="52"/>
      <c r="G147" s="52"/>
      <c r="H147" s="52"/>
      <c r="I147" s="52"/>
      <c r="J147" s="52"/>
    </row>
    <row r="148" ht="15.75" customHeight="1">
      <c r="A148" s="52"/>
      <c r="B148" s="52"/>
      <c r="C148" s="52"/>
      <c r="D148" s="52"/>
      <c r="E148" s="53"/>
      <c r="F148" s="52"/>
      <c r="G148" s="52"/>
      <c r="H148" s="52"/>
      <c r="I148" s="52"/>
      <c r="J148" s="52"/>
    </row>
    <row r="149" ht="15.75" customHeight="1">
      <c r="A149" s="52"/>
      <c r="B149" s="52"/>
      <c r="C149" s="52"/>
      <c r="D149" s="52"/>
      <c r="E149" s="53"/>
      <c r="F149" s="52"/>
      <c r="G149" s="52"/>
      <c r="H149" s="52"/>
      <c r="I149" s="52"/>
      <c r="J149" s="52"/>
    </row>
    <row r="150" ht="15.75" customHeight="1">
      <c r="A150" s="52"/>
      <c r="B150" s="52"/>
      <c r="C150" s="52"/>
      <c r="D150" s="52"/>
      <c r="E150" s="53"/>
      <c r="F150" s="52"/>
      <c r="G150" s="52"/>
      <c r="H150" s="52"/>
      <c r="I150" s="52"/>
      <c r="J150" s="52"/>
    </row>
    <row r="151" ht="15.75" customHeight="1">
      <c r="A151" s="52"/>
      <c r="B151" s="52"/>
      <c r="C151" s="52"/>
      <c r="D151" s="52"/>
      <c r="E151" s="53"/>
      <c r="F151" s="52"/>
      <c r="G151" s="52"/>
      <c r="H151" s="52"/>
      <c r="I151" s="52"/>
      <c r="J151" s="52"/>
    </row>
    <row r="152" ht="15.75" customHeight="1">
      <c r="A152" s="52"/>
      <c r="B152" s="52"/>
      <c r="C152" s="52"/>
      <c r="D152" s="52"/>
      <c r="E152" s="53"/>
      <c r="F152" s="52"/>
      <c r="G152" s="52"/>
      <c r="H152" s="52"/>
      <c r="I152" s="52"/>
      <c r="J152" s="52"/>
    </row>
    <row r="153" ht="15.75" customHeight="1">
      <c r="A153" s="52"/>
      <c r="B153" s="52"/>
      <c r="C153" s="52"/>
      <c r="D153" s="52"/>
      <c r="E153" s="53"/>
      <c r="F153" s="52"/>
      <c r="G153" s="52"/>
      <c r="H153" s="52"/>
      <c r="I153" s="52"/>
      <c r="J153" s="52"/>
    </row>
    <row r="154" ht="15.75" customHeight="1">
      <c r="A154" s="52"/>
      <c r="B154" s="52"/>
      <c r="C154" s="52"/>
      <c r="D154" s="52"/>
      <c r="E154" s="53"/>
      <c r="F154" s="52"/>
      <c r="G154" s="52"/>
      <c r="H154" s="52"/>
      <c r="I154" s="52"/>
      <c r="J154" s="52"/>
    </row>
    <row r="155" ht="15.75" customHeight="1">
      <c r="A155" s="52"/>
      <c r="B155" s="52"/>
      <c r="C155" s="52"/>
      <c r="D155" s="52"/>
      <c r="E155" s="53"/>
      <c r="F155" s="52"/>
      <c r="G155" s="52"/>
      <c r="H155" s="52"/>
      <c r="I155" s="52"/>
      <c r="J155" s="52"/>
    </row>
    <row r="156" ht="15.75" customHeight="1">
      <c r="A156" s="52"/>
      <c r="B156" s="52"/>
      <c r="C156" s="52"/>
      <c r="D156" s="52"/>
      <c r="E156" s="53"/>
      <c r="F156" s="52"/>
      <c r="G156" s="52"/>
      <c r="H156" s="52"/>
      <c r="I156" s="52"/>
      <c r="J156" s="52"/>
    </row>
    <row r="157" ht="15.75" customHeight="1">
      <c r="A157" s="52"/>
      <c r="B157" s="52"/>
      <c r="C157" s="52"/>
      <c r="D157" s="52"/>
      <c r="E157" s="53"/>
      <c r="F157" s="52"/>
      <c r="G157" s="52"/>
      <c r="H157" s="52"/>
      <c r="I157" s="52"/>
      <c r="J157" s="52"/>
    </row>
    <row r="158" ht="15.75" customHeight="1">
      <c r="A158" s="52"/>
      <c r="B158" s="52"/>
      <c r="C158" s="52"/>
      <c r="D158" s="52"/>
      <c r="E158" s="53"/>
      <c r="F158" s="52"/>
      <c r="G158" s="52"/>
      <c r="H158" s="52"/>
      <c r="I158" s="52"/>
      <c r="J158" s="52"/>
    </row>
    <row r="159" ht="15.75" customHeight="1">
      <c r="A159" s="52"/>
      <c r="B159" s="52"/>
      <c r="C159" s="52"/>
      <c r="D159" s="52"/>
      <c r="E159" s="53"/>
      <c r="F159" s="52"/>
      <c r="G159" s="52"/>
      <c r="H159" s="52"/>
      <c r="I159" s="52"/>
      <c r="J159" s="52"/>
    </row>
    <row r="160" ht="15.75" customHeight="1">
      <c r="A160" s="52"/>
      <c r="B160" s="52"/>
      <c r="C160" s="52"/>
      <c r="D160" s="52"/>
      <c r="E160" s="53"/>
      <c r="F160" s="52"/>
      <c r="G160" s="52"/>
      <c r="H160" s="52"/>
      <c r="I160" s="52"/>
      <c r="J160" s="52"/>
    </row>
    <row r="161" ht="15.75" customHeight="1">
      <c r="A161" s="52"/>
      <c r="B161" s="52"/>
      <c r="C161" s="52"/>
      <c r="D161" s="52"/>
      <c r="E161" s="53"/>
      <c r="F161" s="52"/>
      <c r="G161" s="52"/>
      <c r="H161" s="52"/>
      <c r="I161" s="52"/>
      <c r="J161" s="52"/>
    </row>
    <row r="162" ht="15.75" customHeight="1">
      <c r="A162" s="52"/>
      <c r="B162" s="52"/>
      <c r="C162" s="52"/>
      <c r="D162" s="52"/>
      <c r="E162" s="53"/>
      <c r="F162" s="52"/>
      <c r="G162" s="52"/>
      <c r="H162" s="52"/>
      <c r="I162" s="52"/>
      <c r="J162" s="52"/>
    </row>
    <row r="163" ht="15.75" customHeight="1">
      <c r="A163" s="52"/>
      <c r="B163" s="52"/>
      <c r="C163" s="52"/>
      <c r="D163" s="52"/>
      <c r="E163" s="53"/>
      <c r="F163" s="52"/>
      <c r="G163" s="52"/>
      <c r="H163" s="52"/>
      <c r="I163" s="52"/>
      <c r="J163" s="52"/>
    </row>
    <row r="164" ht="15.75" customHeight="1">
      <c r="A164" s="52"/>
      <c r="B164" s="52"/>
      <c r="C164" s="52"/>
      <c r="D164" s="52"/>
      <c r="E164" s="53"/>
      <c r="F164" s="52"/>
      <c r="G164" s="52"/>
      <c r="H164" s="52"/>
      <c r="I164" s="52"/>
      <c r="J164" s="52"/>
    </row>
    <row r="165" ht="15.75" customHeight="1">
      <c r="A165" s="52"/>
      <c r="B165" s="52"/>
      <c r="C165" s="52"/>
      <c r="D165" s="52"/>
      <c r="E165" s="53"/>
      <c r="F165" s="52"/>
      <c r="G165" s="52"/>
      <c r="H165" s="52"/>
      <c r="I165" s="52"/>
      <c r="J165" s="52"/>
    </row>
    <row r="166" ht="15.75" customHeight="1">
      <c r="A166" s="52"/>
      <c r="B166" s="52"/>
      <c r="C166" s="52"/>
      <c r="D166" s="52"/>
      <c r="E166" s="53"/>
      <c r="F166" s="52"/>
      <c r="G166" s="52"/>
      <c r="H166" s="52"/>
      <c r="I166" s="52"/>
      <c r="J166" s="52"/>
    </row>
    <row r="167" ht="15.75" customHeight="1">
      <c r="A167" s="52"/>
      <c r="B167" s="52"/>
      <c r="C167" s="52"/>
      <c r="D167" s="52"/>
      <c r="E167" s="53"/>
      <c r="F167" s="52"/>
      <c r="G167" s="52"/>
      <c r="H167" s="52"/>
      <c r="I167" s="52"/>
      <c r="J167" s="52"/>
    </row>
    <row r="168" ht="15.75" customHeight="1">
      <c r="A168" s="52"/>
      <c r="B168" s="52"/>
      <c r="C168" s="52"/>
      <c r="D168" s="52"/>
      <c r="E168" s="53"/>
      <c r="F168" s="52"/>
      <c r="G168" s="52"/>
      <c r="H168" s="52"/>
      <c r="I168" s="52"/>
      <c r="J168" s="52"/>
    </row>
    <row r="169" ht="15.75" customHeight="1">
      <c r="A169" s="52"/>
      <c r="B169" s="52"/>
      <c r="C169" s="52"/>
      <c r="D169" s="52"/>
      <c r="E169" s="53"/>
      <c r="F169" s="52"/>
      <c r="G169" s="52"/>
      <c r="H169" s="52"/>
      <c r="I169" s="52"/>
      <c r="J169" s="52"/>
    </row>
    <row r="170" ht="15.75" customHeight="1">
      <c r="A170" s="52"/>
      <c r="B170" s="52"/>
      <c r="C170" s="52"/>
      <c r="D170" s="52"/>
      <c r="E170" s="53"/>
      <c r="F170" s="52"/>
      <c r="G170" s="52"/>
      <c r="H170" s="52"/>
      <c r="I170" s="52"/>
      <c r="J170" s="52"/>
    </row>
    <row r="171" ht="15.75" customHeight="1">
      <c r="A171" s="52"/>
      <c r="B171" s="52"/>
      <c r="C171" s="52"/>
      <c r="D171" s="52"/>
      <c r="E171" s="53"/>
      <c r="F171" s="52"/>
      <c r="G171" s="52"/>
      <c r="H171" s="52"/>
      <c r="I171" s="52"/>
      <c r="J171" s="52"/>
    </row>
    <row r="172" ht="15.75" customHeight="1">
      <c r="A172" s="52"/>
      <c r="B172" s="52"/>
      <c r="C172" s="52"/>
      <c r="D172" s="52"/>
      <c r="E172" s="53"/>
      <c r="F172" s="52"/>
      <c r="G172" s="52"/>
      <c r="H172" s="52"/>
      <c r="I172" s="52"/>
      <c r="J172" s="52"/>
    </row>
    <row r="173" ht="15.75" customHeight="1">
      <c r="A173" s="52"/>
      <c r="B173" s="52"/>
      <c r="C173" s="52"/>
      <c r="D173" s="52"/>
      <c r="E173" s="53"/>
      <c r="F173" s="52"/>
      <c r="G173" s="52"/>
      <c r="H173" s="52"/>
      <c r="I173" s="52"/>
      <c r="J173" s="52"/>
    </row>
    <row r="174" ht="15.75" customHeight="1">
      <c r="A174" s="52"/>
      <c r="B174" s="52"/>
      <c r="C174" s="52"/>
      <c r="D174" s="52"/>
      <c r="E174" s="53"/>
      <c r="F174" s="52"/>
      <c r="G174" s="52"/>
      <c r="H174" s="52"/>
      <c r="I174" s="52"/>
      <c r="J174" s="52"/>
    </row>
    <row r="175" ht="15.75" customHeight="1">
      <c r="A175" s="52"/>
      <c r="B175" s="52"/>
      <c r="C175" s="52"/>
      <c r="D175" s="52"/>
      <c r="E175" s="53"/>
      <c r="F175" s="52"/>
      <c r="G175" s="52"/>
      <c r="H175" s="52"/>
      <c r="I175" s="52"/>
      <c r="J175" s="52"/>
    </row>
    <row r="176" ht="15.75" customHeight="1">
      <c r="A176" s="52"/>
      <c r="B176" s="52"/>
      <c r="C176" s="52"/>
      <c r="D176" s="52"/>
      <c r="E176" s="53"/>
      <c r="F176" s="52"/>
      <c r="G176" s="52"/>
      <c r="H176" s="52"/>
      <c r="I176" s="52"/>
      <c r="J176" s="52"/>
    </row>
    <row r="177" ht="15.75" customHeight="1">
      <c r="A177" s="52"/>
      <c r="B177" s="52"/>
      <c r="C177" s="52"/>
      <c r="D177" s="52"/>
      <c r="E177" s="53"/>
      <c r="F177" s="52"/>
      <c r="G177" s="52"/>
      <c r="H177" s="52"/>
      <c r="I177" s="52"/>
      <c r="J177" s="52"/>
    </row>
    <row r="178" ht="15.75" customHeight="1">
      <c r="A178" s="52"/>
      <c r="B178" s="52"/>
      <c r="C178" s="52"/>
      <c r="D178" s="52"/>
      <c r="E178" s="53"/>
      <c r="F178" s="52"/>
      <c r="G178" s="52"/>
      <c r="H178" s="52"/>
      <c r="I178" s="52"/>
      <c r="J178" s="52"/>
    </row>
    <row r="179" ht="15.75" customHeight="1">
      <c r="A179" s="52"/>
      <c r="B179" s="52"/>
      <c r="C179" s="52"/>
      <c r="D179" s="52"/>
      <c r="E179" s="53"/>
      <c r="F179" s="52"/>
      <c r="G179" s="52"/>
      <c r="H179" s="52"/>
      <c r="I179" s="52"/>
      <c r="J179" s="52"/>
    </row>
    <row r="180" ht="15.75" customHeight="1">
      <c r="A180" s="52"/>
      <c r="B180" s="52"/>
      <c r="C180" s="52"/>
      <c r="D180" s="52"/>
      <c r="E180" s="53"/>
      <c r="F180" s="52"/>
      <c r="G180" s="52"/>
      <c r="H180" s="52"/>
      <c r="I180" s="52"/>
      <c r="J180" s="52"/>
    </row>
    <row r="181" ht="15.75" customHeight="1">
      <c r="A181" s="52"/>
      <c r="B181" s="52"/>
      <c r="C181" s="52"/>
      <c r="D181" s="52"/>
      <c r="E181" s="53"/>
      <c r="F181" s="52"/>
      <c r="G181" s="52"/>
      <c r="H181" s="52"/>
      <c r="I181" s="52"/>
      <c r="J181" s="52"/>
    </row>
    <row r="182" ht="15.75" customHeight="1">
      <c r="A182" s="52"/>
      <c r="B182" s="52"/>
      <c r="C182" s="52"/>
      <c r="D182" s="52"/>
      <c r="E182" s="53"/>
      <c r="F182" s="52"/>
      <c r="G182" s="52"/>
      <c r="H182" s="52"/>
      <c r="I182" s="52"/>
      <c r="J182" s="52"/>
    </row>
    <row r="183" ht="15.75" customHeight="1">
      <c r="A183" s="52"/>
      <c r="B183" s="52"/>
      <c r="C183" s="52"/>
      <c r="D183" s="52"/>
      <c r="E183" s="53"/>
      <c r="F183" s="52"/>
      <c r="G183" s="52"/>
      <c r="H183" s="52"/>
      <c r="I183" s="52"/>
      <c r="J183" s="52"/>
    </row>
    <row r="184" ht="15.75" customHeight="1">
      <c r="A184" s="52"/>
      <c r="B184" s="52"/>
      <c r="C184" s="52"/>
      <c r="D184" s="52"/>
      <c r="E184" s="53"/>
      <c r="F184" s="52"/>
      <c r="G184" s="52"/>
      <c r="H184" s="52"/>
      <c r="I184" s="52"/>
      <c r="J184" s="52"/>
    </row>
    <row r="185" ht="15.75" customHeight="1">
      <c r="A185" s="52"/>
      <c r="B185" s="52"/>
      <c r="C185" s="52"/>
      <c r="D185" s="52"/>
      <c r="E185" s="53"/>
      <c r="F185" s="52"/>
      <c r="G185" s="52"/>
      <c r="H185" s="52"/>
      <c r="I185" s="52"/>
      <c r="J185" s="52"/>
    </row>
    <row r="186" ht="15.75" customHeight="1">
      <c r="A186" s="52"/>
      <c r="B186" s="52"/>
      <c r="C186" s="52"/>
      <c r="D186" s="52"/>
      <c r="E186" s="53"/>
      <c r="F186" s="52"/>
      <c r="G186" s="52"/>
      <c r="H186" s="52"/>
      <c r="I186" s="52"/>
      <c r="J186" s="52"/>
    </row>
    <row r="187" ht="15.75" customHeight="1">
      <c r="A187" s="52"/>
      <c r="B187" s="52"/>
      <c r="C187" s="52"/>
      <c r="D187" s="52"/>
      <c r="E187" s="53"/>
      <c r="F187" s="52"/>
      <c r="G187" s="52"/>
      <c r="H187" s="52"/>
      <c r="I187" s="52"/>
      <c r="J187" s="52"/>
    </row>
    <row r="188" ht="15.75" customHeight="1">
      <c r="A188" s="52"/>
      <c r="B188" s="52"/>
      <c r="C188" s="52"/>
      <c r="D188" s="52"/>
      <c r="E188" s="53"/>
      <c r="F188" s="52"/>
      <c r="G188" s="52"/>
      <c r="H188" s="52"/>
      <c r="I188" s="52"/>
      <c r="J188" s="52"/>
    </row>
    <row r="189" ht="15.75" customHeight="1">
      <c r="A189" s="52"/>
      <c r="B189" s="52"/>
      <c r="C189" s="52"/>
      <c r="D189" s="52"/>
      <c r="E189" s="53"/>
      <c r="F189" s="52"/>
      <c r="G189" s="52"/>
      <c r="H189" s="52"/>
      <c r="I189" s="52"/>
      <c r="J189" s="52"/>
    </row>
    <row r="190" ht="15.75" customHeight="1">
      <c r="A190" s="52"/>
      <c r="B190" s="52"/>
      <c r="C190" s="52"/>
      <c r="D190" s="52"/>
      <c r="E190" s="53"/>
      <c r="F190" s="52"/>
      <c r="G190" s="52"/>
      <c r="H190" s="52"/>
      <c r="I190" s="52"/>
      <c r="J190" s="52"/>
    </row>
    <row r="191" ht="15.75" customHeight="1">
      <c r="A191" s="52"/>
      <c r="B191" s="52"/>
      <c r="C191" s="52"/>
      <c r="D191" s="52"/>
      <c r="E191" s="53"/>
      <c r="F191" s="52"/>
      <c r="G191" s="52"/>
      <c r="H191" s="52"/>
      <c r="I191" s="52"/>
      <c r="J191" s="52"/>
    </row>
    <row r="192" ht="15.75" customHeight="1">
      <c r="A192" s="52"/>
      <c r="B192" s="52"/>
      <c r="C192" s="52"/>
      <c r="D192" s="52"/>
      <c r="E192" s="53"/>
      <c r="F192" s="52"/>
      <c r="G192" s="52"/>
      <c r="H192" s="52"/>
      <c r="I192" s="52"/>
      <c r="J192" s="52"/>
    </row>
    <row r="193" ht="15.75" customHeight="1">
      <c r="A193" s="52"/>
      <c r="B193" s="52"/>
      <c r="C193" s="52"/>
      <c r="D193" s="52"/>
      <c r="E193" s="53"/>
      <c r="F193" s="52"/>
      <c r="G193" s="52"/>
      <c r="H193" s="52"/>
      <c r="I193" s="52"/>
      <c r="J193" s="52"/>
    </row>
    <row r="194" ht="15.75" customHeight="1">
      <c r="A194" s="52"/>
      <c r="B194" s="52"/>
      <c r="C194" s="52"/>
      <c r="D194" s="52"/>
      <c r="E194" s="53"/>
      <c r="F194" s="52"/>
      <c r="G194" s="52"/>
      <c r="H194" s="52"/>
      <c r="I194" s="52"/>
      <c r="J194" s="52"/>
    </row>
    <row r="195" ht="15.75" customHeight="1">
      <c r="A195" s="52"/>
      <c r="B195" s="52"/>
      <c r="C195" s="52"/>
      <c r="D195" s="52"/>
      <c r="E195" s="53"/>
      <c r="F195" s="52"/>
      <c r="G195" s="52"/>
      <c r="H195" s="52"/>
      <c r="I195" s="52"/>
      <c r="J195" s="52"/>
    </row>
    <row r="196" ht="15.75" customHeight="1">
      <c r="A196" s="52"/>
      <c r="B196" s="52"/>
      <c r="C196" s="52"/>
      <c r="D196" s="52"/>
      <c r="E196" s="53"/>
      <c r="F196" s="52"/>
      <c r="G196" s="52"/>
      <c r="H196" s="52"/>
      <c r="I196" s="52"/>
      <c r="J196" s="52"/>
    </row>
    <row r="197" ht="15.75" customHeight="1">
      <c r="A197" s="52"/>
      <c r="B197" s="52"/>
      <c r="C197" s="52"/>
      <c r="D197" s="52"/>
      <c r="E197" s="53"/>
      <c r="F197" s="52"/>
      <c r="G197" s="52"/>
      <c r="H197" s="52"/>
      <c r="I197" s="52"/>
      <c r="J197" s="52"/>
    </row>
    <row r="198" ht="15.75" customHeight="1">
      <c r="A198" s="52"/>
      <c r="B198" s="52"/>
      <c r="C198" s="52"/>
      <c r="D198" s="52"/>
      <c r="E198" s="53"/>
      <c r="F198" s="52"/>
      <c r="G198" s="52"/>
      <c r="H198" s="52"/>
      <c r="I198" s="52"/>
      <c r="J198" s="52"/>
    </row>
    <row r="199" ht="15.75" customHeight="1">
      <c r="A199" s="52"/>
      <c r="B199" s="52"/>
      <c r="C199" s="52"/>
      <c r="D199" s="52"/>
      <c r="E199" s="53"/>
      <c r="F199" s="52"/>
      <c r="G199" s="52"/>
      <c r="H199" s="52"/>
      <c r="I199" s="52"/>
      <c r="J199" s="52"/>
    </row>
    <row r="200" ht="15.75" customHeight="1">
      <c r="A200" s="52"/>
      <c r="B200" s="52"/>
      <c r="C200" s="52"/>
      <c r="D200" s="52"/>
      <c r="E200" s="53"/>
      <c r="F200" s="52"/>
      <c r="G200" s="52"/>
      <c r="H200" s="52"/>
      <c r="I200" s="52"/>
      <c r="J200" s="52"/>
    </row>
    <row r="201" ht="15.75" customHeight="1">
      <c r="A201" s="52"/>
      <c r="B201" s="52"/>
      <c r="C201" s="52"/>
      <c r="D201" s="52"/>
      <c r="E201" s="53"/>
      <c r="F201" s="52"/>
      <c r="G201" s="52"/>
      <c r="H201" s="52"/>
      <c r="I201" s="52"/>
      <c r="J201" s="52"/>
    </row>
    <row r="202" ht="15.75" customHeight="1">
      <c r="A202" s="52"/>
      <c r="B202" s="52"/>
      <c r="C202" s="52"/>
      <c r="D202" s="52"/>
      <c r="E202" s="53"/>
      <c r="F202" s="52"/>
      <c r="G202" s="52"/>
      <c r="H202" s="52"/>
      <c r="I202" s="52"/>
      <c r="J202" s="52"/>
    </row>
    <row r="203" ht="15.75" customHeight="1">
      <c r="A203" s="52"/>
      <c r="B203" s="52"/>
      <c r="C203" s="52"/>
      <c r="D203" s="52"/>
      <c r="E203" s="53"/>
      <c r="F203" s="52"/>
      <c r="G203" s="52"/>
      <c r="H203" s="52"/>
      <c r="I203" s="52"/>
      <c r="J203" s="52"/>
    </row>
    <row r="204" ht="15.75" customHeight="1">
      <c r="A204" s="52"/>
      <c r="B204" s="52"/>
      <c r="C204" s="52"/>
      <c r="D204" s="52"/>
      <c r="E204" s="53"/>
      <c r="F204" s="52"/>
      <c r="G204" s="52"/>
      <c r="H204" s="52"/>
      <c r="I204" s="52"/>
      <c r="J204" s="52"/>
    </row>
    <row r="205" ht="15.75" customHeight="1">
      <c r="A205" s="52"/>
      <c r="B205" s="52"/>
      <c r="C205" s="52"/>
      <c r="D205" s="52"/>
      <c r="E205" s="53"/>
      <c r="F205" s="52"/>
      <c r="G205" s="52"/>
      <c r="H205" s="52"/>
      <c r="I205" s="52"/>
      <c r="J205" s="52"/>
    </row>
    <row r="206" ht="15.75" customHeight="1">
      <c r="A206" s="52"/>
      <c r="B206" s="52"/>
      <c r="C206" s="52"/>
      <c r="D206" s="52"/>
      <c r="E206" s="53"/>
      <c r="F206" s="52"/>
      <c r="G206" s="52"/>
      <c r="H206" s="52"/>
      <c r="I206" s="52"/>
      <c r="J206" s="52"/>
    </row>
    <row r="207" ht="15.75" customHeight="1">
      <c r="A207" s="52"/>
      <c r="B207" s="52"/>
      <c r="C207" s="52"/>
      <c r="D207" s="52"/>
      <c r="E207" s="53"/>
      <c r="F207" s="52"/>
      <c r="G207" s="52"/>
      <c r="H207" s="52"/>
      <c r="I207" s="52"/>
      <c r="J207" s="52"/>
    </row>
    <row r="208" ht="15.75" customHeight="1">
      <c r="A208" s="52"/>
      <c r="B208" s="52"/>
      <c r="C208" s="52"/>
      <c r="D208" s="52"/>
      <c r="E208" s="53"/>
      <c r="F208" s="52"/>
      <c r="G208" s="52"/>
      <c r="H208" s="52"/>
      <c r="I208" s="52"/>
      <c r="J208" s="52"/>
    </row>
    <row r="209" ht="15.75" customHeight="1">
      <c r="A209" s="52"/>
      <c r="B209" s="52"/>
      <c r="C209" s="52"/>
      <c r="D209" s="52"/>
      <c r="E209" s="53"/>
      <c r="F209" s="52"/>
      <c r="G209" s="52"/>
      <c r="H209" s="52"/>
      <c r="I209" s="52"/>
      <c r="J209" s="52"/>
    </row>
    <row r="210" ht="15.75" customHeight="1">
      <c r="A210" s="52"/>
      <c r="B210" s="52"/>
      <c r="C210" s="52"/>
      <c r="D210" s="52"/>
      <c r="E210" s="53"/>
      <c r="F210" s="52"/>
      <c r="G210" s="52"/>
      <c r="H210" s="52"/>
      <c r="I210" s="52"/>
      <c r="J210" s="52"/>
    </row>
    <row r="211" ht="15.75" customHeight="1">
      <c r="A211" s="52"/>
      <c r="B211" s="52"/>
      <c r="C211" s="52"/>
      <c r="D211" s="52"/>
      <c r="E211" s="53"/>
      <c r="F211" s="52"/>
      <c r="G211" s="52"/>
      <c r="H211" s="52"/>
      <c r="I211" s="52"/>
      <c r="J211" s="52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B11:B25">
      <formula1>#REF!</formula1>
    </dataValidation>
    <dataValidation type="list" allowBlank="1" showErrorMessage="1" sqref="B2:B10">
      <formula1>'listas de opções'!$E$2:$E$64</formula1>
    </dataValidation>
    <dataValidation type="list" allowBlank="1" showErrorMessage="1" sqref="A2:A10">
      <formula1>'listas de opções'!$C$2:$C$18</formula1>
    </dataValidation>
    <dataValidation type="list" allowBlank="1" showErrorMessage="1" sqref="A11:A25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14"/>
    <col customWidth="1" min="3" max="3" width="18.71"/>
    <col customWidth="1" min="4" max="4" width="19.29"/>
    <col customWidth="1" min="5" max="5" width="44.71"/>
    <col customWidth="1" min="6" max="6" width="28.57"/>
    <col customWidth="1" min="7" max="7" width="17.57"/>
  </cols>
  <sheetData>
    <row r="1" ht="34.5" customHeight="1">
      <c r="A1" s="42" t="s">
        <v>1</v>
      </c>
      <c r="B1" s="42" t="s">
        <v>160</v>
      </c>
      <c r="C1" s="42" t="s">
        <v>161</v>
      </c>
      <c r="D1" s="42" t="s">
        <v>182</v>
      </c>
      <c r="E1" s="42" t="s">
        <v>183</v>
      </c>
      <c r="F1" s="42" t="s">
        <v>184</v>
      </c>
    </row>
    <row r="2" ht="34.5" customHeight="1">
      <c r="A2" s="44" t="s">
        <v>16</v>
      </c>
      <c r="B2" s="44" t="s">
        <v>16</v>
      </c>
      <c r="C2" s="44" t="s">
        <v>129</v>
      </c>
      <c r="D2" s="44">
        <v>2079720.0</v>
      </c>
      <c r="E2" s="44" t="s">
        <v>185</v>
      </c>
      <c r="F2" s="44" t="s">
        <v>186</v>
      </c>
    </row>
    <row r="3" ht="34.5" customHeight="1">
      <c r="A3" s="44" t="s">
        <v>16</v>
      </c>
      <c r="B3" s="44" t="s">
        <v>16</v>
      </c>
      <c r="C3" s="44" t="s">
        <v>129</v>
      </c>
      <c r="D3" s="44">
        <v>473405.0</v>
      </c>
      <c r="E3" s="44" t="s">
        <v>187</v>
      </c>
      <c r="F3" s="44" t="s">
        <v>186</v>
      </c>
    </row>
    <row r="4" ht="34.5" customHeight="1">
      <c r="A4" s="44" t="s">
        <v>16</v>
      </c>
      <c r="B4" s="44" t="s">
        <v>16</v>
      </c>
      <c r="C4" s="44" t="s">
        <v>134</v>
      </c>
      <c r="D4" s="44">
        <v>2071843.0</v>
      </c>
      <c r="E4" s="44" t="s">
        <v>188</v>
      </c>
      <c r="F4" s="44" t="s">
        <v>134</v>
      </c>
    </row>
    <row r="5" ht="34.5" customHeight="1">
      <c r="A5" s="44" t="s">
        <v>16</v>
      </c>
      <c r="B5" s="44" t="s">
        <v>16</v>
      </c>
      <c r="C5" s="44" t="s">
        <v>137</v>
      </c>
      <c r="D5" s="44">
        <v>9663851.0</v>
      </c>
      <c r="E5" s="44" t="s">
        <v>189</v>
      </c>
      <c r="F5" s="44" t="s">
        <v>137</v>
      </c>
    </row>
    <row r="6" ht="34.5" customHeight="1">
      <c r="A6" s="44" t="s">
        <v>16</v>
      </c>
      <c r="B6" s="44" t="s">
        <v>16</v>
      </c>
      <c r="C6" s="44" t="s">
        <v>140</v>
      </c>
      <c r="D6" s="44">
        <v>6345581.0</v>
      </c>
      <c r="E6" s="44" t="s">
        <v>190</v>
      </c>
      <c r="F6" s="44" t="s">
        <v>191</v>
      </c>
    </row>
    <row r="7" ht="34.5" customHeight="1">
      <c r="A7" s="44" t="s">
        <v>16</v>
      </c>
      <c r="B7" s="44" t="s">
        <v>16</v>
      </c>
      <c r="C7" s="44" t="s">
        <v>140</v>
      </c>
      <c r="D7" s="44">
        <v>6258484.0</v>
      </c>
      <c r="E7" s="44" t="s">
        <v>192</v>
      </c>
      <c r="F7" s="44" t="s">
        <v>191</v>
      </c>
    </row>
    <row r="8" ht="34.5" customHeight="1">
      <c r="A8" s="44" t="s">
        <v>16</v>
      </c>
      <c r="B8" s="44" t="s">
        <v>16</v>
      </c>
      <c r="C8" s="44" t="s">
        <v>145</v>
      </c>
      <c r="D8" s="44">
        <v>9631895.0</v>
      </c>
      <c r="E8" s="44" t="s">
        <v>193</v>
      </c>
      <c r="F8" s="44" t="s">
        <v>145</v>
      </c>
    </row>
    <row r="9" ht="34.5" customHeight="1">
      <c r="A9" s="44" t="s">
        <v>16</v>
      </c>
      <c r="B9" s="44" t="s">
        <v>16</v>
      </c>
      <c r="C9" s="44" t="s">
        <v>147</v>
      </c>
      <c r="D9" s="44">
        <v>7721439.0</v>
      </c>
      <c r="E9" s="44" t="s">
        <v>194</v>
      </c>
      <c r="F9" s="44" t="s">
        <v>147</v>
      </c>
    </row>
    <row r="10" ht="34.5" customHeight="1">
      <c r="A10" s="44" t="s">
        <v>16</v>
      </c>
      <c r="B10" s="44" t="s">
        <v>16</v>
      </c>
      <c r="C10" s="44" t="s">
        <v>150</v>
      </c>
      <c r="D10" s="44">
        <v>2079720.0</v>
      </c>
      <c r="E10" s="44" t="s">
        <v>185</v>
      </c>
      <c r="F10" s="44" t="s">
        <v>150</v>
      </c>
    </row>
    <row r="11" ht="34.5" customHeight="1">
      <c r="A11" s="44" t="s">
        <v>16</v>
      </c>
      <c r="B11" s="44" t="s">
        <v>16</v>
      </c>
      <c r="C11" s="44" t="s">
        <v>150</v>
      </c>
      <c r="D11" s="44">
        <v>9222340.0</v>
      </c>
      <c r="E11" s="44" t="s">
        <v>195</v>
      </c>
      <c r="F11" s="44" t="s">
        <v>150</v>
      </c>
    </row>
    <row r="12" ht="34.5" customHeight="1">
      <c r="A12" s="44" t="s">
        <v>16</v>
      </c>
      <c r="B12" s="44" t="s">
        <v>16</v>
      </c>
      <c r="C12" s="44" t="s">
        <v>150</v>
      </c>
      <c r="D12" s="44">
        <v>6258484.0</v>
      </c>
      <c r="E12" s="44" t="s">
        <v>192</v>
      </c>
      <c r="F12" s="44" t="s">
        <v>150</v>
      </c>
    </row>
    <row r="13" ht="34.5" customHeight="1">
      <c r="A13" s="44" t="s">
        <v>16</v>
      </c>
      <c r="B13" s="44" t="s">
        <v>16</v>
      </c>
      <c r="C13" s="44" t="s">
        <v>153</v>
      </c>
      <c r="D13" s="44">
        <v>3054527.0</v>
      </c>
      <c r="E13" s="44" t="s">
        <v>196</v>
      </c>
      <c r="F13" s="44" t="s">
        <v>153</v>
      </c>
    </row>
    <row r="14" ht="34.5" customHeight="1">
      <c r="A14" s="44" t="s">
        <v>16</v>
      </c>
      <c r="B14" s="44" t="s">
        <v>16</v>
      </c>
      <c r="C14" s="44" t="s">
        <v>156</v>
      </c>
      <c r="D14" s="44">
        <v>3240290.0</v>
      </c>
      <c r="E14" s="44" t="s">
        <v>197</v>
      </c>
      <c r="F14" s="44" t="s">
        <v>156</v>
      </c>
    </row>
    <row r="15" ht="15.75" customHeight="1">
      <c r="A15" s="48" t="s">
        <v>46</v>
      </c>
      <c r="B15" s="49" t="s">
        <v>101</v>
      </c>
      <c r="C15" s="49" t="s">
        <v>168</v>
      </c>
      <c r="D15" s="49">
        <v>2077434.0</v>
      </c>
      <c r="E15" s="49" t="s">
        <v>198</v>
      </c>
      <c r="F15" s="49" t="s">
        <v>179</v>
      </c>
      <c r="G15" s="54"/>
      <c r="H15" s="55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48" t="s">
        <v>46</v>
      </c>
      <c r="B16" s="49" t="s">
        <v>101</v>
      </c>
      <c r="C16" s="49" t="s">
        <v>169</v>
      </c>
      <c r="D16" s="49">
        <v>2077434.0</v>
      </c>
      <c r="E16" s="49" t="s">
        <v>198</v>
      </c>
      <c r="F16" s="49" t="s">
        <v>179</v>
      </c>
      <c r="G16" s="54"/>
      <c r="H16" s="55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48" t="s">
        <v>46</v>
      </c>
      <c r="B17" s="49" t="s">
        <v>101</v>
      </c>
      <c r="C17" s="49" t="s">
        <v>199</v>
      </c>
      <c r="D17" s="49">
        <v>2077434.0</v>
      </c>
      <c r="E17" s="49" t="s">
        <v>198</v>
      </c>
      <c r="F17" s="49" t="s">
        <v>179</v>
      </c>
      <c r="G17" s="54"/>
      <c r="H17" s="55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48" t="s">
        <v>46</v>
      </c>
      <c r="B18" s="49" t="s">
        <v>101</v>
      </c>
      <c r="C18" s="49" t="s">
        <v>171</v>
      </c>
      <c r="D18" s="49">
        <v>2077434.0</v>
      </c>
      <c r="E18" s="49" t="s">
        <v>198</v>
      </c>
      <c r="F18" s="49" t="s">
        <v>179</v>
      </c>
      <c r="G18" s="54"/>
      <c r="H18" s="55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48" t="s">
        <v>46</v>
      </c>
      <c r="B19" s="49" t="s">
        <v>101</v>
      </c>
      <c r="C19" s="49" t="s">
        <v>172</v>
      </c>
      <c r="D19" s="49">
        <v>2077434.0</v>
      </c>
      <c r="E19" s="49" t="s">
        <v>198</v>
      </c>
      <c r="F19" s="49" t="s">
        <v>179</v>
      </c>
      <c r="G19" s="54"/>
      <c r="H19" s="55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48" t="s">
        <v>46</v>
      </c>
      <c r="B20" s="49" t="s">
        <v>101</v>
      </c>
      <c r="C20" s="49" t="s">
        <v>173</v>
      </c>
      <c r="D20" s="49">
        <v>2077434.0</v>
      </c>
      <c r="E20" s="49" t="s">
        <v>198</v>
      </c>
      <c r="F20" s="49" t="s">
        <v>179</v>
      </c>
      <c r="G20" s="54"/>
      <c r="H20" s="55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48" t="s">
        <v>46</v>
      </c>
      <c r="B21" s="49" t="s">
        <v>101</v>
      </c>
      <c r="C21" s="49" t="s">
        <v>174</v>
      </c>
      <c r="D21" s="49">
        <v>2077434.0</v>
      </c>
      <c r="E21" s="49" t="s">
        <v>198</v>
      </c>
      <c r="F21" s="49" t="s">
        <v>179</v>
      </c>
      <c r="G21" s="54"/>
      <c r="H21" s="55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48" t="s">
        <v>46</v>
      </c>
      <c r="B22" s="49" t="s">
        <v>101</v>
      </c>
      <c r="C22" s="49" t="s">
        <v>175</v>
      </c>
      <c r="D22" s="49">
        <v>6258484.0</v>
      </c>
      <c r="E22" s="49" t="s">
        <v>192</v>
      </c>
      <c r="F22" s="49" t="s">
        <v>150</v>
      </c>
      <c r="G22" s="54"/>
      <c r="H22" s="55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48" t="s">
        <v>46</v>
      </c>
      <c r="B23" s="49" t="s">
        <v>101</v>
      </c>
      <c r="C23" s="49" t="s">
        <v>176</v>
      </c>
      <c r="D23" s="49">
        <v>2077434.0</v>
      </c>
      <c r="E23" s="49" t="s">
        <v>198</v>
      </c>
      <c r="F23" s="49" t="s">
        <v>179</v>
      </c>
      <c r="G23" s="54"/>
      <c r="H23" s="55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48" t="s">
        <v>46</v>
      </c>
      <c r="B24" s="49" t="s">
        <v>101</v>
      </c>
      <c r="C24" s="49" t="s">
        <v>200</v>
      </c>
      <c r="D24" s="49">
        <v>2077434.0</v>
      </c>
      <c r="E24" s="49" t="s">
        <v>198</v>
      </c>
      <c r="F24" s="49" t="s">
        <v>179</v>
      </c>
      <c r="G24" s="54"/>
      <c r="H24" s="55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48" t="s">
        <v>46</v>
      </c>
      <c r="B25" s="49" t="s">
        <v>101</v>
      </c>
      <c r="C25" s="49" t="s">
        <v>178</v>
      </c>
      <c r="D25" s="49">
        <v>2077434.0</v>
      </c>
      <c r="E25" s="49" t="s">
        <v>198</v>
      </c>
      <c r="F25" s="49" t="s">
        <v>179</v>
      </c>
      <c r="G25" s="54"/>
      <c r="H25" s="55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48" t="s">
        <v>46</v>
      </c>
      <c r="B26" s="49" t="s">
        <v>101</v>
      </c>
      <c r="C26" s="49" t="s">
        <v>179</v>
      </c>
      <c r="D26" s="49">
        <v>2077434.0</v>
      </c>
      <c r="E26" s="49" t="s">
        <v>198</v>
      </c>
      <c r="F26" s="49" t="s">
        <v>179</v>
      </c>
      <c r="G26" s="54"/>
      <c r="H26" s="55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15.75" customHeight="1">
      <c r="A27" s="48" t="s">
        <v>46</v>
      </c>
      <c r="B27" s="49" t="s">
        <v>101</v>
      </c>
      <c r="C27" s="49" t="s">
        <v>180</v>
      </c>
      <c r="D27" s="49">
        <v>6258484.0</v>
      </c>
      <c r="E27" s="49" t="s">
        <v>192</v>
      </c>
      <c r="F27" s="49" t="s">
        <v>150</v>
      </c>
      <c r="G27" s="54"/>
      <c r="H27" s="55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15.75" customHeight="1">
      <c r="A28" s="48" t="s">
        <v>46</v>
      </c>
      <c r="B28" s="49" t="s">
        <v>101</v>
      </c>
      <c r="C28" s="49" t="s">
        <v>46</v>
      </c>
      <c r="D28" s="49">
        <v>2077434.0</v>
      </c>
      <c r="E28" s="49" t="s">
        <v>198</v>
      </c>
      <c r="F28" s="49" t="s">
        <v>179</v>
      </c>
      <c r="G28" s="54"/>
      <c r="H28" s="55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15.75" customHeight="1">
      <c r="A29" s="48" t="s">
        <v>46</v>
      </c>
      <c r="B29" s="49" t="s">
        <v>101</v>
      </c>
      <c r="C29" s="49" t="s">
        <v>181</v>
      </c>
      <c r="D29" s="49">
        <v>2077434.0</v>
      </c>
      <c r="E29" s="49" t="s">
        <v>198</v>
      </c>
      <c r="F29" s="49" t="s">
        <v>179</v>
      </c>
      <c r="G29" s="54"/>
      <c r="H29" s="55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15.75" customHeight="1">
      <c r="A30" s="52"/>
      <c r="B30" s="52"/>
      <c r="C30" s="52"/>
      <c r="D30" s="52"/>
      <c r="E30" s="52"/>
      <c r="F30" s="52"/>
      <c r="G30" s="53"/>
    </row>
    <row r="31" ht="15.75" customHeight="1">
      <c r="A31" s="52"/>
      <c r="B31" s="52"/>
      <c r="C31" s="52"/>
      <c r="D31" s="52"/>
      <c r="E31" s="52"/>
      <c r="F31" s="52"/>
      <c r="G31" s="53"/>
    </row>
    <row r="32" ht="15.75" customHeight="1">
      <c r="A32" s="52"/>
      <c r="B32" s="52"/>
      <c r="C32" s="52"/>
      <c r="D32" s="52"/>
      <c r="E32" s="52"/>
      <c r="F32" s="52"/>
      <c r="G32" s="53"/>
    </row>
    <row r="33" ht="15.75" customHeight="1">
      <c r="A33" s="52"/>
      <c r="B33" s="52"/>
      <c r="C33" s="52"/>
      <c r="D33" s="52"/>
      <c r="E33" s="52"/>
      <c r="F33" s="52"/>
      <c r="G33" s="53"/>
    </row>
    <row r="34" ht="15.75" customHeight="1">
      <c r="A34" s="52"/>
      <c r="B34" s="52"/>
      <c r="C34" s="52"/>
      <c r="D34" s="52"/>
      <c r="E34" s="52"/>
      <c r="F34" s="52"/>
      <c r="G34" s="53"/>
    </row>
    <row r="35" ht="15.75" customHeight="1">
      <c r="A35" s="52"/>
      <c r="B35" s="52"/>
      <c r="C35" s="52"/>
      <c r="D35" s="52"/>
      <c r="E35" s="52"/>
      <c r="F35" s="52"/>
      <c r="G35" s="53"/>
    </row>
    <row r="36" ht="15.75" customHeight="1">
      <c r="A36" s="52"/>
      <c r="B36" s="52"/>
      <c r="C36" s="52"/>
      <c r="D36" s="52"/>
      <c r="E36" s="52"/>
      <c r="F36" s="52"/>
      <c r="G36" s="53"/>
    </row>
    <row r="37" ht="15.75" customHeight="1">
      <c r="A37" s="52"/>
      <c r="B37" s="52"/>
      <c r="C37" s="52"/>
      <c r="D37" s="52"/>
      <c r="E37" s="52"/>
      <c r="F37" s="52"/>
      <c r="G37" s="53"/>
    </row>
    <row r="38" ht="15.75" customHeight="1">
      <c r="A38" s="52"/>
      <c r="B38" s="52"/>
      <c r="C38" s="52"/>
      <c r="D38" s="52"/>
      <c r="E38" s="52"/>
      <c r="F38" s="52"/>
      <c r="G38" s="53"/>
    </row>
    <row r="39" ht="15.75" customHeight="1">
      <c r="A39" s="52"/>
      <c r="B39" s="52"/>
      <c r="C39" s="52"/>
      <c r="D39" s="52"/>
      <c r="E39" s="52"/>
      <c r="F39" s="52"/>
      <c r="G39" s="53"/>
    </row>
    <row r="40" ht="15.75" customHeight="1">
      <c r="A40" s="52"/>
      <c r="B40" s="52"/>
      <c r="C40" s="52"/>
      <c r="D40" s="52"/>
      <c r="E40" s="52"/>
      <c r="F40" s="52"/>
      <c r="G40" s="53"/>
    </row>
    <row r="41" ht="15.75" customHeight="1">
      <c r="A41" s="52"/>
      <c r="B41" s="52"/>
      <c r="C41" s="52"/>
      <c r="D41" s="52"/>
      <c r="E41" s="52"/>
      <c r="F41" s="52"/>
      <c r="G41" s="53"/>
    </row>
    <row r="42" ht="15.75" customHeight="1">
      <c r="A42" s="52"/>
      <c r="B42" s="52"/>
      <c r="C42" s="52"/>
      <c r="D42" s="52"/>
      <c r="E42" s="52"/>
      <c r="F42" s="52"/>
      <c r="G42" s="53"/>
    </row>
    <row r="43" ht="15.75" customHeight="1">
      <c r="A43" s="52"/>
      <c r="B43" s="52"/>
      <c r="C43" s="52"/>
      <c r="D43" s="52"/>
      <c r="E43" s="52"/>
      <c r="F43" s="52"/>
      <c r="G43" s="53"/>
    </row>
    <row r="44" ht="15.75" customHeight="1">
      <c r="A44" s="52"/>
      <c r="B44" s="52"/>
      <c r="C44" s="52"/>
      <c r="D44" s="52"/>
      <c r="E44" s="52"/>
      <c r="F44" s="52"/>
      <c r="G44" s="53"/>
    </row>
    <row r="45" ht="15.75" customHeight="1">
      <c r="A45" s="52"/>
      <c r="B45" s="52"/>
      <c r="C45" s="52"/>
      <c r="D45" s="52"/>
      <c r="E45" s="52"/>
      <c r="F45" s="52"/>
      <c r="G45" s="53"/>
    </row>
    <row r="46" ht="15.75" customHeight="1">
      <c r="A46" s="52"/>
      <c r="B46" s="52"/>
      <c r="C46" s="52"/>
      <c r="D46" s="52"/>
      <c r="E46" s="52"/>
      <c r="F46" s="52"/>
      <c r="G46" s="53"/>
    </row>
    <row r="47" ht="15.75" customHeight="1">
      <c r="A47" s="52"/>
      <c r="B47" s="52"/>
      <c r="C47" s="52"/>
      <c r="D47" s="52"/>
      <c r="E47" s="52"/>
      <c r="F47" s="52"/>
      <c r="G47" s="53"/>
    </row>
    <row r="48" ht="15.75" customHeight="1">
      <c r="A48" s="52"/>
      <c r="B48" s="52"/>
      <c r="C48" s="52"/>
      <c r="D48" s="52"/>
      <c r="E48" s="52"/>
      <c r="F48" s="52"/>
      <c r="G48" s="53"/>
    </row>
    <row r="49" ht="15.75" customHeight="1">
      <c r="A49" s="52"/>
      <c r="B49" s="52"/>
      <c r="C49" s="52"/>
      <c r="D49" s="52"/>
      <c r="E49" s="52"/>
      <c r="F49" s="52"/>
      <c r="G49" s="53"/>
    </row>
    <row r="50" ht="15.75" customHeight="1">
      <c r="A50" s="52"/>
      <c r="B50" s="52"/>
      <c r="C50" s="52"/>
      <c r="D50" s="52"/>
      <c r="E50" s="52"/>
      <c r="F50" s="52"/>
      <c r="G50" s="53"/>
    </row>
    <row r="51" ht="15.75" customHeight="1">
      <c r="A51" s="52"/>
      <c r="B51" s="52"/>
      <c r="C51" s="52"/>
      <c r="D51" s="52"/>
      <c r="E51" s="52"/>
      <c r="F51" s="52"/>
      <c r="G51" s="53"/>
    </row>
    <row r="52" ht="15.75" customHeight="1">
      <c r="A52" s="52"/>
      <c r="B52" s="52"/>
      <c r="C52" s="52"/>
      <c r="D52" s="52"/>
      <c r="E52" s="52"/>
      <c r="F52" s="52"/>
      <c r="G52" s="53"/>
    </row>
    <row r="53" ht="15.75" customHeight="1">
      <c r="A53" s="52"/>
      <c r="B53" s="52"/>
      <c r="C53" s="52"/>
      <c r="D53" s="52"/>
      <c r="E53" s="52"/>
      <c r="F53" s="52"/>
      <c r="G53" s="53"/>
    </row>
    <row r="54" ht="15.75" customHeight="1">
      <c r="A54" s="52"/>
      <c r="B54" s="52"/>
      <c r="C54" s="52"/>
      <c r="D54" s="52"/>
      <c r="E54" s="52"/>
      <c r="F54" s="52"/>
      <c r="G54" s="53"/>
    </row>
    <row r="55" ht="15.75" customHeight="1">
      <c r="A55" s="52"/>
      <c r="B55" s="52"/>
      <c r="C55" s="52"/>
      <c r="D55" s="52"/>
      <c r="E55" s="52"/>
      <c r="F55" s="52"/>
      <c r="G55" s="53"/>
    </row>
    <row r="56" ht="15.75" customHeight="1">
      <c r="A56" s="52"/>
      <c r="B56" s="52"/>
      <c r="C56" s="52"/>
      <c r="D56" s="52"/>
      <c r="E56" s="52"/>
      <c r="F56" s="52"/>
      <c r="G56" s="53"/>
    </row>
    <row r="57" ht="15.75" customHeight="1">
      <c r="A57" s="52"/>
      <c r="B57" s="52"/>
      <c r="C57" s="52"/>
      <c r="D57" s="52"/>
      <c r="E57" s="52"/>
      <c r="F57" s="52"/>
      <c r="G57" s="53"/>
    </row>
    <row r="58" ht="15.75" customHeight="1">
      <c r="A58" s="52"/>
      <c r="B58" s="52"/>
      <c r="C58" s="52"/>
      <c r="D58" s="52"/>
      <c r="E58" s="52"/>
      <c r="F58" s="52"/>
      <c r="G58" s="53"/>
    </row>
    <row r="59" ht="15.75" customHeight="1">
      <c r="A59" s="52"/>
      <c r="B59" s="52"/>
      <c r="C59" s="52"/>
      <c r="D59" s="52"/>
      <c r="E59" s="52"/>
      <c r="F59" s="52"/>
      <c r="G59" s="53"/>
    </row>
    <row r="60" ht="15.75" customHeight="1">
      <c r="A60" s="52"/>
      <c r="B60" s="52"/>
      <c r="C60" s="52"/>
      <c r="D60" s="52"/>
      <c r="E60" s="52"/>
      <c r="F60" s="52"/>
      <c r="G60" s="53"/>
    </row>
    <row r="61" ht="15.75" customHeight="1">
      <c r="A61" s="52"/>
      <c r="B61" s="52"/>
      <c r="C61" s="52"/>
      <c r="D61" s="52"/>
      <c r="E61" s="52"/>
      <c r="F61" s="52"/>
      <c r="G61" s="53"/>
    </row>
    <row r="62" ht="15.75" customHeight="1">
      <c r="A62" s="52"/>
      <c r="B62" s="52"/>
      <c r="C62" s="52"/>
      <c r="D62" s="52"/>
      <c r="E62" s="52"/>
      <c r="F62" s="52"/>
      <c r="G62" s="53"/>
    </row>
    <row r="63" ht="15.75" customHeight="1">
      <c r="A63" s="52"/>
      <c r="B63" s="52"/>
      <c r="C63" s="52"/>
      <c r="D63" s="52"/>
      <c r="E63" s="52"/>
      <c r="F63" s="52"/>
      <c r="G63" s="53"/>
    </row>
    <row r="64" ht="15.75" customHeight="1">
      <c r="A64" s="52"/>
      <c r="B64" s="52"/>
      <c r="C64" s="52"/>
      <c r="D64" s="52"/>
      <c r="E64" s="52"/>
      <c r="F64" s="52"/>
      <c r="G64" s="53"/>
    </row>
    <row r="65" ht="15.75" customHeight="1">
      <c r="A65" s="52"/>
      <c r="B65" s="52"/>
      <c r="C65" s="52"/>
      <c r="D65" s="52"/>
      <c r="E65" s="52"/>
      <c r="F65" s="52"/>
      <c r="G65" s="53"/>
    </row>
    <row r="66" ht="15.75" customHeight="1">
      <c r="A66" s="52"/>
      <c r="B66" s="52"/>
      <c r="C66" s="52"/>
      <c r="D66" s="52"/>
      <c r="E66" s="52"/>
      <c r="F66" s="52"/>
      <c r="G66" s="53"/>
    </row>
    <row r="67" ht="15.75" customHeight="1">
      <c r="A67" s="52"/>
      <c r="B67" s="52"/>
      <c r="C67" s="52"/>
      <c r="D67" s="52"/>
      <c r="E67" s="52"/>
      <c r="F67" s="52"/>
      <c r="G67" s="53"/>
    </row>
    <row r="68" ht="15.75" customHeight="1">
      <c r="A68" s="52"/>
      <c r="B68" s="52"/>
      <c r="C68" s="52"/>
      <c r="D68" s="52"/>
      <c r="E68" s="52"/>
      <c r="F68" s="52"/>
      <c r="G68" s="53"/>
    </row>
    <row r="69" ht="15.75" customHeight="1">
      <c r="A69" s="52"/>
      <c r="B69" s="52"/>
      <c r="C69" s="52"/>
      <c r="D69" s="52"/>
      <c r="E69" s="52"/>
      <c r="F69" s="52"/>
      <c r="G69" s="53"/>
    </row>
    <row r="70" ht="15.75" customHeight="1">
      <c r="A70" s="52"/>
      <c r="B70" s="52"/>
      <c r="C70" s="52"/>
      <c r="D70" s="52"/>
      <c r="E70" s="52"/>
      <c r="F70" s="52"/>
      <c r="G70" s="53"/>
    </row>
    <row r="71" ht="15.75" customHeight="1">
      <c r="A71" s="52"/>
      <c r="B71" s="52"/>
      <c r="C71" s="52"/>
      <c r="D71" s="52"/>
      <c r="E71" s="52"/>
      <c r="F71" s="52"/>
      <c r="G71" s="53"/>
    </row>
    <row r="72" ht="15.75" customHeight="1">
      <c r="A72" s="52"/>
      <c r="B72" s="52"/>
      <c r="C72" s="52"/>
      <c r="D72" s="52"/>
      <c r="E72" s="52"/>
      <c r="F72" s="52"/>
      <c r="G72" s="53"/>
    </row>
    <row r="73" ht="15.75" customHeight="1">
      <c r="A73" s="52"/>
      <c r="B73" s="52"/>
      <c r="C73" s="52"/>
      <c r="D73" s="52"/>
      <c r="E73" s="52"/>
      <c r="F73" s="52"/>
      <c r="G73" s="53"/>
    </row>
    <row r="74" ht="15.75" customHeight="1">
      <c r="A74" s="52"/>
      <c r="B74" s="52"/>
      <c r="C74" s="52"/>
      <c r="D74" s="52"/>
      <c r="E74" s="52"/>
      <c r="F74" s="52"/>
      <c r="G74" s="53"/>
    </row>
    <row r="75" ht="15.75" customHeight="1">
      <c r="A75" s="52"/>
      <c r="B75" s="52"/>
      <c r="C75" s="52"/>
      <c r="D75" s="52"/>
      <c r="E75" s="52"/>
      <c r="F75" s="52"/>
      <c r="G75" s="53"/>
    </row>
    <row r="76" ht="15.75" customHeight="1">
      <c r="A76" s="52"/>
      <c r="B76" s="52"/>
      <c r="C76" s="52"/>
      <c r="D76" s="52"/>
      <c r="E76" s="52"/>
      <c r="F76" s="52"/>
      <c r="G76" s="53"/>
    </row>
    <row r="77" ht="15.75" customHeight="1">
      <c r="A77" s="52"/>
      <c r="B77" s="52"/>
      <c r="C77" s="52"/>
      <c r="D77" s="52"/>
      <c r="E77" s="52"/>
      <c r="F77" s="52"/>
      <c r="G77" s="53"/>
    </row>
    <row r="78" ht="15.75" customHeight="1">
      <c r="A78" s="52"/>
      <c r="B78" s="52"/>
      <c r="C78" s="52"/>
      <c r="D78" s="52"/>
      <c r="E78" s="52"/>
      <c r="F78" s="52"/>
      <c r="G78" s="53"/>
    </row>
    <row r="79" ht="15.75" customHeight="1">
      <c r="A79" s="52"/>
      <c r="B79" s="52"/>
      <c r="C79" s="52"/>
      <c r="D79" s="52"/>
      <c r="E79" s="52"/>
      <c r="F79" s="52"/>
      <c r="G79" s="53"/>
    </row>
    <row r="80" ht="15.75" customHeight="1">
      <c r="A80" s="52"/>
      <c r="B80" s="52"/>
      <c r="C80" s="52"/>
      <c r="D80" s="52"/>
      <c r="E80" s="52"/>
      <c r="F80" s="52"/>
      <c r="G80" s="53"/>
    </row>
    <row r="81" ht="15.75" customHeight="1">
      <c r="A81" s="52"/>
      <c r="B81" s="52"/>
      <c r="C81" s="52"/>
      <c r="D81" s="52"/>
      <c r="E81" s="52"/>
      <c r="F81" s="52"/>
      <c r="G81" s="53"/>
    </row>
    <row r="82" ht="15.75" customHeight="1">
      <c r="A82" s="52"/>
      <c r="B82" s="52"/>
      <c r="C82" s="52"/>
      <c r="D82" s="52"/>
      <c r="E82" s="52"/>
      <c r="F82" s="52"/>
      <c r="G82" s="53"/>
    </row>
    <row r="83" ht="15.75" customHeight="1">
      <c r="A83" s="52"/>
      <c r="B83" s="52"/>
      <c r="C83" s="52"/>
      <c r="D83" s="52"/>
      <c r="E83" s="52"/>
      <c r="F83" s="52"/>
      <c r="G83" s="53"/>
    </row>
    <row r="84" ht="15.75" customHeight="1">
      <c r="A84" s="52"/>
      <c r="B84" s="52"/>
      <c r="C84" s="52"/>
      <c r="D84" s="52"/>
      <c r="E84" s="52"/>
      <c r="F84" s="52"/>
      <c r="G84" s="53"/>
    </row>
    <row r="85" ht="15.75" customHeight="1">
      <c r="A85" s="52"/>
      <c r="B85" s="52"/>
      <c r="C85" s="52"/>
      <c r="D85" s="52"/>
      <c r="E85" s="52"/>
      <c r="F85" s="52"/>
      <c r="G85" s="53"/>
    </row>
    <row r="86" ht="15.75" customHeight="1">
      <c r="A86" s="52"/>
      <c r="B86" s="52"/>
      <c r="C86" s="52"/>
      <c r="D86" s="52"/>
      <c r="E86" s="52"/>
      <c r="F86" s="52"/>
      <c r="G86" s="53"/>
    </row>
    <row r="87" ht="15.75" customHeight="1">
      <c r="A87" s="52"/>
      <c r="B87" s="52"/>
      <c r="C87" s="52"/>
      <c r="D87" s="52"/>
      <c r="E87" s="52"/>
      <c r="F87" s="52"/>
      <c r="G87" s="53"/>
    </row>
    <row r="88" ht="15.75" customHeight="1">
      <c r="A88" s="52"/>
      <c r="B88" s="52"/>
      <c r="C88" s="52"/>
      <c r="D88" s="52"/>
      <c r="E88" s="52"/>
      <c r="F88" s="52"/>
      <c r="G88" s="53"/>
    </row>
    <row r="89" ht="15.75" customHeight="1">
      <c r="A89" s="52"/>
      <c r="B89" s="52"/>
      <c r="C89" s="52"/>
      <c r="D89" s="52"/>
      <c r="E89" s="52"/>
      <c r="F89" s="52"/>
      <c r="G89" s="53"/>
    </row>
    <row r="90" ht="15.75" customHeight="1">
      <c r="A90" s="52"/>
      <c r="B90" s="52"/>
      <c r="C90" s="52"/>
      <c r="D90" s="52"/>
      <c r="E90" s="52"/>
      <c r="F90" s="52"/>
      <c r="G90" s="53"/>
    </row>
    <row r="91" ht="15.75" customHeight="1">
      <c r="A91" s="52"/>
      <c r="B91" s="52"/>
      <c r="C91" s="52"/>
      <c r="D91" s="52"/>
      <c r="E91" s="52"/>
      <c r="F91" s="52"/>
      <c r="G91" s="53"/>
    </row>
    <row r="92" ht="15.75" customHeight="1">
      <c r="A92" s="52"/>
      <c r="B92" s="52"/>
      <c r="C92" s="52"/>
      <c r="D92" s="52"/>
      <c r="E92" s="52"/>
      <c r="F92" s="52"/>
      <c r="G92" s="53"/>
    </row>
    <row r="93" ht="15.75" customHeight="1">
      <c r="A93" s="52"/>
      <c r="B93" s="52"/>
      <c r="C93" s="52"/>
      <c r="D93" s="52"/>
      <c r="E93" s="52"/>
      <c r="F93" s="52"/>
      <c r="G93" s="53"/>
    </row>
    <row r="94" ht="15.75" customHeight="1">
      <c r="A94" s="52"/>
      <c r="B94" s="52"/>
      <c r="C94" s="52"/>
      <c r="D94" s="52"/>
      <c r="E94" s="52"/>
      <c r="F94" s="52"/>
      <c r="G94" s="53"/>
    </row>
    <row r="95" ht="15.75" customHeight="1">
      <c r="A95" s="52"/>
      <c r="B95" s="52"/>
      <c r="C95" s="52"/>
      <c r="D95" s="52"/>
      <c r="E95" s="52"/>
      <c r="F95" s="52"/>
      <c r="G95" s="53"/>
    </row>
    <row r="96" ht="15.75" customHeight="1">
      <c r="A96" s="52"/>
      <c r="B96" s="52"/>
      <c r="C96" s="52"/>
      <c r="D96" s="52"/>
      <c r="E96" s="52"/>
      <c r="F96" s="52"/>
      <c r="G96" s="53"/>
    </row>
    <row r="97" ht="15.75" customHeight="1">
      <c r="A97" s="52"/>
      <c r="B97" s="52"/>
      <c r="C97" s="52"/>
      <c r="D97" s="52"/>
      <c r="E97" s="52"/>
      <c r="F97" s="52"/>
      <c r="G97" s="53"/>
    </row>
    <row r="98" ht="15.75" customHeight="1">
      <c r="A98" s="52"/>
      <c r="B98" s="52"/>
      <c r="C98" s="52"/>
      <c r="D98" s="52"/>
      <c r="E98" s="52"/>
      <c r="F98" s="52"/>
      <c r="G98" s="53"/>
    </row>
    <row r="99" ht="15.75" customHeight="1">
      <c r="A99" s="52"/>
      <c r="B99" s="52"/>
      <c r="C99" s="52"/>
      <c r="D99" s="52"/>
      <c r="E99" s="52"/>
      <c r="F99" s="52"/>
      <c r="G99" s="53"/>
    </row>
    <row r="100" ht="15.75" customHeight="1">
      <c r="A100" s="52"/>
      <c r="B100" s="52"/>
      <c r="C100" s="52"/>
      <c r="D100" s="52"/>
      <c r="E100" s="52"/>
      <c r="F100" s="52"/>
      <c r="G100" s="53"/>
    </row>
    <row r="101" ht="15.75" customHeight="1">
      <c r="A101" s="52"/>
      <c r="B101" s="52"/>
      <c r="C101" s="52"/>
      <c r="D101" s="52"/>
      <c r="E101" s="52"/>
      <c r="F101" s="52"/>
      <c r="G101" s="53"/>
    </row>
    <row r="102" ht="15.75" customHeight="1">
      <c r="A102" s="52"/>
      <c r="B102" s="52"/>
      <c r="C102" s="52"/>
      <c r="D102" s="52"/>
      <c r="E102" s="52"/>
      <c r="F102" s="52"/>
      <c r="G102" s="53"/>
    </row>
    <row r="103" ht="15.75" customHeight="1">
      <c r="A103" s="52"/>
      <c r="B103" s="52"/>
      <c r="C103" s="52"/>
      <c r="D103" s="52"/>
      <c r="E103" s="52"/>
      <c r="F103" s="52"/>
      <c r="G103" s="53"/>
    </row>
    <row r="104" ht="15.75" customHeight="1">
      <c r="A104" s="52"/>
      <c r="B104" s="52"/>
      <c r="C104" s="52"/>
      <c r="D104" s="52"/>
      <c r="E104" s="52"/>
      <c r="F104" s="52"/>
      <c r="G104" s="53"/>
    </row>
    <row r="105" ht="15.75" customHeight="1">
      <c r="A105" s="52"/>
      <c r="B105" s="52"/>
      <c r="C105" s="52"/>
      <c r="D105" s="52"/>
      <c r="E105" s="52"/>
      <c r="F105" s="52"/>
      <c r="G105" s="53"/>
    </row>
    <row r="106" ht="15.75" customHeight="1">
      <c r="A106" s="52"/>
      <c r="B106" s="52"/>
      <c r="C106" s="52"/>
      <c r="D106" s="52"/>
      <c r="E106" s="52"/>
      <c r="F106" s="52"/>
      <c r="G106" s="53"/>
    </row>
    <row r="107" ht="15.75" customHeight="1">
      <c r="A107" s="52"/>
      <c r="B107" s="52"/>
      <c r="C107" s="52"/>
      <c r="D107" s="52"/>
      <c r="E107" s="52"/>
      <c r="F107" s="52"/>
      <c r="G107" s="53"/>
    </row>
    <row r="108" ht="15.75" customHeight="1">
      <c r="A108" s="52"/>
      <c r="B108" s="52"/>
      <c r="C108" s="52"/>
      <c r="D108" s="52"/>
      <c r="E108" s="52"/>
      <c r="F108" s="52"/>
      <c r="G108" s="53"/>
    </row>
    <row r="109" ht="15.75" customHeight="1">
      <c r="A109" s="52"/>
      <c r="B109" s="52"/>
      <c r="C109" s="52"/>
      <c r="D109" s="52"/>
      <c r="E109" s="52"/>
      <c r="F109" s="52"/>
      <c r="G109" s="53"/>
    </row>
    <row r="110" ht="15.75" customHeight="1">
      <c r="A110" s="52"/>
      <c r="B110" s="52"/>
      <c r="C110" s="52"/>
      <c r="D110" s="52"/>
      <c r="E110" s="52"/>
      <c r="F110" s="52"/>
      <c r="G110" s="53"/>
    </row>
    <row r="111" ht="15.75" customHeight="1">
      <c r="A111" s="52"/>
      <c r="B111" s="52"/>
      <c r="C111" s="52"/>
      <c r="D111" s="52"/>
      <c r="E111" s="52"/>
      <c r="F111" s="52"/>
      <c r="G111" s="53"/>
    </row>
    <row r="112" ht="15.75" customHeight="1">
      <c r="A112" s="52"/>
      <c r="B112" s="52"/>
      <c r="C112" s="52"/>
      <c r="D112" s="52"/>
      <c r="E112" s="52"/>
      <c r="F112" s="52"/>
      <c r="G112" s="53"/>
    </row>
    <row r="113" ht="15.75" customHeight="1">
      <c r="A113" s="52"/>
      <c r="B113" s="52"/>
      <c r="C113" s="52"/>
      <c r="D113" s="52"/>
      <c r="E113" s="52"/>
      <c r="F113" s="52"/>
      <c r="G113" s="53"/>
    </row>
    <row r="114" ht="15.75" customHeight="1">
      <c r="A114" s="52"/>
      <c r="B114" s="52"/>
      <c r="C114" s="52"/>
      <c r="D114" s="52"/>
      <c r="E114" s="52"/>
      <c r="F114" s="52"/>
      <c r="G114" s="53"/>
    </row>
    <row r="115" ht="15.75" customHeight="1">
      <c r="A115" s="52"/>
      <c r="B115" s="52"/>
      <c r="C115" s="52"/>
      <c r="D115" s="52"/>
      <c r="E115" s="52"/>
      <c r="F115" s="52"/>
      <c r="G115" s="53"/>
    </row>
    <row r="116" ht="15.75" customHeight="1">
      <c r="A116" s="52"/>
      <c r="B116" s="52"/>
      <c r="C116" s="52"/>
      <c r="D116" s="52"/>
      <c r="E116" s="52"/>
      <c r="F116" s="52"/>
      <c r="G116" s="53"/>
    </row>
    <row r="117" ht="15.75" customHeight="1">
      <c r="A117" s="52"/>
      <c r="B117" s="52"/>
      <c r="C117" s="52"/>
      <c r="D117" s="52"/>
      <c r="E117" s="52"/>
      <c r="F117" s="52"/>
      <c r="G117" s="53"/>
    </row>
    <row r="118" ht="15.75" customHeight="1">
      <c r="A118" s="52"/>
      <c r="B118" s="52"/>
      <c r="C118" s="52"/>
      <c r="D118" s="52"/>
      <c r="E118" s="52"/>
      <c r="F118" s="52"/>
      <c r="G118" s="53"/>
    </row>
    <row r="119" ht="15.75" customHeight="1">
      <c r="A119" s="52"/>
      <c r="B119" s="52"/>
      <c r="C119" s="52"/>
      <c r="D119" s="52"/>
      <c r="E119" s="52"/>
      <c r="F119" s="52"/>
      <c r="G119" s="53"/>
    </row>
    <row r="120" ht="15.75" customHeight="1">
      <c r="A120" s="52"/>
      <c r="B120" s="52"/>
      <c r="C120" s="52"/>
      <c r="D120" s="52"/>
      <c r="E120" s="52"/>
      <c r="F120" s="52"/>
      <c r="G120" s="53"/>
    </row>
    <row r="121" ht="15.75" customHeight="1">
      <c r="A121" s="52"/>
      <c r="B121" s="52"/>
      <c r="C121" s="52"/>
      <c r="D121" s="52"/>
      <c r="E121" s="52"/>
      <c r="F121" s="52"/>
      <c r="G121" s="53"/>
    </row>
    <row r="122" ht="15.75" customHeight="1">
      <c r="A122" s="52"/>
      <c r="B122" s="52"/>
      <c r="C122" s="52"/>
      <c r="D122" s="52"/>
      <c r="E122" s="52"/>
      <c r="F122" s="52"/>
      <c r="G122" s="53"/>
    </row>
    <row r="123" ht="15.75" customHeight="1">
      <c r="A123" s="52"/>
      <c r="B123" s="52"/>
      <c r="C123" s="52"/>
      <c r="D123" s="52"/>
      <c r="E123" s="52"/>
      <c r="F123" s="52"/>
      <c r="G123" s="53"/>
    </row>
    <row r="124" ht="15.75" customHeight="1">
      <c r="A124" s="52"/>
      <c r="B124" s="52"/>
      <c r="C124" s="52"/>
      <c r="D124" s="52"/>
      <c r="E124" s="52"/>
      <c r="F124" s="52"/>
      <c r="G124" s="53"/>
    </row>
    <row r="125" ht="15.75" customHeight="1">
      <c r="A125" s="52"/>
      <c r="B125" s="52"/>
      <c r="C125" s="52"/>
      <c r="D125" s="52"/>
      <c r="E125" s="52"/>
      <c r="F125" s="52"/>
      <c r="G125" s="53"/>
    </row>
    <row r="126" ht="15.75" customHeight="1">
      <c r="A126" s="52"/>
      <c r="B126" s="52"/>
      <c r="C126" s="52"/>
      <c r="D126" s="52"/>
      <c r="E126" s="52"/>
      <c r="F126" s="52"/>
      <c r="G126" s="53"/>
    </row>
    <row r="127" ht="15.75" customHeight="1">
      <c r="A127" s="52"/>
      <c r="B127" s="52"/>
      <c r="C127" s="52"/>
      <c r="D127" s="52"/>
      <c r="E127" s="52"/>
      <c r="F127" s="52"/>
      <c r="G127" s="53"/>
    </row>
    <row r="128" ht="15.75" customHeight="1">
      <c r="A128" s="52"/>
      <c r="B128" s="52"/>
      <c r="C128" s="52"/>
      <c r="D128" s="52"/>
      <c r="E128" s="52"/>
      <c r="F128" s="52"/>
      <c r="G128" s="53"/>
    </row>
    <row r="129" ht="15.75" customHeight="1">
      <c r="A129" s="52"/>
      <c r="B129" s="52"/>
      <c r="C129" s="52"/>
      <c r="D129" s="52"/>
      <c r="E129" s="52"/>
      <c r="F129" s="52"/>
      <c r="G129" s="53"/>
    </row>
    <row r="130" ht="15.75" customHeight="1">
      <c r="A130" s="52"/>
      <c r="B130" s="52"/>
      <c r="C130" s="52"/>
      <c r="D130" s="52"/>
      <c r="E130" s="52"/>
      <c r="F130" s="52"/>
      <c r="G130" s="53"/>
    </row>
    <row r="131" ht="15.75" customHeight="1">
      <c r="A131" s="52"/>
      <c r="B131" s="52"/>
      <c r="C131" s="52"/>
      <c r="D131" s="52"/>
      <c r="E131" s="52"/>
      <c r="F131" s="52"/>
      <c r="G131" s="53"/>
    </row>
    <row r="132" ht="15.75" customHeight="1">
      <c r="A132" s="52"/>
      <c r="B132" s="52"/>
      <c r="C132" s="52"/>
      <c r="D132" s="52"/>
      <c r="E132" s="52"/>
      <c r="F132" s="52"/>
      <c r="G132" s="53"/>
    </row>
    <row r="133" ht="15.75" customHeight="1">
      <c r="A133" s="52"/>
      <c r="B133" s="52"/>
      <c r="C133" s="52"/>
      <c r="D133" s="52"/>
      <c r="E133" s="52"/>
      <c r="F133" s="52"/>
      <c r="G133" s="53"/>
    </row>
    <row r="134" ht="15.75" customHeight="1">
      <c r="A134" s="52"/>
      <c r="B134" s="52"/>
      <c r="C134" s="52"/>
      <c r="D134" s="52"/>
      <c r="E134" s="52"/>
      <c r="F134" s="52"/>
      <c r="G134" s="53"/>
    </row>
    <row r="135" ht="15.75" customHeight="1">
      <c r="A135" s="52"/>
      <c r="B135" s="52"/>
      <c r="C135" s="52"/>
      <c r="D135" s="52"/>
      <c r="E135" s="52"/>
      <c r="F135" s="52"/>
      <c r="G135" s="53"/>
    </row>
    <row r="136" ht="15.75" customHeight="1">
      <c r="A136" s="52"/>
      <c r="B136" s="52"/>
      <c r="C136" s="52"/>
      <c r="D136" s="52"/>
      <c r="E136" s="52"/>
      <c r="F136" s="52"/>
      <c r="G136" s="53"/>
    </row>
    <row r="137" ht="15.75" customHeight="1">
      <c r="A137" s="52"/>
      <c r="B137" s="52"/>
      <c r="C137" s="52"/>
      <c r="D137" s="52"/>
      <c r="E137" s="52"/>
      <c r="F137" s="52"/>
      <c r="G137" s="53"/>
    </row>
    <row r="138" ht="15.75" customHeight="1">
      <c r="A138" s="52"/>
      <c r="B138" s="52"/>
      <c r="C138" s="52"/>
      <c r="D138" s="52"/>
      <c r="E138" s="52"/>
      <c r="F138" s="52"/>
      <c r="G138" s="53"/>
    </row>
    <row r="139" ht="15.75" customHeight="1">
      <c r="A139" s="52"/>
      <c r="B139" s="52"/>
      <c r="C139" s="52"/>
      <c r="D139" s="52"/>
      <c r="E139" s="52"/>
      <c r="F139" s="52"/>
      <c r="G139" s="53"/>
    </row>
    <row r="140" ht="15.75" customHeight="1">
      <c r="A140" s="52"/>
      <c r="B140" s="52"/>
      <c r="C140" s="52"/>
      <c r="D140" s="52"/>
      <c r="E140" s="52"/>
      <c r="F140" s="52"/>
      <c r="G140" s="53"/>
    </row>
    <row r="141" ht="15.75" customHeight="1">
      <c r="A141" s="52"/>
      <c r="B141" s="52"/>
      <c r="C141" s="52"/>
      <c r="D141" s="52"/>
      <c r="E141" s="52"/>
      <c r="F141" s="52"/>
      <c r="G141" s="53"/>
    </row>
    <row r="142" ht="15.75" customHeight="1">
      <c r="A142" s="52"/>
      <c r="B142" s="52"/>
      <c r="C142" s="52"/>
      <c r="D142" s="52"/>
      <c r="E142" s="52"/>
      <c r="F142" s="52"/>
      <c r="G142" s="53"/>
    </row>
    <row r="143" ht="15.75" customHeight="1">
      <c r="A143" s="52"/>
      <c r="B143" s="52"/>
      <c r="C143" s="52"/>
      <c r="D143" s="52"/>
      <c r="E143" s="52"/>
      <c r="F143" s="52"/>
      <c r="G143" s="53"/>
    </row>
    <row r="144" ht="15.75" customHeight="1">
      <c r="A144" s="52"/>
      <c r="B144" s="52"/>
      <c r="C144" s="52"/>
      <c r="D144" s="52"/>
      <c r="E144" s="52"/>
      <c r="F144" s="52"/>
      <c r="G144" s="53"/>
    </row>
    <row r="145" ht="15.75" customHeight="1">
      <c r="A145" s="52"/>
      <c r="B145" s="52"/>
      <c r="C145" s="52"/>
      <c r="D145" s="52"/>
      <c r="E145" s="52"/>
      <c r="F145" s="52"/>
      <c r="G145" s="53"/>
    </row>
    <row r="146" ht="15.75" customHeight="1">
      <c r="A146" s="52"/>
      <c r="B146" s="52"/>
      <c r="C146" s="52"/>
      <c r="D146" s="52"/>
      <c r="E146" s="52"/>
      <c r="F146" s="52"/>
      <c r="G146" s="53"/>
    </row>
    <row r="147" ht="15.75" customHeight="1">
      <c r="A147" s="52"/>
      <c r="B147" s="52"/>
      <c r="C147" s="52"/>
      <c r="D147" s="52"/>
      <c r="E147" s="52"/>
      <c r="F147" s="52"/>
      <c r="G147" s="53"/>
    </row>
    <row r="148" ht="15.75" customHeight="1">
      <c r="A148" s="52"/>
      <c r="B148" s="52"/>
      <c r="C148" s="52"/>
      <c r="D148" s="52"/>
      <c r="E148" s="52"/>
      <c r="F148" s="52"/>
      <c r="G148" s="53"/>
    </row>
    <row r="149" ht="15.75" customHeight="1">
      <c r="A149" s="52"/>
      <c r="B149" s="52"/>
      <c r="C149" s="52"/>
      <c r="D149" s="52"/>
      <c r="E149" s="52"/>
      <c r="F149" s="52"/>
      <c r="G149" s="53"/>
    </row>
    <row r="150" ht="15.75" customHeight="1">
      <c r="A150" s="52"/>
      <c r="B150" s="52"/>
      <c r="C150" s="52"/>
      <c r="D150" s="52"/>
      <c r="E150" s="52"/>
      <c r="F150" s="52"/>
      <c r="G150" s="53"/>
    </row>
    <row r="151" ht="15.75" customHeight="1">
      <c r="A151" s="52"/>
      <c r="B151" s="52"/>
      <c r="C151" s="52"/>
      <c r="D151" s="52"/>
      <c r="E151" s="52"/>
      <c r="F151" s="52"/>
      <c r="G151" s="53"/>
    </row>
    <row r="152" ht="15.75" customHeight="1">
      <c r="A152" s="52"/>
      <c r="B152" s="52"/>
      <c r="C152" s="52"/>
      <c r="D152" s="52"/>
      <c r="E152" s="52"/>
      <c r="F152" s="52"/>
      <c r="G152" s="53"/>
    </row>
    <row r="153" ht="15.75" customHeight="1">
      <c r="A153" s="52"/>
      <c r="B153" s="52"/>
      <c r="C153" s="52"/>
      <c r="D153" s="52"/>
      <c r="E153" s="52"/>
      <c r="F153" s="52"/>
      <c r="G153" s="53"/>
    </row>
    <row r="154" ht="15.75" customHeight="1">
      <c r="A154" s="52"/>
      <c r="B154" s="52"/>
      <c r="C154" s="52"/>
      <c r="D154" s="52"/>
      <c r="E154" s="52"/>
      <c r="F154" s="52"/>
      <c r="G154" s="53"/>
    </row>
    <row r="155" ht="15.75" customHeight="1">
      <c r="A155" s="52"/>
      <c r="B155" s="52"/>
      <c r="C155" s="52"/>
      <c r="D155" s="52"/>
      <c r="E155" s="52"/>
      <c r="F155" s="52"/>
      <c r="G155" s="53"/>
    </row>
    <row r="156" ht="15.75" customHeight="1">
      <c r="A156" s="52"/>
      <c r="B156" s="52"/>
      <c r="C156" s="52"/>
      <c r="D156" s="52"/>
      <c r="E156" s="52"/>
      <c r="F156" s="52"/>
      <c r="G156" s="53"/>
    </row>
    <row r="157" ht="15.75" customHeight="1">
      <c r="A157" s="52"/>
      <c r="B157" s="52"/>
      <c r="C157" s="52"/>
      <c r="D157" s="52"/>
      <c r="E157" s="52"/>
      <c r="F157" s="52"/>
      <c r="G157" s="53"/>
    </row>
    <row r="158" ht="15.75" customHeight="1">
      <c r="A158" s="52"/>
      <c r="B158" s="52"/>
      <c r="C158" s="52"/>
      <c r="D158" s="52"/>
      <c r="E158" s="52"/>
      <c r="F158" s="52"/>
      <c r="G158" s="53"/>
    </row>
    <row r="159" ht="15.75" customHeight="1">
      <c r="A159" s="52"/>
      <c r="B159" s="52"/>
      <c r="C159" s="52"/>
      <c r="D159" s="52"/>
      <c r="E159" s="52"/>
      <c r="F159" s="52"/>
      <c r="G159" s="53"/>
    </row>
    <row r="160" ht="15.75" customHeight="1">
      <c r="A160" s="52"/>
      <c r="B160" s="52"/>
      <c r="C160" s="52"/>
      <c r="D160" s="52"/>
      <c r="E160" s="52"/>
      <c r="F160" s="52"/>
      <c r="G160" s="53"/>
    </row>
    <row r="161" ht="15.75" customHeight="1">
      <c r="A161" s="52"/>
      <c r="B161" s="52"/>
      <c r="C161" s="52"/>
      <c r="D161" s="52"/>
      <c r="E161" s="52"/>
      <c r="F161" s="52"/>
      <c r="G161" s="53"/>
    </row>
    <row r="162" ht="15.75" customHeight="1">
      <c r="A162" s="52"/>
      <c r="B162" s="52"/>
      <c r="C162" s="52"/>
      <c r="D162" s="52"/>
      <c r="E162" s="52"/>
      <c r="F162" s="52"/>
      <c r="G162" s="53"/>
    </row>
    <row r="163" ht="15.75" customHeight="1">
      <c r="A163" s="52"/>
      <c r="B163" s="52"/>
      <c r="C163" s="52"/>
      <c r="D163" s="52"/>
      <c r="E163" s="52"/>
      <c r="F163" s="52"/>
      <c r="G163" s="53"/>
    </row>
    <row r="164" ht="15.75" customHeight="1">
      <c r="A164" s="52"/>
      <c r="B164" s="52"/>
      <c r="C164" s="52"/>
      <c r="D164" s="52"/>
      <c r="E164" s="52"/>
      <c r="F164" s="52"/>
      <c r="G164" s="53"/>
    </row>
    <row r="165" ht="15.75" customHeight="1">
      <c r="A165" s="52"/>
      <c r="B165" s="52"/>
      <c r="C165" s="52"/>
      <c r="D165" s="52"/>
      <c r="E165" s="52"/>
      <c r="F165" s="52"/>
      <c r="G165" s="53"/>
    </row>
    <row r="166" ht="15.75" customHeight="1">
      <c r="A166" s="52"/>
      <c r="B166" s="52"/>
      <c r="C166" s="52"/>
      <c r="D166" s="52"/>
      <c r="E166" s="52"/>
      <c r="F166" s="52"/>
      <c r="G166" s="53"/>
    </row>
    <row r="167" ht="15.75" customHeight="1">
      <c r="A167" s="52"/>
      <c r="B167" s="52"/>
      <c r="C167" s="52"/>
      <c r="D167" s="52"/>
      <c r="E167" s="52"/>
      <c r="F167" s="52"/>
      <c r="G167" s="53"/>
    </row>
    <row r="168" ht="15.75" customHeight="1">
      <c r="A168" s="52"/>
      <c r="B168" s="52"/>
      <c r="C168" s="52"/>
      <c r="D168" s="52"/>
      <c r="E168" s="52"/>
      <c r="F168" s="52"/>
      <c r="G168" s="53"/>
    </row>
    <row r="169" ht="15.75" customHeight="1">
      <c r="A169" s="52"/>
      <c r="B169" s="52"/>
      <c r="C169" s="52"/>
      <c r="D169" s="52"/>
      <c r="E169" s="52"/>
      <c r="F169" s="52"/>
      <c r="G169" s="53"/>
    </row>
    <row r="170" ht="15.75" customHeight="1">
      <c r="A170" s="52"/>
      <c r="B170" s="52"/>
      <c r="C170" s="52"/>
      <c r="D170" s="52"/>
      <c r="E170" s="52"/>
      <c r="F170" s="52"/>
      <c r="G170" s="53"/>
    </row>
    <row r="171" ht="15.75" customHeight="1">
      <c r="A171" s="52"/>
      <c r="B171" s="52"/>
      <c r="C171" s="52"/>
      <c r="D171" s="52"/>
      <c r="E171" s="52"/>
      <c r="F171" s="52"/>
      <c r="G171" s="53"/>
    </row>
    <row r="172" ht="15.75" customHeight="1">
      <c r="A172" s="52"/>
      <c r="B172" s="52"/>
      <c r="C172" s="52"/>
      <c r="D172" s="52"/>
      <c r="E172" s="52"/>
      <c r="F172" s="52"/>
      <c r="G172" s="53"/>
    </row>
    <row r="173" ht="15.75" customHeight="1">
      <c r="A173" s="52"/>
      <c r="B173" s="52"/>
      <c r="C173" s="52"/>
      <c r="D173" s="52"/>
      <c r="E173" s="52"/>
      <c r="F173" s="52"/>
      <c r="G173" s="53"/>
    </row>
    <row r="174" ht="15.75" customHeight="1">
      <c r="A174" s="52"/>
      <c r="B174" s="52"/>
      <c r="C174" s="52"/>
      <c r="D174" s="52"/>
      <c r="E174" s="52"/>
      <c r="F174" s="52"/>
      <c r="G174" s="53"/>
    </row>
    <row r="175" ht="15.75" customHeight="1">
      <c r="A175" s="52"/>
      <c r="B175" s="52"/>
      <c r="C175" s="52"/>
      <c r="D175" s="52"/>
      <c r="E175" s="52"/>
      <c r="F175" s="52"/>
      <c r="G175" s="53"/>
    </row>
    <row r="176" ht="15.75" customHeight="1">
      <c r="A176" s="52"/>
      <c r="B176" s="52"/>
      <c r="C176" s="52"/>
      <c r="D176" s="52"/>
      <c r="E176" s="52"/>
      <c r="F176" s="52"/>
      <c r="G176" s="53"/>
    </row>
    <row r="177" ht="15.75" customHeight="1">
      <c r="A177" s="52"/>
      <c r="B177" s="52"/>
      <c r="C177" s="52"/>
      <c r="D177" s="52"/>
      <c r="E177" s="52"/>
      <c r="F177" s="52"/>
      <c r="G177" s="53"/>
    </row>
    <row r="178" ht="15.75" customHeight="1">
      <c r="A178" s="52"/>
      <c r="B178" s="52"/>
      <c r="C178" s="52"/>
      <c r="D178" s="52"/>
      <c r="E178" s="52"/>
      <c r="F178" s="52"/>
      <c r="G178" s="53"/>
    </row>
    <row r="179" ht="15.75" customHeight="1">
      <c r="A179" s="52"/>
      <c r="B179" s="52"/>
      <c r="C179" s="52"/>
      <c r="D179" s="52"/>
      <c r="E179" s="52"/>
      <c r="F179" s="52"/>
      <c r="G179" s="53"/>
    </row>
    <row r="180" ht="15.75" customHeight="1">
      <c r="A180" s="52"/>
      <c r="B180" s="52"/>
      <c r="C180" s="52"/>
      <c r="D180" s="52"/>
      <c r="E180" s="52"/>
      <c r="F180" s="52"/>
      <c r="G180" s="53"/>
    </row>
    <row r="181" ht="15.75" customHeight="1">
      <c r="A181" s="52"/>
      <c r="B181" s="52"/>
      <c r="C181" s="52"/>
      <c r="D181" s="52"/>
      <c r="E181" s="52"/>
      <c r="F181" s="52"/>
      <c r="G181" s="53"/>
    </row>
    <row r="182" ht="15.75" customHeight="1">
      <c r="A182" s="52"/>
      <c r="B182" s="52"/>
      <c r="C182" s="52"/>
      <c r="D182" s="52"/>
      <c r="E182" s="52"/>
      <c r="F182" s="52"/>
      <c r="G182" s="53"/>
    </row>
    <row r="183" ht="15.75" customHeight="1">
      <c r="A183" s="52"/>
      <c r="B183" s="52"/>
      <c r="C183" s="52"/>
      <c r="D183" s="52"/>
      <c r="E183" s="52"/>
      <c r="F183" s="52"/>
      <c r="G183" s="53"/>
    </row>
    <row r="184" ht="15.75" customHeight="1">
      <c r="A184" s="52"/>
      <c r="B184" s="52"/>
      <c r="C184" s="52"/>
      <c r="D184" s="52"/>
      <c r="E184" s="52"/>
      <c r="F184" s="52"/>
      <c r="G184" s="53"/>
    </row>
    <row r="185" ht="15.75" customHeight="1">
      <c r="A185" s="52"/>
      <c r="B185" s="52"/>
      <c r="C185" s="52"/>
      <c r="D185" s="52"/>
      <c r="E185" s="52"/>
      <c r="F185" s="52"/>
      <c r="G185" s="53"/>
    </row>
    <row r="186" ht="15.75" customHeight="1">
      <c r="A186" s="52"/>
      <c r="B186" s="52"/>
      <c r="C186" s="52"/>
      <c r="D186" s="52"/>
      <c r="E186" s="52"/>
      <c r="F186" s="52"/>
      <c r="G186" s="53"/>
    </row>
    <row r="187" ht="15.75" customHeight="1">
      <c r="A187" s="52"/>
      <c r="B187" s="52"/>
      <c r="C187" s="52"/>
      <c r="D187" s="52"/>
      <c r="E187" s="52"/>
      <c r="F187" s="52"/>
      <c r="G187" s="53"/>
    </row>
    <row r="188" ht="15.75" customHeight="1">
      <c r="A188" s="52"/>
      <c r="B188" s="52"/>
      <c r="C188" s="52"/>
      <c r="D188" s="52"/>
      <c r="E188" s="52"/>
      <c r="F188" s="52"/>
      <c r="G188" s="53"/>
    </row>
    <row r="189" ht="15.75" customHeight="1">
      <c r="A189" s="52"/>
      <c r="B189" s="52"/>
      <c r="C189" s="52"/>
      <c r="D189" s="52"/>
      <c r="E189" s="52"/>
      <c r="F189" s="52"/>
      <c r="G189" s="53"/>
    </row>
    <row r="190" ht="15.75" customHeight="1">
      <c r="A190" s="52"/>
      <c r="B190" s="52"/>
      <c r="C190" s="52"/>
      <c r="D190" s="52"/>
      <c r="E190" s="52"/>
      <c r="F190" s="52"/>
      <c r="G190" s="53"/>
    </row>
    <row r="191" ht="15.75" customHeight="1">
      <c r="A191" s="52"/>
      <c r="B191" s="52"/>
      <c r="C191" s="52"/>
      <c r="D191" s="52"/>
      <c r="E191" s="52"/>
      <c r="F191" s="52"/>
      <c r="G191" s="53"/>
    </row>
    <row r="192" ht="15.75" customHeight="1">
      <c r="A192" s="52"/>
      <c r="B192" s="52"/>
      <c r="C192" s="52"/>
      <c r="D192" s="52"/>
      <c r="E192" s="52"/>
      <c r="F192" s="52"/>
      <c r="G192" s="53"/>
    </row>
    <row r="193" ht="15.75" customHeight="1">
      <c r="A193" s="52"/>
      <c r="B193" s="52"/>
      <c r="C193" s="52"/>
      <c r="D193" s="52"/>
      <c r="E193" s="52"/>
      <c r="F193" s="52"/>
      <c r="G193" s="53"/>
    </row>
    <row r="194" ht="15.75" customHeight="1">
      <c r="A194" s="52"/>
      <c r="B194" s="52"/>
      <c r="C194" s="52"/>
      <c r="D194" s="52"/>
      <c r="E194" s="52"/>
      <c r="F194" s="52"/>
      <c r="G194" s="53"/>
    </row>
    <row r="195" ht="15.75" customHeight="1">
      <c r="A195" s="52"/>
      <c r="B195" s="52"/>
      <c r="C195" s="52"/>
      <c r="D195" s="52"/>
      <c r="E195" s="52"/>
      <c r="F195" s="52"/>
      <c r="G195" s="53"/>
    </row>
    <row r="196" ht="15.75" customHeight="1">
      <c r="A196" s="52"/>
      <c r="B196" s="52"/>
      <c r="C196" s="52"/>
      <c r="D196" s="52"/>
      <c r="E196" s="52"/>
      <c r="F196" s="52"/>
      <c r="G196" s="53"/>
    </row>
    <row r="197" ht="15.75" customHeight="1">
      <c r="A197" s="52"/>
      <c r="B197" s="52"/>
      <c r="C197" s="52"/>
      <c r="D197" s="52"/>
      <c r="E197" s="52"/>
      <c r="F197" s="52"/>
      <c r="G197" s="53"/>
    </row>
    <row r="198" ht="15.75" customHeight="1">
      <c r="A198" s="52"/>
      <c r="B198" s="52"/>
      <c r="C198" s="52"/>
      <c r="D198" s="52"/>
      <c r="E198" s="52"/>
      <c r="F198" s="52"/>
      <c r="G198" s="53"/>
    </row>
    <row r="199" ht="15.75" customHeight="1">
      <c r="A199" s="52"/>
      <c r="B199" s="52"/>
      <c r="C199" s="52"/>
      <c r="D199" s="52"/>
      <c r="E199" s="52"/>
      <c r="F199" s="52"/>
      <c r="G199" s="53"/>
    </row>
    <row r="200" ht="15.75" customHeight="1">
      <c r="A200" s="52"/>
      <c r="B200" s="52"/>
      <c r="C200" s="52"/>
      <c r="D200" s="52"/>
      <c r="E200" s="52"/>
      <c r="F200" s="52"/>
      <c r="G200" s="53"/>
    </row>
    <row r="201" ht="15.75" customHeight="1">
      <c r="A201" s="52"/>
      <c r="B201" s="52"/>
      <c r="C201" s="52"/>
      <c r="D201" s="52"/>
      <c r="E201" s="52"/>
      <c r="F201" s="52"/>
      <c r="G201" s="53"/>
    </row>
    <row r="202" ht="15.75" customHeight="1">
      <c r="A202" s="52"/>
      <c r="B202" s="52"/>
      <c r="C202" s="52"/>
      <c r="D202" s="52"/>
      <c r="E202" s="52"/>
      <c r="F202" s="52"/>
      <c r="G202" s="53"/>
    </row>
    <row r="203" ht="15.75" customHeight="1">
      <c r="A203" s="52"/>
      <c r="B203" s="52"/>
      <c r="C203" s="52"/>
      <c r="D203" s="52"/>
      <c r="E203" s="52"/>
      <c r="F203" s="52"/>
      <c r="G203" s="53"/>
    </row>
    <row r="204" ht="15.75" customHeight="1">
      <c r="A204" s="52"/>
      <c r="B204" s="52"/>
      <c r="C204" s="52"/>
      <c r="D204" s="52"/>
      <c r="E204" s="52"/>
      <c r="F204" s="52"/>
      <c r="G204" s="53"/>
    </row>
    <row r="205" ht="15.75" customHeight="1">
      <c r="A205" s="52"/>
      <c r="B205" s="52"/>
      <c r="C205" s="52"/>
      <c r="D205" s="52"/>
      <c r="E205" s="52"/>
      <c r="F205" s="52"/>
      <c r="G205" s="53"/>
    </row>
    <row r="206" ht="15.75" customHeight="1">
      <c r="A206" s="52"/>
      <c r="B206" s="52"/>
      <c r="C206" s="52"/>
      <c r="D206" s="52"/>
      <c r="E206" s="52"/>
      <c r="F206" s="52"/>
      <c r="G206" s="53"/>
    </row>
    <row r="207" ht="15.75" customHeight="1">
      <c r="A207" s="52"/>
      <c r="B207" s="52"/>
      <c r="C207" s="52"/>
      <c r="D207" s="52"/>
      <c r="E207" s="52"/>
      <c r="F207" s="52"/>
      <c r="G207" s="53"/>
    </row>
    <row r="208" ht="15.75" customHeight="1">
      <c r="A208" s="52"/>
      <c r="B208" s="52"/>
      <c r="C208" s="52"/>
      <c r="D208" s="52"/>
      <c r="E208" s="52"/>
      <c r="F208" s="52"/>
      <c r="G208" s="53"/>
    </row>
    <row r="209" ht="15.75" customHeight="1">
      <c r="A209" s="52"/>
      <c r="B209" s="52"/>
      <c r="C209" s="52"/>
      <c r="D209" s="52"/>
      <c r="E209" s="52"/>
      <c r="F209" s="52"/>
      <c r="G209" s="53"/>
    </row>
    <row r="210" ht="15.75" customHeight="1">
      <c r="A210" s="52"/>
      <c r="B210" s="52"/>
      <c r="C210" s="52"/>
      <c r="D210" s="52"/>
      <c r="E210" s="52"/>
      <c r="F210" s="52"/>
      <c r="G210" s="53"/>
    </row>
    <row r="211" ht="15.75" customHeight="1">
      <c r="A211" s="52"/>
      <c r="B211" s="52"/>
      <c r="C211" s="52"/>
      <c r="D211" s="52"/>
      <c r="E211" s="52"/>
      <c r="F211" s="52"/>
      <c r="G211" s="53"/>
    </row>
    <row r="212" ht="15.75" customHeight="1">
      <c r="A212" s="52"/>
      <c r="B212" s="52"/>
      <c r="C212" s="52"/>
      <c r="D212" s="52"/>
      <c r="E212" s="52"/>
      <c r="F212" s="52"/>
      <c r="G212" s="53"/>
    </row>
    <row r="213" ht="15.75" customHeight="1">
      <c r="A213" s="52"/>
      <c r="B213" s="52"/>
      <c r="C213" s="52"/>
      <c r="D213" s="52"/>
      <c r="E213" s="52"/>
      <c r="F213" s="52"/>
      <c r="G213" s="53"/>
    </row>
    <row r="214" ht="15.75" customHeight="1">
      <c r="A214" s="52"/>
      <c r="B214" s="52"/>
      <c r="C214" s="52"/>
      <c r="D214" s="52"/>
      <c r="E214" s="52"/>
      <c r="F214" s="52"/>
      <c r="G214" s="53"/>
    </row>
    <row r="215" ht="15.75" customHeight="1">
      <c r="A215" s="52"/>
      <c r="B215" s="52"/>
      <c r="C215" s="52"/>
      <c r="D215" s="52"/>
      <c r="E215" s="52"/>
      <c r="F215" s="52"/>
      <c r="G215" s="53"/>
    </row>
    <row r="216" ht="15.75" customHeight="1">
      <c r="A216" s="52"/>
      <c r="B216" s="52"/>
      <c r="C216" s="52"/>
      <c r="D216" s="52"/>
      <c r="E216" s="52"/>
      <c r="F216" s="52"/>
      <c r="G216" s="53"/>
    </row>
    <row r="217" ht="15.75" customHeight="1">
      <c r="A217" s="52"/>
      <c r="B217" s="52"/>
      <c r="C217" s="52"/>
      <c r="D217" s="52"/>
      <c r="E217" s="52"/>
      <c r="F217" s="52"/>
      <c r="G217" s="53"/>
    </row>
    <row r="218" ht="15.75" customHeight="1">
      <c r="A218" s="52"/>
      <c r="B218" s="52"/>
      <c r="C218" s="52"/>
      <c r="D218" s="52"/>
      <c r="E218" s="52"/>
      <c r="F218" s="52"/>
      <c r="G218" s="53"/>
    </row>
    <row r="219" ht="15.75" customHeight="1">
      <c r="A219" s="52"/>
      <c r="B219" s="52"/>
      <c r="C219" s="52"/>
      <c r="D219" s="52"/>
      <c r="E219" s="52"/>
      <c r="F219" s="52"/>
      <c r="G219" s="5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15:B29">
      <formula1>#REF!</formula1>
    </dataValidation>
    <dataValidation type="list" allowBlank="1" showErrorMessage="1" sqref="B2:B14">
      <formula1>'listas de opções'!$E$2:$E$64</formula1>
    </dataValidation>
    <dataValidation type="list" allowBlank="1" showErrorMessage="1" sqref="A2:A14">
      <formula1>'listas de opções'!$C$2:$C$18</formula1>
    </dataValidation>
    <dataValidation type="list" allowBlank="1" showErrorMessage="1" sqref="A15:A29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5.14"/>
    <col customWidth="1" min="3" max="3" width="18.71"/>
    <col customWidth="1" min="4" max="4" width="19.29"/>
    <col customWidth="1" min="5" max="5" width="38.43"/>
    <col customWidth="1" min="6" max="6" width="25.0"/>
    <col customWidth="1" min="7" max="7" width="15.71"/>
  </cols>
  <sheetData>
    <row r="1" ht="33.75" customHeight="1">
      <c r="A1" s="42" t="s">
        <v>1</v>
      </c>
      <c r="B1" s="42" t="s">
        <v>160</v>
      </c>
      <c r="C1" s="42" t="s">
        <v>161</v>
      </c>
      <c r="D1" s="42" t="s">
        <v>182</v>
      </c>
      <c r="E1" s="42" t="s">
        <v>183</v>
      </c>
      <c r="F1" s="42" t="s">
        <v>184</v>
      </c>
    </row>
    <row r="2" ht="33.75" customHeight="1">
      <c r="A2" s="56" t="s">
        <v>16</v>
      </c>
      <c r="B2" s="56" t="s">
        <v>16</v>
      </c>
      <c r="C2" s="56" t="s">
        <v>129</v>
      </c>
      <c r="D2" s="56">
        <v>2083272.0</v>
      </c>
      <c r="E2" s="56" t="s">
        <v>201</v>
      </c>
      <c r="F2" s="56" t="s">
        <v>129</v>
      </c>
    </row>
    <row r="3" ht="33.75" customHeight="1">
      <c r="A3" s="56" t="s">
        <v>16</v>
      </c>
      <c r="B3" s="56" t="s">
        <v>16</v>
      </c>
      <c r="C3" s="56" t="s">
        <v>134</v>
      </c>
      <c r="D3" s="56">
        <v>2078473.0</v>
      </c>
      <c r="E3" s="56" t="s">
        <v>202</v>
      </c>
      <c r="F3" s="56" t="s">
        <v>134</v>
      </c>
    </row>
    <row r="4" ht="33.75" customHeight="1">
      <c r="A4" s="56" t="s">
        <v>16</v>
      </c>
      <c r="B4" s="56" t="s">
        <v>16</v>
      </c>
      <c r="C4" s="56" t="s">
        <v>137</v>
      </c>
      <c r="D4" s="56">
        <v>2754843.0</v>
      </c>
      <c r="E4" s="56" t="s">
        <v>203</v>
      </c>
      <c r="F4" s="56" t="s">
        <v>137</v>
      </c>
    </row>
    <row r="5" ht="33.75" customHeight="1">
      <c r="A5" s="56" t="s">
        <v>16</v>
      </c>
      <c r="B5" s="56" t="s">
        <v>16</v>
      </c>
      <c r="C5" s="56" t="s">
        <v>140</v>
      </c>
      <c r="D5" s="56">
        <v>2087804.0</v>
      </c>
      <c r="E5" s="56" t="s">
        <v>204</v>
      </c>
      <c r="F5" s="56" t="s">
        <v>140</v>
      </c>
    </row>
    <row r="6" ht="33.75" customHeight="1">
      <c r="A6" s="56" t="s">
        <v>16</v>
      </c>
      <c r="B6" s="56" t="s">
        <v>16</v>
      </c>
      <c r="C6" s="56" t="s">
        <v>145</v>
      </c>
      <c r="D6" s="56">
        <v>2087804.0</v>
      </c>
      <c r="E6" s="56" t="s">
        <v>204</v>
      </c>
      <c r="F6" s="56" t="s">
        <v>140</v>
      </c>
    </row>
    <row r="7" ht="33.75" customHeight="1">
      <c r="A7" s="56" t="s">
        <v>16</v>
      </c>
      <c r="B7" s="56" t="s">
        <v>16</v>
      </c>
      <c r="C7" s="56" t="s">
        <v>147</v>
      </c>
      <c r="D7" s="56">
        <v>2087324.0</v>
      </c>
      <c r="E7" s="56" t="s">
        <v>205</v>
      </c>
      <c r="F7" s="56" t="s">
        <v>147</v>
      </c>
    </row>
    <row r="8" ht="33.75" customHeight="1">
      <c r="A8" s="56" t="s">
        <v>16</v>
      </c>
      <c r="B8" s="56" t="s">
        <v>16</v>
      </c>
      <c r="C8" s="56" t="s">
        <v>150</v>
      </c>
      <c r="D8" s="56">
        <v>2716097.0</v>
      </c>
      <c r="E8" s="56" t="s">
        <v>206</v>
      </c>
      <c r="F8" s="56" t="s">
        <v>150</v>
      </c>
    </row>
    <row r="9" ht="33.75" customHeight="1">
      <c r="A9" s="56" t="s">
        <v>16</v>
      </c>
      <c r="B9" s="56" t="s">
        <v>16</v>
      </c>
      <c r="C9" s="56" t="s">
        <v>153</v>
      </c>
      <c r="D9" s="56">
        <v>2698463.0</v>
      </c>
      <c r="E9" s="56" t="s">
        <v>207</v>
      </c>
      <c r="F9" s="56" t="s">
        <v>153</v>
      </c>
    </row>
    <row r="10" ht="33.75" customHeight="1">
      <c r="A10" s="56" t="s">
        <v>16</v>
      </c>
      <c r="B10" s="56" t="s">
        <v>16</v>
      </c>
      <c r="C10" s="56" t="s">
        <v>156</v>
      </c>
      <c r="D10" s="56">
        <v>6966594.0</v>
      </c>
      <c r="E10" s="56" t="s">
        <v>208</v>
      </c>
      <c r="F10" s="56" t="s">
        <v>156</v>
      </c>
    </row>
    <row r="11" ht="15.75" customHeight="1">
      <c r="A11" s="48" t="s">
        <v>46</v>
      </c>
      <c r="B11" s="49" t="s">
        <v>101</v>
      </c>
      <c r="C11" s="49" t="s">
        <v>168</v>
      </c>
      <c r="D11" s="49">
        <v>2077434.0</v>
      </c>
      <c r="E11" s="49" t="s">
        <v>198</v>
      </c>
      <c r="F11" s="49" t="s">
        <v>179</v>
      </c>
      <c r="G11" s="54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15.75" customHeight="1">
      <c r="A12" s="48" t="s">
        <v>46</v>
      </c>
      <c r="B12" s="49" t="s">
        <v>101</v>
      </c>
      <c r="C12" s="49" t="s">
        <v>169</v>
      </c>
      <c r="D12" s="49">
        <v>2077434.0</v>
      </c>
      <c r="E12" s="49" t="s">
        <v>198</v>
      </c>
      <c r="F12" s="49" t="s">
        <v>179</v>
      </c>
      <c r="G12" s="54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15.75" customHeight="1">
      <c r="A13" s="48" t="s">
        <v>46</v>
      </c>
      <c r="B13" s="49" t="s">
        <v>101</v>
      </c>
      <c r="C13" s="49" t="s">
        <v>199</v>
      </c>
      <c r="D13" s="49">
        <v>2077434.0</v>
      </c>
      <c r="E13" s="49" t="s">
        <v>198</v>
      </c>
      <c r="F13" s="49" t="s">
        <v>179</v>
      </c>
      <c r="G13" s="54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15.75" customHeight="1">
      <c r="A14" s="48" t="s">
        <v>46</v>
      </c>
      <c r="B14" s="49" t="s">
        <v>101</v>
      </c>
      <c r="C14" s="49" t="s">
        <v>171</v>
      </c>
      <c r="D14" s="49">
        <v>2077434.0</v>
      </c>
      <c r="E14" s="49" t="s">
        <v>198</v>
      </c>
      <c r="F14" s="49" t="s">
        <v>179</v>
      </c>
      <c r="G14" s="54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5.75" customHeight="1">
      <c r="A15" s="48" t="s">
        <v>46</v>
      </c>
      <c r="B15" s="49" t="s">
        <v>101</v>
      </c>
      <c r="C15" s="49" t="s">
        <v>172</v>
      </c>
      <c r="D15" s="49">
        <v>2077434.0</v>
      </c>
      <c r="E15" s="49" t="s">
        <v>198</v>
      </c>
      <c r="F15" s="49" t="s">
        <v>179</v>
      </c>
      <c r="G15" s="54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15.75" customHeight="1">
      <c r="A16" s="48" t="s">
        <v>46</v>
      </c>
      <c r="B16" s="49" t="s">
        <v>101</v>
      </c>
      <c r="C16" s="49" t="s">
        <v>173</v>
      </c>
      <c r="D16" s="49">
        <v>2077434.0</v>
      </c>
      <c r="E16" s="49" t="s">
        <v>198</v>
      </c>
      <c r="F16" s="49" t="s">
        <v>179</v>
      </c>
      <c r="G16" s="54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15.75" customHeight="1">
      <c r="A17" s="48" t="s">
        <v>46</v>
      </c>
      <c r="B17" s="49" t="s">
        <v>101</v>
      </c>
      <c r="C17" s="49" t="s">
        <v>174</v>
      </c>
      <c r="D17" s="49">
        <v>2077434.0</v>
      </c>
      <c r="E17" s="49" t="s">
        <v>198</v>
      </c>
      <c r="F17" s="49" t="s">
        <v>179</v>
      </c>
      <c r="G17" s="54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15.75" customHeight="1">
      <c r="A18" s="48" t="s">
        <v>46</v>
      </c>
      <c r="B18" s="49" t="s">
        <v>101</v>
      </c>
      <c r="C18" s="49" t="s">
        <v>175</v>
      </c>
      <c r="D18" s="49">
        <v>2087324.0</v>
      </c>
      <c r="E18" s="49" t="s">
        <v>209</v>
      </c>
      <c r="F18" s="49" t="s">
        <v>147</v>
      </c>
      <c r="G18" s="54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15.75" customHeight="1">
      <c r="A19" s="48" t="s">
        <v>46</v>
      </c>
      <c r="B19" s="49" t="s">
        <v>101</v>
      </c>
      <c r="C19" s="49" t="s">
        <v>176</v>
      </c>
      <c r="D19" s="49">
        <v>2077434.0</v>
      </c>
      <c r="E19" s="49" t="s">
        <v>198</v>
      </c>
      <c r="F19" s="49" t="s">
        <v>179</v>
      </c>
      <c r="G19" s="54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15.75" customHeight="1">
      <c r="A20" s="48" t="s">
        <v>46</v>
      </c>
      <c r="B20" s="49" t="s">
        <v>101</v>
      </c>
      <c r="C20" s="49" t="s">
        <v>200</v>
      </c>
      <c r="D20" s="49">
        <v>2079593.0</v>
      </c>
      <c r="E20" s="49" t="s">
        <v>210</v>
      </c>
      <c r="F20" s="49" t="s">
        <v>46</v>
      </c>
      <c r="G20" s="54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15.75" customHeight="1">
      <c r="A21" s="48" t="s">
        <v>46</v>
      </c>
      <c r="B21" s="49" t="s">
        <v>101</v>
      </c>
      <c r="C21" s="49" t="s">
        <v>178</v>
      </c>
      <c r="D21" s="49">
        <v>2079593.0</v>
      </c>
      <c r="E21" s="49" t="s">
        <v>210</v>
      </c>
      <c r="F21" s="49" t="s">
        <v>46</v>
      </c>
      <c r="G21" s="54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15.75" customHeight="1">
      <c r="A22" s="48" t="s">
        <v>46</v>
      </c>
      <c r="B22" s="49" t="s">
        <v>101</v>
      </c>
      <c r="C22" s="49" t="s">
        <v>179</v>
      </c>
      <c r="D22" s="49">
        <v>2077434.0</v>
      </c>
      <c r="E22" s="49" t="s">
        <v>198</v>
      </c>
      <c r="F22" s="49" t="s">
        <v>179</v>
      </c>
      <c r="G22" s="54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15.75" customHeight="1">
      <c r="A23" s="48" t="s">
        <v>46</v>
      </c>
      <c r="B23" s="49" t="s">
        <v>101</v>
      </c>
      <c r="C23" s="49" t="s">
        <v>180</v>
      </c>
      <c r="D23" s="49">
        <v>2087324.0</v>
      </c>
      <c r="E23" s="49" t="s">
        <v>209</v>
      </c>
      <c r="F23" s="49" t="s">
        <v>147</v>
      </c>
      <c r="G23" s="54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15.75" customHeight="1">
      <c r="A24" s="48" t="s">
        <v>46</v>
      </c>
      <c r="B24" s="49" t="s">
        <v>101</v>
      </c>
      <c r="C24" s="49" t="s">
        <v>46</v>
      </c>
      <c r="D24" s="49">
        <v>2079593.0</v>
      </c>
      <c r="E24" s="49" t="s">
        <v>210</v>
      </c>
      <c r="F24" s="49" t="s">
        <v>46</v>
      </c>
      <c r="G24" s="54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15.75" customHeight="1">
      <c r="A25" s="48" t="s">
        <v>46</v>
      </c>
      <c r="B25" s="49" t="s">
        <v>101</v>
      </c>
      <c r="C25" s="49" t="s">
        <v>181</v>
      </c>
      <c r="D25" s="49">
        <v>2079593.0</v>
      </c>
      <c r="E25" s="49" t="s">
        <v>210</v>
      </c>
      <c r="F25" s="49" t="s">
        <v>46</v>
      </c>
      <c r="G25" s="54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15.75" customHeight="1">
      <c r="A26" s="57"/>
      <c r="B26" s="57"/>
      <c r="C26" s="57"/>
      <c r="D26" s="57"/>
      <c r="E26" s="57"/>
      <c r="F26" s="57"/>
      <c r="G26" s="58"/>
    </row>
    <row r="27" ht="15.75" customHeight="1">
      <c r="A27" s="57"/>
      <c r="B27" s="57"/>
      <c r="C27" s="57"/>
      <c r="D27" s="57"/>
      <c r="E27" s="57"/>
      <c r="F27" s="57"/>
      <c r="G27" s="58"/>
    </row>
    <row r="28" ht="15.75" customHeight="1">
      <c r="A28" s="57"/>
      <c r="B28" s="57"/>
      <c r="C28" s="57"/>
      <c r="D28" s="57"/>
      <c r="E28" s="57"/>
      <c r="F28" s="57"/>
      <c r="G28" s="58"/>
    </row>
    <row r="29" ht="15.75" customHeight="1">
      <c r="A29" s="57"/>
      <c r="B29" s="57"/>
      <c r="C29" s="57"/>
      <c r="D29" s="57"/>
      <c r="E29" s="57"/>
      <c r="F29" s="57"/>
      <c r="G29" s="58"/>
    </row>
    <row r="30" ht="15.75" customHeight="1">
      <c r="A30" s="57"/>
      <c r="B30" s="57"/>
      <c r="C30" s="57"/>
      <c r="D30" s="57"/>
      <c r="E30" s="57"/>
      <c r="F30" s="57"/>
      <c r="G30" s="58"/>
    </row>
    <row r="31" ht="15.75" customHeight="1">
      <c r="A31" s="57"/>
      <c r="B31" s="57"/>
      <c r="C31" s="57"/>
      <c r="D31" s="57"/>
      <c r="E31" s="57"/>
      <c r="F31" s="57"/>
      <c r="G31" s="58"/>
    </row>
    <row r="32" ht="15.75" customHeight="1">
      <c r="A32" s="57"/>
      <c r="B32" s="57"/>
      <c r="C32" s="57"/>
      <c r="D32" s="57"/>
      <c r="E32" s="57"/>
      <c r="F32" s="57"/>
      <c r="G32" s="58"/>
    </row>
    <row r="33" ht="15.75" customHeight="1">
      <c r="A33" s="57"/>
      <c r="B33" s="57"/>
      <c r="C33" s="57"/>
      <c r="D33" s="57"/>
      <c r="E33" s="57"/>
      <c r="F33" s="57"/>
      <c r="G33" s="58"/>
    </row>
    <row r="34" ht="15.75" customHeight="1">
      <c r="A34" s="57"/>
      <c r="B34" s="57"/>
      <c r="C34" s="57"/>
      <c r="D34" s="57"/>
      <c r="E34" s="57"/>
      <c r="F34" s="57"/>
      <c r="G34" s="58"/>
    </row>
    <row r="35" ht="15.75" customHeight="1">
      <c r="A35" s="57"/>
      <c r="B35" s="57"/>
      <c r="C35" s="57"/>
      <c r="D35" s="57"/>
      <c r="E35" s="57"/>
      <c r="F35" s="57"/>
      <c r="G35" s="58"/>
    </row>
    <row r="36" ht="15.75" customHeight="1">
      <c r="A36" s="57"/>
      <c r="B36" s="57"/>
      <c r="C36" s="57"/>
      <c r="D36" s="57"/>
      <c r="E36" s="57"/>
      <c r="F36" s="57"/>
      <c r="G36" s="58"/>
    </row>
    <row r="37" ht="15.75" customHeight="1">
      <c r="A37" s="57"/>
      <c r="B37" s="57"/>
      <c r="C37" s="57"/>
      <c r="D37" s="57"/>
      <c r="E37" s="57"/>
      <c r="F37" s="57"/>
      <c r="G37" s="58"/>
    </row>
    <row r="38" ht="15.75" customHeight="1">
      <c r="A38" s="57"/>
      <c r="B38" s="57"/>
      <c r="C38" s="57"/>
      <c r="D38" s="57"/>
      <c r="E38" s="57"/>
      <c r="F38" s="57"/>
      <c r="G38" s="58"/>
    </row>
    <row r="39" ht="15.75" customHeight="1">
      <c r="A39" s="57"/>
      <c r="B39" s="57"/>
      <c r="C39" s="57"/>
      <c r="D39" s="57"/>
      <c r="E39" s="57"/>
      <c r="F39" s="57"/>
      <c r="G39" s="58"/>
    </row>
    <row r="40" ht="15.75" customHeight="1">
      <c r="A40" s="57"/>
      <c r="B40" s="57"/>
      <c r="C40" s="57"/>
      <c r="D40" s="57"/>
      <c r="E40" s="57"/>
      <c r="F40" s="57"/>
      <c r="G40" s="58"/>
    </row>
    <row r="41" ht="15.75" customHeight="1">
      <c r="A41" s="57"/>
      <c r="B41" s="57"/>
      <c r="C41" s="57"/>
      <c r="D41" s="57"/>
      <c r="E41" s="57"/>
      <c r="F41" s="57"/>
      <c r="G41" s="58"/>
    </row>
    <row r="42" ht="15.75" customHeight="1">
      <c r="A42" s="57"/>
      <c r="B42" s="57"/>
      <c r="C42" s="57"/>
      <c r="D42" s="57"/>
      <c r="E42" s="57"/>
      <c r="F42" s="57"/>
      <c r="G42" s="58"/>
    </row>
    <row r="43" ht="15.75" customHeight="1">
      <c r="A43" s="57"/>
      <c r="B43" s="57"/>
      <c r="C43" s="57"/>
      <c r="D43" s="57"/>
      <c r="E43" s="57"/>
      <c r="F43" s="57"/>
      <c r="G43" s="58"/>
    </row>
    <row r="44" ht="15.75" customHeight="1">
      <c r="A44" s="57"/>
      <c r="B44" s="57"/>
      <c r="C44" s="57"/>
      <c r="D44" s="57"/>
      <c r="E44" s="57"/>
      <c r="F44" s="57"/>
      <c r="G44" s="58"/>
    </row>
    <row r="45" ht="15.75" customHeight="1">
      <c r="A45" s="57"/>
      <c r="B45" s="57"/>
      <c r="C45" s="57"/>
      <c r="D45" s="57"/>
      <c r="E45" s="57"/>
      <c r="F45" s="57"/>
      <c r="G45" s="58"/>
    </row>
    <row r="46" ht="15.75" customHeight="1">
      <c r="A46" s="57"/>
      <c r="B46" s="57"/>
      <c r="C46" s="57"/>
      <c r="D46" s="57"/>
      <c r="E46" s="57"/>
      <c r="F46" s="57"/>
      <c r="G46" s="58"/>
    </row>
    <row r="47" ht="15.75" customHeight="1">
      <c r="A47" s="57"/>
      <c r="B47" s="57"/>
      <c r="C47" s="57"/>
      <c r="D47" s="57"/>
      <c r="E47" s="57"/>
      <c r="F47" s="57"/>
      <c r="G47" s="58"/>
    </row>
    <row r="48" ht="15.75" customHeight="1">
      <c r="A48" s="57"/>
      <c r="B48" s="57"/>
      <c r="C48" s="57"/>
      <c r="D48" s="57"/>
      <c r="E48" s="57"/>
      <c r="F48" s="57"/>
      <c r="G48" s="58"/>
    </row>
    <row r="49" ht="15.75" customHeight="1">
      <c r="A49" s="57"/>
      <c r="B49" s="57"/>
      <c r="C49" s="57"/>
      <c r="D49" s="57"/>
      <c r="E49" s="57"/>
      <c r="F49" s="57"/>
      <c r="G49" s="58"/>
    </row>
    <row r="50" ht="15.75" customHeight="1">
      <c r="A50" s="57"/>
      <c r="B50" s="57"/>
      <c r="C50" s="57"/>
      <c r="D50" s="57"/>
      <c r="E50" s="57"/>
      <c r="F50" s="57"/>
      <c r="G50" s="58"/>
    </row>
    <row r="51" ht="15.75" customHeight="1">
      <c r="A51" s="57"/>
      <c r="B51" s="57"/>
      <c r="C51" s="57"/>
      <c r="D51" s="57"/>
      <c r="E51" s="57"/>
      <c r="F51" s="57"/>
      <c r="G51" s="58"/>
    </row>
    <row r="52" ht="15.75" customHeight="1">
      <c r="A52" s="57"/>
      <c r="B52" s="57"/>
      <c r="C52" s="57"/>
      <c r="D52" s="57"/>
      <c r="E52" s="57"/>
      <c r="F52" s="57"/>
      <c r="G52" s="58"/>
    </row>
    <row r="53" ht="15.75" customHeight="1">
      <c r="A53" s="57"/>
      <c r="B53" s="57"/>
      <c r="C53" s="57"/>
      <c r="D53" s="57"/>
      <c r="E53" s="57"/>
      <c r="F53" s="57"/>
      <c r="G53" s="58"/>
    </row>
    <row r="54" ht="15.75" customHeight="1">
      <c r="A54" s="57"/>
      <c r="B54" s="57"/>
      <c r="C54" s="57"/>
      <c r="D54" s="57"/>
      <c r="E54" s="57"/>
      <c r="F54" s="57"/>
      <c r="G54" s="58"/>
    </row>
    <row r="55" ht="15.75" customHeight="1">
      <c r="A55" s="57"/>
      <c r="B55" s="57"/>
      <c r="C55" s="57"/>
      <c r="D55" s="57"/>
      <c r="E55" s="57"/>
      <c r="F55" s="57"/>
      <c r="G55" s="58"/>
    </row>
    <row r="56" ht="15.75" customHeight="1">
      <c r="A56" s="57"/>
      <c r="B56" s="57"/>
      <c r="C56" s="57"/>
      <c r="D56" s="57"/>
      <c r="E56" s="57"/>
      <c r="F56" s="57"/>
      <c r="G56" s="58"/>
    </row>
    <row r="57" ht="15.75" customHeight="1">
      <c r="A57" s="57"/>
      <c r="B57" s="57"/>
      <c r="C57" s="57"/>
      <c r="D57" s="57"/>
      <c r="E57" s="57"/>
      <c r="F57" s="57"/>
      <c r="G57" s="58"/>
    </row>
    <row r="58" ht="15.75" customHeight="1">
      <c r="A58" s="57"/>
      <c r="B58" s="57"/>
      <c r="C58" s="57"/>
      <c r="D58" s="57"/>
      <c r="E58" s="57"/>
      <c r="F58" s="57"/>
      <c r="G58" s="58"/>
    </row>
    <row r="59" ht="15.75" customHeight="1">
      <c r="A59" s="57"/>
      <c r="B59" s="57"/>
      <c r="C59" s="57"/>
      <c r="D59" s="57"/>
      <c r="E59" s="57"/>
      <c r="F59" s="57"/>
      <c r="G59" s="58"/>
    </row>
    <row r="60" ht="15.75" customHeight="1">
      <c r="A60" s="57"/>
      <c r="B60" s="57"/>
      <c r="C60" s="57"/>
      <c r="D60" s="57"/>
      <c r="E60" s="57"/>
      <c r="F60" s="57"/>
      <c r="G60" s="58"/>
    </row>
    <row r="61" ht="15.75" customHeight="1">
      <c r="A61" s="57"/>
      <c r="B61" s="57"/>
      <c r="C61" s="57"/>
      <c r="D61" s="57"/>
      <c r="E61" s="57"/>
      <c r="F61" s="57"/>
      <c r="G61" s="58"/>
    </row>
    <row r="62" ht="15.75" customHeight="1">
      <c r="A62" s="57"/>
      <c r="B62" s="57"/>
      <c r="C62" s="57"/>
      <c r="D62" s="57"/>
      <c r="E62" s="57"/>
      <c r="F62" s="57"/>
      <c r="G62" s="58"/>
    </row>
    <row r="63" ht="15.75" customHeight="1">
      <c r="A63" s="57"/>
      <c r="B63" s="57"/>
      <c r="C63" s="57"/>
      <c r="D63" s="57"/>
      <c r="E63" s="57"/>
      <c r="F63" s="57"/>
      <c r="G63" s="58"/>
    </row>
    <row r="64" ht="15.75" customHeight="1">
      <c r="A64" s="57"/>
      <c r="B64" s="57"/>
      <c r="C64" s="57"/>
      <c r="D64" s="57"/>
      <c r="E64" s="57"/>
      <c r="F64" s="57"/>
      <c r="G64" s="58"/>
    </row>
    <row r="65" ht="15.75" customHeight="1">
      <c r="A65" s="57"/>
      <c r="B65" s="57"/>
      <c r="C65" s="57"/>
      <c r="D65" s="57"/>
      <c r="E65" s="57"/>
      <c r="F65" s="57"/>
      <c r="G65" s="58"/>
    </row>
    <row r="66" ht="15.75" customHeight="1">
      <c r="A66" s="57"/>
      <c r="B66" s="57"/>
      <c r="C66" s="57"/>
      <c r="D66" s="57"/>
      <c r="E66" s="57"/>
      <c r="F66" s="57"/>
      <c r="G66" s="58"/>
    </row>
    <row r="67" ht="15.75" customHeight="1">
      <c r="A67" s="57"/>
      <c r="B67" s="57"/>
      <c r="C67" s="57"/>
      <c r="D67" s="57"/>
      <c r="E67" s="57"/>
      <c r="F67" s="57"/>
      <c r="G67" s="58"/>
    </row>
    <row r="68" ht="15.75" customHeight="1">
      <c r="A68" s="57"/>
      <c r="B68" s="57"/>
      <c r="C68" s="57"/>
      <c r="D68" s="57"/>
      <c r="E68" s="57"/>
      <c r="F68" s="57"/>
      <c r="G68" s="58"/>
    </row>
    <row r="69" ht="15.75" customHeight="1">
      <c r="A69" s="57"/>
      <c r="B69" s="57"/>
      <c r="C69" s="57"/>
      <c r="D69" s="57"/>
      <c r="E69" s="57"/>
      <c r="F69" s="57"/>
      <c r="G69" s="58"/>
    </row>
    <row r="70" ht="15.75" customHeight="1">
      <c r="A70" s="57"/>
      <c r="B70" s="57"/>
      <c r="C70" s="57"/>
      <c r="D70" s="57"/>
      <c r="E70" s="57"/>
      <c r="F70" s="57"/>
      <c r="G70" s="58"/>
    </row>
    <row r="71" ht="15.75" customHeight="1">
      <c r="A71" s="57"/>
      <c r="B71" s="57"/>
      <c r="C71" s="57"/>
      <c r="D71" s="57"/>
      <c r="E71" s="57"/>
      <c r="F71" s="57"/>
      <c r="G71" s="58"/>
    </row>
    <row r="72" ht="15.75" customHeight="1">
      <c r="A72" s="57"/>
      <c r="B72" s="57"/>
      <c r="C72" s="57"/>
      <c r="D72" s="57"/>
      <c r="E72" s="57"/>
      <c r="F72" s="57"/>
      <c r="G72" s="58"/>
    </row>
    <row r="73" ht="15.75" customHeight="1">
      <c r="A73" s="57"/>
      <c r="B73" s="57"/>
      <c r="C73" s="57"/>
      <c r="D73" s="57"/>
      <c r="E73" s="57"/>
      <c r="F73" s="57"/>
      <c r="G73" s="58"/>
    </row>
    <row r="74" ht="15.75" customHeight="1">
      <c r="A74" s="57"/>
      <c r="B74" s="57"/>
      <c r="C74" s="57"/>
      <c r="D74" s="57"/>
      <c r="E74" s="57"/>
      <c r="F74" s="57"/>
      <c r="G74" s="58"/>
    </row>
    <row r="75" ht="15.75" customHeight="1">
      <c r="A75" s="57"/>
      <c r="B75" s="57"/>
      <c r="C75" s="57"/>
      <c r="D75" s="57"/>
      <c r="E75" s="57"/>
      <c r="F75" s="57"/>
      <c r="G75" s="58"/>
    </row>
    <row r="76" ht="15.75" customHeight="1">
      <c r="A76" s="57"/>
      <c r="B76" s="57"/>
      <c r="C76" s="57"/>
      <c r="D76" s="57"/>
      <c r="E76" s="57"/>
      <c r="F76" s="57"/>
      <c r="G76" s="58"/>
    </row>
    <row r="77" ht="15.75" customHeight="1">
      <c r="A77" s="57"/>
      <c r="B77" s="57"/>
      <c r="C77" s="57"/>
      <c r="D77" s="57"/>
      <c r="E77" s="57"/>
      <c r="F77" s="57"/>
      <c r="G77" s="58"/>
    </row>
    <row r="78" ht="15.75" customHeight="1">
      <c r="A78" s="57"/>
      <c r="B78" s="57"/>
      <c r="C78" s="57"/>
      <c r="D78" s="57"/>
      <c r="E78" s="57"/>
      <c r="F78" s="57"/>
      <c r="G78" s="58"/>
    </row>
    <row r="79" ht="15.75" customHeight="1">
      <c r="A79" s="57"/>
      <c r="B79" s="57"/>
      <c r="C79" s="57"/>
      <c r="D79" s="57"/>
      <c r="E79" s="57"/>
      <c r="F79" s="57"/>
      <c r="G79" s="58"/>
    </row>
    <row r="80" ht="15.75" customHeight="1">
      <c r="A80" s="57"/>
      <c r="B80" s="57"/>
      <c r="C80" s="57"/>
      <c r="D80" s="57"/>
      <c r="E80" s="57"/>
      <c r="F80" s="57"/>
      <c r="G80" s="58"/>
    </row>
    <row r="81" ht="15.75" customHeight="1">
      <c r="A81" s="57"/>
      <c r="B81" s="57"/>
      <c r="C81" s="57"/>
      <c r="D81" s="57"/>
      <c r="E81" s="57"/>
      <c r="F81" s="57"/>
      <c r="G81" s="58"/>
    </row>
    <row r="82" ht="15.75" customHeight="1">
      <c r="A82" s="57"/>
      <c r="B82" s="57"/>
      <c r="C82" s="57"/>
      <c r="D82" s="57"/>
      <c r="E82" s="57"/>
      <c r="F82" s="57"/>
      <c r="G82" s="58"/>
    </row>
    <row r="83" ht="15.75" customHeight="1">
      <c r="A83" s="57"/>
      <c r="B83" s="57"/>
      <c r="C83" s="57"/>
      <c r="D83" s="57"/>
      <c r="E83" s="57"/>
      <c r="F83" s="57"/>
      <c r="G83" s="58"/>
    </row>
    <row r="84" ht="15.75" customHeight="1">
      <c r="A84" s="57"/>
      <c r="B84" s="57"/>
      <c r="C84" s="57"/>
      <c r="D84" s="57"/>
      <c r="E84" s="57"/>
      <c r="F84" s="57"/>
      <c r="G84" s="58"/>
    </row>
    <row r="85" ht="15.75" customHeight="1">
      <c r="A85" s="57"/>
      <c r="B85" s="57"/>
      <c r="C85" s="57"/>
      <c r="D85" s="57"/>
      <c r="E85" s="57"/>
      <c r="F85" s="57"/>
      <c r="G85" s="58"/>
    </row>
    <row r="86" ht="15.75" customHeight="1">
      <c r="A86" s="57"/>
      <c r="B86" s="57"/>
      <c r="C86" s="57"/>
      <c r="D86" s="57"/>
      <c r="E86" s="57"/>
      <c r="F86" s="57"/>
      <c r="G86" s="58"/>
    </row>
    <row r="87" ht="15.75" customHeight="1">
      <c r="A87" s="57"/>
      <c r="B87" s="57"/>
      <c r="C87" s="57"/>
      <c r="D87" s="57"/>
      <c r="E87" s="57"/>
      <c r="F87" s="57"/>
      <c r="G87" s="58"/>
    </row>
    <row r="88" ht="15.75" customHeight="1">
      <c r="A88" s="57"/>
      <c r="B88" s="57"/>
      <c r="C88" s="57"/>
      <c r="D88" s="57"/>
      <c r="E88" s="57"/>
      <c r="F88" s="57"/>
      <c r="G88" s="58"/>
    </row>
    <row r="89" ht="15.75" customHeight="1">
      <c r="A89" s="57"/>
      <c r="B89" s="57"/>
      <c r="C89" s="57"/>
      <c r="D89" s="57"/>
      <c r="E89" s="57"/>
      <c r="F89" s="57"/>
      <c r="G89" s="58"/>
    </row>
    <row r="90" ht="15.75" customHeight="1">
      <c r="A90" s="57"/>
      <c r="B90" s="57"/>
      <c r="C90" s="57"/>
      <c r="D90" s="57"/>
      <c r="E90" s="57"/>
      <c r="F90" s="57"/>
      <c r="G90" s="58"/>
    </row>
    <row r="91" ht="15.75" customHeight="1">
      <c r="A91" s="57"/>
      <c r="B91" s="57"/>
      <c r="C91" s="57"/>
      <c r="D91" s="57"/>
      <c r="E91" s="57"/>
      <c r="F91" s="57"/>
      <c r="G91" s="58"/>
    </row>
    <row r="92" ht="15.75" customHeight="1">
      <c r="A92" s="57"/>
      <c r="B92" s="57"/>
      <c r="C92" s="57"/>
      <c r="D92" s="57"/>
      <c r="E92" s="57"/>
      <c r="F92" s="57"/>
      <c r="G92" s="58"/>
    </row>
    <row r="93" ht="15.75" customHeight="1">
      <c r="A93" s="57"/>
      <c r="B93" s="57"/>
      <c r="C93" s="57"/>
      <c r="D93" s="57"/>
      <c r="E93" s="57"/>
      <c r="F93" s="57"/>
      <c r="G93" s="58"/>
    </row>
    <row r="94" ht="15.75" customHeight="1">
      <c r="A94" s="57"/>
      <c r="B94" s="57"/>
      <c r="C94" s="57"/>
      <c r="D94" s="57"/>
      <c r="E94" s="57"/>
      <c r="F94" s="57"/>
      <c r="G94" s="58"/>
    </row>
    <row r="95" ht="15.75" customHeight="1">
      <c r="A95" s="57"/>
      <c r="B95" s="57"/>
      <c r="C95" s="57"/>
      <c r="D95" s="57"/>
      <c r="E95" s="57"/>
      <c r="F95" s="57"/>
      <c r="G95" s="58"/>
    </row>
    <row r="96" ht="15.75" customHeight="1">
      <c r="A96" s="57"/>
      <c r="B96" s="57"/>
      <c r="C96" s="57"/>
      <c r="D96" s="57"/>
      <c r="E96" s="57"/>
      <c r="F96" s="57"/>
      <c r="G96" s="58"/>
    </row>
    <row r="97" ht="15.75" customHeight="1">
      <c r="A97" s="57"/>
      <c r="B97" s="57"/>
      <c r="C97" s="57"/>
      <c r="D97" s="57"/>
      <c r="E97" s="57"/>
      <c r="F97" s="57"/>
      <c r="G97" s="58"/>
    </row>
    <row r="98" ht="15.75" customHeight="1">
      <c r="A98" s="57"/>
      <c r="B98" s="57"/>
      <c r="C98" s="57"/>
      <c r="D98" s="57"/>
      <c r="E98" s="57"/>
      <c r="F98" s="57"/>
      <c r="G98" s="58"/>
    </row>
    <row r="99" ht="15.75" customHeight="1">
      <c r="A99" s="57"/>
      <c r="B99" s="57"/>
      <c r="C99" s="57"/>
      <c r="D99" s="57"/>
      <c r="E99" s="57"/>
      <c r="F99" s="57"/>
      <c r="G99" s="58"/>
    </row>
    <row r="100" ht="15.75" customHeight="1">
      <c r="A100" s="57"/>
      <c r="B100" s="57"/>
      <c r="C100" s="57"/>
      <c r="D100" s="57"/>
      <c r="E100" s="57"/>
      <c r="F100" s="57"/>
      <c r="G100" s="58"/>
    </row>
    <row r="101" ht="15.75" customHeight="1">
      <c r="A101" s="57"/>
      <c r="B101" s="57"/>
      <c r="C101" s="57"/>
      <c r="D101" s="57"/>
      <c r="E101" s="57"/>
      <c r="F101" s="57"/>
      <c r="G101" s="58"/>
    </row>
    <row r="102" ht="15.75" customHeight="1">
      <c r="A102" s="57"/>
      <c r="B102" s="57"/>
      <c r="C102" s="57"/>
      <c r="D102" s="57"/>
      <c r="E102" s="57"/>
      <c r="F102" s="57"/>
      <c r="G102" s="58"/>
    </row>
    <row r="103" ht="15.75" customHeight="1">
      <c r="A103" s="57"/>
      <c r="B103" s="57"/>
      <c r="C103" s="57"/>
      <c r="D103" s="57"/>
      <c r="E103" s="57"/>
      <c r="F103" s="57"/>
      <c r="G103" s="58"/>
    </row>
    <row r="104" ht="15.75" customHeight="1">
      <c r="A104" s="57"/>
      <c r="B104" s="57"/>
      <c r="C104" s="57"/>
      <c r="D104" s="57"/>
      <c r="E104" s="57"/>
      <c r="F104" s="57"/>
      <c r="G104" s="58"/>
    </row>
    <row r="105" ht="15.75" customHeight="1">
      <c r="A105" s="57"/>
      <c r="B105" s="57"/>
      <c r="C105" s="57"/>
      <c r="D105" s="57"/>
      <c r="E105" s="57"/>
      <c r="F105" s="57"/>
      <c r="G105" s="58"/>
    </row>
    <row r="106" ht="15.75" customHeight="1">
      <c r="A106" s="57"/>
      <c r="B106" s="57"/>
      <c r="C106" s="57"/>
      <c r="D106" s="57"/>
      <c r="E106" s="57"/>
      <c r="F106" s="57"/>
      <c r="G106" s="58"/>
    </row>
    <row r="107" ht="15.75" customHeight="1">
      <c r="A107" s="57"/>
      <c r="B107" s="57"/>
      <c r="C107" s="57"/>
      <c r="D107" s="57"/>
      <c r="E107" s="57"/>
      <c r="F107" s="57"/>
      <c r="G107" s="58"/>
    </row>
    <row r="108" ht="15.75" customHeight="1">
      <c r="A108" s="57"/>
      <c r="B108" s="57"/>
      <c r="C108" s="57"/>
      <c r="D108" s="57"/>
      <c r="E108" s="57"/>
      <c r="F108" s="57"/>
      <c r="G108" s="58"/>
    </row>
    <row r="109" ht="15.75" customHeight="1">
      <c r="A109" s="57"/>
      <c r="B109" s="57"/>
      <c r="C109" s="57"/>
      <c r="D109" s="57"/>
      <c r="E109" s="57"/>
      <c r="F109" s="57"/>
      <c r="G109" s="58"/>
    </row>
    <row r="110" ht="15.75" customHeight="1">
      <c r="A110" s="57"/>
      <c r="B110" s="57"/>
      <c r="C110" s="57"/>
      <c r="D110" s="57"/>
      <c r="E110" s="57"/>
      <c r="F110" s="57"/>
      <c r="G110" s="58"/>
    </row>
    <row r="111" ht="15.75" customHeight="1">
      <c r="A111" s="57"/>
      <c r="B111" s="57"/>
      <c r="C111" s="57"/>
      <c r="D111" s="57"/>
      <c r="E111" s="57"/>
      <c r="F111" s="57"/>
      <c r="G111" s="58"/>
    </row>
    <row r="112" ht="15.75" customHeight="1">
      <c r="A112" s="57"/>
      <c r="B112" s="57"/>
      <c r="C112" s="57"/>
      <c r="D112" s="57"/>
      <c r="E112" s="57"/>
      <c r="F112" s="57"/>
      <c r="G112" s="58"/>
    </row>
    <row r="113" ht="15.75" customHeight="1">
      <c r="A113" s="57"/>
      <c r="B113" s="57"/>
      <c r="C113" s="57"/>
      <c r="D113" s="57"/>
      <c r="E113" s="57"/>
      <c r="F113" s="57"/>
      <c r="G113" s="58"/>
    </row>
    <row r="114" ht="15.75" customHeight="1">
      <c r="A114" s="57"/>
      <c r="B114" s="57"/>
      <c r="C114" s="57"/>
      <c r="D114" s="57"/>
      <c r="E114" s="57"/>
      <c r="F114" s="57"/>
      <c r="G114" s="58"/>
    </row>
    <row r="115" ht="15.75" customHeight="1">
      <c r="A115" s="57"/>
      <c r="B115" s="57"/>
      <c r="C115" s="57"/>
      <c r="D115" s="57"/>
      <c r="E115" s="57"/>
      <c r="F115" s="57"/>
      <c r="G115" s="58"/>
    </row>
    <row r="116" ht="15.75" customHeight="1">
      <c r="A116" s="57"/>
      <c r="B116" s="57"/>
      <c r="C116" s="57"/>
      <c r="D116" s="57"/>
      <c r="E116" s="57"/>
      <c r="F116" s="57"/>
      <c r="G116" s="58"/>
    </row>
    <row r="117" ht="15.75" customHeight="1">
      <c r="A117" s="57"/>
      <c r="B117" s="57"/>
      <c r="C117" s="57"/>
      <c r="D117" s="57"/>
      <c r="E117" s="57"/>
      <c r="F117" s="57"/>
      <c r="G117" s="58"/>
    </row>
    <row r="118" ht="15.75" customHeight="1">
      <c r="A118" s="57"/>
      <c r="B118" s="57"/>
      <c r="C118" s="57"/>
      <c r="D118" s="57"/>
      <c r="E118" s="57"/>
      <c r="F118" s="57"/>
      <c r="G118" s="58"/>
    </row>
    <row r="119" ht="15.75" customHeight="1">
      <c r="A119" s="57"/>
      <c r="B119" s="57"/>
      <c r="C119" s="57"/>
      <c r="D119" s="57"/>
      <c r="E119" s="57"/>
      <c r="F119" s="57"/>
      <c r="G119" s="58"/>
    </row>
    <row r="120" ht="15.75" customHeight="1">
      <c r="A120" s="57"/>
      <c r="B120" s="57"/>
      <c r="C120" s="57"/>
      <c r="D120" s="57"/>
      <c r="E120" s="57"/>
      <c r="F120" s="57"/>
      <c r="G120" s="58"/>
    </row>
    <row r="121" ht="15.75" customHeight="1">
      <c r="A121" s="57"/>
      <c r="B121" s="57"/>
      <c r="C121" s="57"/>
      <c r="D121" s="57"/>
      <c r="E121" s="57"/>
      <c r="F121" s="57"/>
      <c r="G121" s="58"/>
    </row>
    <row r="122" ht="15.75" customHeight="1">
      <c r="A122" s="57"/>
      <c r="B122" s="57"/>
      <c r="C122" s="57"/>
      <c r="D122" s="57"/>
      <c r="E122" s="57"/>
      <c r="F122" s="57"/>
      <c r="G122" s="58"/>
    </row>
    <row r="123" ht="15.75" customHeight="1">
      <c r="A123" s="57"/>
      <c r="B123" s="57"/>
      <c r="C123" s="57"/>
      <c r="D123" s="57"/>
      <c r="E123" s="57"/>
      <c r="F123" s="57"/>
      <c r="G123" s="58"/>
    </row>
    <row r="124" ht="15.75" customHeight="1">
      <c r="A124" s="57"/>
      <c r="B124" s="57"/>
      <c r="C124" s="57"/>
      <c r="D124" s="57"/>
      <c r="E124" s="57"/>
      <c r="F124" s="57"/>
      <c r="G124" s="58"/>
    </row>
    <row r="125" ht="15.75" customHeight="1">
      <c r="A125" s="57"/>
      <c r="B125" s="57"/>
      <c r="C125" s="57"/>
      <c r="D125" s="57"/>
      <c r="E125" s="57"/>
      <c r="F125" s="57"/>
      <c r="G125" s="58"/>
    </row>
    <row r="126" ht="15.75" customHeight="1">
      <c r="A126" s="57"/>
      <c r="B126" s="57"/>
      <c r="C126" s="57"/>
      <c r="D126" s="57"/>
      <c r="E126" s="57"/>
      <c r="F126" s="57"/>
      <c r="G126" s="58"/>
    </row>
    <row r="127" ht="15.75" customHeight="1">
      <c r="A127" s="57"/>
      <c r="B127" s="57"/>
      <c r="C127" s="57"/>
      <c r="D127" s="57"/>
      <c r="E127" s="57"/>
      <c r="F127" s="57"/>
      <c r="G127" s="58"/>
    </row>
    <row r="128" ht="15.75" customHeight="1">
      <c r="A128" s="57"/>
      <c r="B128" s="57"/>
      <c r="C128" s="57"/>
      <c r="D128" s="57"/>
      <c r="E128" s="57"/>
      <c r="F128" s="57"/>
      <c r="G128" s="58"/>
    </row>
    <row r="129" ht="15.75" customHeight="1">
      <c r="A129" s="57"/>
      <c r="B129" s="57"/>
      <c r="C129" s="57"/>
      <c r="D129" s="57"/>
      <c r="E129" s="57"/>
      <c r="F129" s="57"/>
      <c r="G129" s="58"/>
    </row>
    <row r="130" ht="15.75" customHeight="1">
      <c r="A130" s="57"/>
      <c r="B130" s="57"/>
      <c r="C130" s="57"/>
      <c r="D130" s="57"/>
      <c r="E130" s="57"/>
      <c r="F130" s="57"/>
      <c r="G130" s="58"/>
    </row>
    <row r="131" ht="15.75" customHeight="1">
      <c r="A131" s="57"/>
      <c r="B131" s="57"/>
      <c r="C131" s="57"/>
      <c r="D131" s="57"/>
      <c r="E131" s="57"/>
      <c r="F131" s="57"/>
      <c r="G131" s="58"/>
    </row>
    <row r="132" ht="15.75" customHeight="1">
      <c r="A132" s="57"/>
      <c r="B132" s="57"/>
      <c r="C132" s="57"/>
      <c r="D132" s="57"/>
      <c r="E132" s="57"/>
      <c r="F132" s="57"/>
      <c r="G132" s="58"/>
    </row>
    <row r="133" ht="15.75" customHeight="1">
      <c r="A133" s="57"/>
      <c r="B133" s="57"/>
      <c r="C133" s="57"/>
      <c r="D133" s="57"/>
      <c r="E133" s="57"/>
      <c r="F133" s="57"/>
      <c r="G133" s="58"/>
    </row>
    <row r="134" ht="15.75" customHeight="1">
      <c r="A134" s="57"/>
      <c r="B134" s="57"/>
      <c r="C134" s="57"/>
      <c r="D134" s="57"/>
      <c r="E134" s="57"/>
      <c r="F134" s="57"/>
      <c r="G134" s="58"/>
    </row>
    <row r="135" ht="15.75" customHeight="1">
      <c r="A135" s="57"/>
      <c r="B135" s="57"/>
      <c r="C135" s="57"/>
      <c r="D135" s="57"/>
      <c r="E135" s="57"/>
      <c r="F135" s="57"/>
      <c r="G135" s="58"/>
    </row>
    <row r="136" ht="15.75" customHeight="1">
      <c r="A136" s="57"/>
      <c r="B136" s="57"/>
      <c r="C136" s="57"/>
      <c r="D136" s="57"/>
      <c r="E136" s="57"/>
      <c r="F136" s="57"/>
      <c r="G136" s="58"/>
    </row>
    <row r="137" ht="15.75" customHeight="1">
      <c r="A137" s="57"/>
      <c r="B137" s="57"/>
      <c r="C137" s="57"/>
      <c r="D137" s="57"/>
      <c r="E137" s="57"/>
      <c r="F137" s="57"/>
      <c r="G137" s="58"/>
    </row>
    <row r="138" ht="15.75" customHeight="1">
      <c r="A138" s="57"/>
      <c r="B138" s="57"/>
      <c r="C138" s="57"/>
      <c r="D138" s="57"/>
      <c r="E138" s="57"/>
      <c r="F138" s="57"/>
      <c r="G138" s="58"/>
    </row>
    <row r="139" ht="15.75" customHeight="1">
      <c r="A139" s="57"/>
      <c r="B139" s="57"/>
      <c r="C139" s="57"/>
      <c r="D139" s="57"/>
      <c r="E139" s="57"/>
      <c r="F139" s="57"/>
      <c r="G139" s="58"/>
    </row>
    <row r="140" ht="15.75" customHeight="1">
      <c r="A140" s="57"/>
      <c r="B140" s="57"/>
      <c r="C140" s="57"/>
      <c r="D140" s="57"/>
      <c r="E140" s="57"/>
      <c r="F140" s="57"/>
      <c r="G140" s="58"/>
    </row>
    <row r="141" ht="15.75" customHeight="1">
      <c r="A141" s="57"/>
      <c r="B141" s="57"/>
      <c r="C141" s="57"/>
      <c r="D141" s="57"/>
      <c r="E141" s="57"/>
      <c r="F141" s="57"/>
      <c r="G141" s="58"/>
    </row>
    <row r="142" ht="15.75" customHeight="1">
      <c r="A142" s="57"/>
      <c r="B142" s="57"/>
      <c r="C142" s="57"/>
      <c r="D142" s="57"/>
      <c r="E142" s="57"/>
      <c r="F142" s="57"/>
      <c r="G142" s="58"/>
    </row>
    <row r="143" ht="15.75" customHeight="1">
      <c r="A143" s="57"/>
      <c r="B143" s="57"/>
      <c r="C143" s="57"/>
      <c r="D143" s="57"/>
      <c r="E143" s="57"/>
      <c r="F143" s="57"/>
      <c r="G143" s="58"/>
    </row>
    <row r="144" ht="15.75" customHeight="1">
      <c r="A144" s="57"/>
      <c r="B144" s="57"/>
      <c r="C144" s="57"/>
      <c r="D144" s="57"/>
      <c r="E144" s="57"/>
      <c r="F144" s="57"/>
      <c r="G144" s="58"/>
    </row>
    <row r="145" ht="15.75" customHeight="1">
      <c r="A145" s="57"/>
      <c r="B145" s="57"/>
      <c r="C145" s="57"/>
      <c r="D145" s="57"/>
      <c r="E145" s="57"/>
      <c r="F145" s="57"/>
      <c r="G145" s="58"/>
    </row>
    <row r="146" ht="15.75" customHeight="1">
      <c r="A146" s="57"/>
      <c r="B146" s="57"/>
      <c r="C146" s="57"/>
      <c r="D146" s="57"/>
      <c r="E146" s="57"/>
      <c r="F146" s="57"/>
      <c r="G146" s="58"/>
    </row>
    <row r="147" ht="15.75" customHeight="1">
      <c r="A147" s="57"/>
      <c r="B147" s="57"/>
      <c r="C147" s="57"/>
      <c r="D147" s="57"/>
      <c r="E147" s="57"/>
      <c r="F147" s="57"/>
      <c r="G147" s="58"/>
    </row>
    <row r="148" ht="15.75" customHeight="1">
      <c r="A148" s="57"/>
      <c r="B148" s="57"/>
      <c r="C148" s="57"/>
      <c r="D148" s="57"/>
      <c r="E148" s="57"/>
      <c r="F148" s="57"/>
      <c r="G148" s="58"/>
    </row>
    <row r="149" ht="15.75" customHeight="1">
      <c r="A149" s="57"/>
      <c r="B149" s="57"/>
      <c r="C149" s="57"/>
      <c r="D149" s="57"/>
      <c r="E149" s="57"/>
      <c r="F149" s="57"/>
      <c r="G149" s="58"/>
    </row>
    <row r="150" ht="15.75" customHeight="1">
      <c r="A150" s="57"/>
      <c r="B150" s="57"/>
      <c r="C150" s="57"/>
      <c r="D150" s="57"/>
      <c r="E150" s="57"/>
      <c r="F150" s="57"/>
      <c r="G150" s="58"/>
    </row>
    <row r="151" ht="15.75" customHeight="1">
      <c r="A151" s="57"/>
      <c r="B151" s="57"/>
      <c r="C151" s="57"/>
      <c r="D151" s="57"/>
      <c r="E151" s="57"/>
      <c r="F151" s="57"/>
      <c r="G151" s="58"/>
    </row>
    <row r="152" ht="15.75" customHeight="1">
      <c r="A152" s="57"/>
      <c r="B152" s="57"/>
      <c r="C152" s="57"/>
      <c r="D152" s="57"/>
      <c r="E152" s="57"/>
      <c r="F152" s="57"/>
      <c r="G152" s="58"/>
    </row>
    <row r="153" ht="15.75" customHeight="1">
      <c r="A153" s="57"/>
      <c r="B153" s="57"/>
      <c r="C153" s="57"/>
      <c r="D153" s="57"/>
      <c r="E153" s="57"/>
      <c r="F153" s="57"/>
      <c r="G153" s="58"/>
    </row>
    <row r="154" ht="15.75" customHeight="1">
      <c r="A154" s="57"/>
      <c r="B154" s="57"/>
      <c r="C154" s="57"/>
      <c r="D154" s="57"/>
      <c r="E154" s="57"/>
      <c r="F154" s="57"/>
      <c r="G154" s="58"/>
    </row>
    <row r="155" ht="15.75" customHeight="1">
      <c r="A155" s="57"/>
      <c r="B155" s="57"/>
      <c r="C155" s="57"/>
      <c r="D155" s="57"/>
      <c r="E155" s="57"/>
      <c r="F155" s="57"/>
      <c r="G155" s="58"/>
    </row>
    <row r="156" ht="15.75" customHeight="1">
      <c r="A156" s="57"/>
      <c r="B156" s="57"/>
      <c r="C156" s="57"/>
      <c r="D156" s="57"/>
      <c r="E156" s="57"/>
      <c r="F156" s="57"/>
      <c r="G156" s="58"/>
    </row>
    <row r="157" ht="15.75" customHeight="1">
      <c r="A157" s="57"/>
      <c r="B157" s="57"/>
      <c r="C157" s="57"/>
      <c r="D157" s="57"/>
      <c r="E157" s="57"/>
      <c r="F157" s="57"/>
      <c r="G157" s="58"/>
    </row>
    <row r="158" ht="15.75" customHeight="1">
      <c r="A158" s="57"/>
      <c r="B158" s="57"/>
      <c r="C158" s="57"/>
      <c r="D158" s="57"/>
      <c r="E158" s="57"/>
      <c r="F158" s="57"/>
      <c r="G158" s="58"/>
    </row>
    <row r="159" ht="15.75" customHeight="1">
      <c r="A159" s="57"/>
      <c r="B159" s="57"/>
      <c r="C159" s="57"/>
      <c r="D159" s="57"/>
      <c r="E159" s="57"/>
      <c r="F159" s="57"/>
      <c r="G159" s="58"/>
    </row>
    <row r="160" ht="15.75" customHeight="1">
      <c r="A160" s="57"/>
      <c r="B160" s="57"/>
      <c r="C160" s="57"/>
      <c r="D160" s="57"/>
      <c r="E160" s="57"/>
      <c r="F160" s="57"/>
      <c r="G160" s="58"/>
    </row>
    <row r="161" ht="15.75" customHeight="1">
      <c r="A161" s="57"/>
      <c r="B161" s="57"/>
      <c r="C161" s="57"/>
      <c r="D161" s="57"/>
      <c r="E161" s="57"/>
      <c r="F161" s="57"/>
      <c r="G161" s="58"/>
    </row>
    <row r="162" ht="15.75" customHeight="1">
      <c r="A162" s="57"/>
      <c r="B162" s="57"/>
      <c r="C162" s="57"/>
      <c r="D162" s="57"/>
      <c r="E162" s="57"/>
      <c r="F162" s="57"/>
      <c r="G162" s="58"/>
    </row>
    <row r="163" ht="15.75" customHeight="1">
      <c r="A163" s="57"/>
      <c r="B163" s="57"/>
      <c r="C163" s="57"/>
      <c r="D163" s="57"/>
      <c r="E163" s="57"/>
      <c r="F163" s="57"/>
      <c r="G163" s="58"/>
    </row>
    <row r="164" ht="15.75" customHeight="1">
      <c r="A164" s="57"/>
      <c r="B164" s="57"/>
      <c r="C164" s="57"/>
      <c r="D164" s="57"/>
      <c r="E164" s="57"/>
      <c r="F164" s="57"/>
      <c r="G164" s="58"/>
    </row>
    <row r="165" ht="15.75" customHeight="1">
      <c r="A165" s="57"/>
      <c r="B165" s="57"/>
      <c r="C165" s="57"/>
      <c r="D165" s="57"/>
      <c r="E165" s="57"/>
      <c r="F165" s="57"/>
      <c r="G165" s="58"/>
    </row>
    <row r="166" ht="15.75" customHeight="1">
      <c r="A166" s="57"/>
      <c r="B166" s="57"/>
      <c r="C166" s="57"/>
      <c r="D166" s="57"/>
      <c r="E166" s="57"/>
      <c r="F166" s="57"/>
      <c r="G166" s="58"/>
    </row>
    <row r="167" ht="15.75" customHeight="1">
      <c r="A167" s="57"/>
      <c r="B167" s="57"/>
      <c r="C167" s="57"/>
      <c r="D167" s="57"/>
      <c r="E167" s="57"/>
      <c r="F167" s="57"/>
      <c r="G167" s="58"/>
    </row>
    <row r="168" ht="15.75" customHeight="1">
      <c r="A168" s="57"/>
      <c r="B168" s="57"/>
      <c r="C168" s="57"/>
      <c r="D168" s="57"/>
      <c r="E168" s="57"/>
      <c r="F168" s="57"/>
      <c r="G168" s="58"/>
    </row>
    <row r="169" ht="15.75" customHeight="1">
      <c r="A169" s="57"/>
      <c r="B169" s="57"/>
      <c r="C169" s="57"/>
      <c r="D169" s="57"/>
      <c r="E169" s="57"/>
      <c r="F169" s="57"/>
      <c r="G169" s="58"/>
    </row>
    <row r="170" ht="15.75" customHeight="1">
      <c r="A170" s="57"/>
      <c r="B170" s="57"/>
      <c r="C170" s="57"/>
      <c r="D170" s="57"/>
      <c r="E170" s="57"/>
      <c r="F170" s="57"/>
      <c r="G170" s="58"/>
    </row>
    <row r="171" ht="15.75" customHeight="1">
      <c r="A171" s="57"/>
      <c r="B171" s="57"/>
      <c r="C171" s="57"/>
      <c r="D171" s="57"/>
      <c r="E171" s="57"/>
      <c r="F171" s="57"/>
      <c r="G171" s="58"/>
    </row>
    <row r="172" ht="15.75" customHeight="1">
      <c r="A172" s="57"/>
      <c r="B172" s="57"/>
      <c r="C172" s="57"/>
      <c r="D172" s="57"/>
      <c r="E172" s="57"/>
      <c r="F172" s="57"/>
      <c r="G172" s="58"/>
    </row>
    <row r="173" ht="15.75" customHeight="1">
      <c r="A173" s="57"/>
      <c r="B173" s="57"/>
      <c r="C173" s="57"/>
      <c r="D173" s="57"/>
      <c r="E173" s="57"/>
      <c r="F173" s="57"/>
      <c r="G173" s="58"/>
    </row>
    <row r="174" ht="15.75" customHeight="1">
      <c r="A174" s="57"/>
      <c r="B174" s="57"/>
      <c r="C174" s="57"/>
      <c r="D174" s="57"/>
      <c r="E174" s="57"/>
      <c r="F174" s="57"/>
      <c r="G174" s="58"/>
    </row>
    <row r="175" ht="15.75" customHeight="1">
      <c r="A175" s="57"/>
      <c r="B175" s="57"/>
      <c r="C175" s="57"/>
      <c r="D175" s="57"/>
      <c r="E175" s="57"/>
      <c r="F175" s="57"/>
      <c r="G175" s="58"/>
    </row>
    <row r="176" ht="15.75" customHeight="1">
      <c r="A176" s="57"/>
      <c r="B176" s="57"/>
      <c r="C176" s="57"/>
      <c r="D176" s="57"/>
      <c r="E176" s="57"/>
      <c r="F176" s="57"/>
      <c r="G176" s="58"/>
    </row>
    <row r="177" ht="15.75" customHeight="1">
      <c r="A177" s="57"/>
      <c r="B177" s="57"/>
      <c r="C177" s="57"/>
      <c r="D177" s="57"/>
      <c r="E177" s="57"/>
      <c r="F177" s="57"/>
      <c r="G177" s="58"/>
    </row>
    <row r="178" ht="15.75" customHeight="1">
      <c r="A178" s="57"/>
      <c r="B178" s="57"/>
      <c r="C178" s="57"/>
      <c r="D178" s="57"/>
      <c r="E178" s="57"/>
      <c r="F178" s="57"/>
      <c r="G178" s="58"/>
    </row>
    <row r="179" ht="15.75" customHeight="1">
      <c r="A179" s="57"/>
      <c r="B179" s="57"/>
      <c r="C179" s="57"/>
      <c r="D179" s="57"/>
      <c r="E179" s="57"/>
      <c r="F179" s="57"/>
      <c r="G179" s="58"/>
    </row>
    <row r="180" ht="15.75" customHeight="1">
      <c r="A180" s="57"/>
      <c r="B180" s="57"/>
      <c r="C180" s="57"/>
      <c r="D180" s="57"/>
      <c r="E180" s="57"/>
      <c r="F180" s="57"/>
      <c r="G180" s="58"/>
    </row>
    <row r="181" ht="15.75" customHeight="1">
      <c r="A181" s="57"/>
      <c r="B181" s="57"/>
      <c r="C181" s="57"/>
      <c r="D181" s="57"/>
      <c r="E181" s="57"/>
      <c r="F181" s="57"/>
      <c r="G181" s="58"/>
    </row>
    <row r="182" ht="15.75" customHeight="1">
      <c r="A182" s="57"/>
      <c r="B182" s="57"/>
      <c r="C182" s="57"/>
      <c r="D182" s="57"/>
      <c r="E182" s="57"/>
      <c r="F182" s="57"/>
      <c r="G182" s="58"/>
    </row>
    <row r="183" ht="15.75" customHeight="1">
      <c r="A183" s="57"/>
      <c r="B183" s="57"/>
      <c r="C183" s="57"/>
      <c r="D183" s="57"/>
      <c r="E183" s="57"/>
      <c r="F183" s="57"/>
      <c r="G183" s="58"/>
    </row>
    <row r="184" ht="15.75" customHeight="1">
      <c r="A184" s="57"/>
      <c r="B184" s="57"/>
      <c r="C184" s="57"/>
      <c r="D184" s="57"/>
      <c r="E184" s="57"/>
      <c r="F184" s="57"/>
      <c r="G184" s="58"/>
    </row>
    <row r="185" ht="15.75" customHeight="1">
      <c r="A185" s="57"/>
      <c r="B185" s="57"/>
      <c r="C185" s="57"/>
      <c r="D185" s="57"/>
      <c r="E185" s="57"/>
      <c r="F185" s="57"/>
      <c r="G185" s="58"/>
    </row>
    <row r="186" ht="15.75" customHeight="1">
      <c r="A186" s="57"/>
      <c r="B186" s="57"/>
      <c r="C186" s="57"/>
      <c r="D186" s="57"/>
      <c r="E186" s="57"/>
      <c r="F186" s="57"/>
      <c r="G186" s="58"/>
    </row>
    <row r="187" ht="15.75" customHeight="1">
      <c r="A187" s="57"/>
      <c r="B187" s="57"/>
      <c r="C187" s="57"/>
      <c r="D187" s="57"/>
      <c r="E187" s="57"/>
      <c r="F187" s="57"/>
      <c r="G187" s="58"/>
    </row>
    <row r="188" ht="15.75" customHeight="1">
      <c r="A188" s="57"/>
      <c r="B188" s="57"/>
      <c r="C188" s="57"/>
      <c r="D188" s="57"/>
      <c r="E188" s="57"/>
      <c r="F188" s="57"/>
      <c r="G188" s="58"/>
    </row>
    <row r="189" ht="15.75" customHeight="1">
      <c r="A189" s="57"/>
      <c r="B189" s="57"/>
      <c r="C189" s="57"/>
      <c r="D189" s="57"/>
      <c r="E189" s="57"/>
      <c r="F189" s="57"/>
      <c r="G189" s="58"/>
    </row>
    <row r="190" ht="15.75" customHeight="1">
      <c r="A190" s="57"/>
      <c r="B190" s="57"/>
      <c r="C190" s="57"/>
      <c r="D190" s="57"/>
      <c r="E190" s="57"/>
      <c r="F190" s="57"/>
      <c r="G190" s="58"/>
    </row>
    <row r="191" ht="15.75" customHeight="1">
      <c r="A191" s="57"/>
      <c r="B191" s="57"/>
      <c r="C191" s="57"/>
      <c r="D191" s="57"/>
      <c r="E191" s="57"/>
      <c r="F191" s="57"/>
      <c r="G191" s="58"/>
    </row>
    <row r="192" ht="15.75" customHeight="1">
      <c r="A192" s="57"/>
      <c r="B192" s="57"/>
      <c r="C192" s="57"/>
      <c r="D192" s="57"/>
      <c r="E192" s="57"/>
      <c r="F192" s="57"/>
      <c r="G192" s="58"/>
    </row>
    <row r="193" ht="15.75" customHeight="1">
      <c r="A193" s="57"/>
      <c r="B193" s="57"/>
      <c r="C193" s="57"/>
      <c r="D193" s="57"/>
      <c r="E193" s="57"/>
      <c r="F193" s="57"/>
      <c r="G193" s="58"/>
    </row>
    <row r="194" ht="15.75" customHeight="1">
      <c r="A194" s="57"/>
      <c r="B194" s="57"/>
      <c r="C194" s="57"/>
      <c r="D194" s="57"/>
      <c r="E194" s="57"/>
      <c r="F194" s="57"/>
      <c r="G194" s="58"/>
    </row>
    <row r="195" ht="15.75" customHeight="1">
      <c r="A195" s="57"/>
      <c r="B195" s="57"/>
      <c r="C195" s="57"/>
      <c r="D195" s="57"/>
      <c r="E195" s="57"/>
      <c r="F195" s="57"/>
      <c r="G195" s="58"/>
    </row>
    <row r="196" ht="15.75" customHeight="1">
      <c r="A196" s="57"/>
      <c r="B196" s="57"/>
      <c r="C196" s="57"/>
      <c r="D196" s="57"/>
      <c r="E196" s="57"/>
      <c r="F196" s="57"/>
      <c r="G196" s="58"/>
    </row>
    <row r="197" ht="15.75" customHeight="1">
      <c r="A197" s="57"/>
      <c r="B197" s="57"/>
      <c r="C197" s="57"/>
      <c r="D197" s="57"/>
      <c r="E197" s="57"/>
      <c r="F197" s="57"/>
      <c r="G197" s="58"/>
    </row>
    <row r="198" ht="15.75" customHeight="1">
      <c r="A198" s="57"/>
      <c r="B198" s="57"/>
      <c r="C198" s="57"/>
      <c r="D198" s="57"/>
      <c r="E198" s="57"/>
      <c r="F198" s="57"/>
      <c r="G198" s="58"/>
    </row>
    <row r="199" ht="15.75" customHeight="1">
      <c r="A199" s="57"/>
      <c r="B199" s="57"/>
      <c r="C199" s="57"/>
      <c r="D199" s="57"/>
      <c r="E199" s="57"/>
      <c r="F199" s="57"/>
      <c r="G199" s="58"/>
    </row>
    <row r="200" ht="15.75" customHeight="1">
      <c r="A200" s="57"/>
      <c r="B200" s="57"/>
      <c r="C200" s="57"/>
      <c r="D200" s="57"/>
      <c r="E200" s="57"/>
      <c r="F200" s="57"/>
      <c r="G200" s="58"/>
    </row>
    <row r="201" ht="15.75" customHeight="1">
      <c r="A201" s="57"/>
      <c r="B201" s="57"/>
      <c r="C201" s="57"/>
      <c r="D201" s="57"/>
      <c r="E201" s="57"/>
      <c r="F201" s="57"/>
      <c r="G201" s="58"/>
    </row>
    <row r="202" ht="15.75" customHeight="1">
      <c r="A202" s="57"/>
      <c r="B202" s="57"/>
      <c r="C202" s="57"/>
      <c r="D202" s="57"/>
      <c r="E202" s="57"/>
      <c r="F202" s="57"/>
      <c r="G202" s="58"/>
    </row>
    <row r="203" ht="15.75" customHeight="1">
      <c r="A203" s="57"/>
      <c r="B203" s="57"/>
      <c r="C203" s="57"/>
      <c r="D203" s="57"/>
      <c r="E203" s="57"/>
      <c r="F203" s="57"/>
      <c r="G203" s="58"/>
    </row>
    <row r="204" ht="15.75" customHeight="1">
      <c r="A204" s="57"/>
      <c r="B204" s="57"/>
      <c r="C204" s="57"/>
      <c r="D204" s="57"/>
      <c r="E204" s="57"/>
      <c r="F204" s="57"/>
      <c r="G204" s="58"/>
    </row>
    <row r="205" ht="15.75" customHeight="1">
      <c r="A205" s="57"/>
      <c r="B205" s="57"/>
      <c r="C205" s="57"/>
      <c r="D205" s="57"/>
      <c r="E205" s="57"/>
      <c r="F205" s="57"/>
      <c r="G205" s="58"/>
    </row>
    <row r="206" ht="15.75" customHeight="1">
      <c r="A206" s="57"/>
      <c r="B206" s="57"/>
      <c r="C206" s="57"/>
      <c r="D206" s="57"/>
      <c r="E206" s="57"/>
      <c r="F206" s="57"/>
      <c r="G206" s="58"/>
    </row>
    <row r="207" ht="15.75" customHeight="1">
      <c r="A207" s="57"/>
      <c r="B207" s="57"/>
      <c r="C207" s="57"/>
      <c r="D207" s="57"/>
      <c r="E207" s="57"/>
      <c r="F207" s="57"/>
      <c r="G207" s="58"/>
    </row>
    <row r="208" ht="15.75" customHeight="1">
      <c r="A208" s="57"/>
      <c r="B208" s="57"/>
      <c r="C208" s="57"/>
      <c r="D208" s="57"/>
      <c r="E208" s="57"/>
      <c r="F208" s="57"/>
      <c r="G208" s="58"/>
    </row>
    <row r="209" ht="15.75" customHeight="1">
      <c r="A209" s="57"/>
      <c r="B209" s="57"/>
      <c r="C209" s="57"/>
      <c r="D209" s="57"/>
      <c r="E209" s="57"/>
      <c r="F209" s="57"/>
      <c r="G209" s="58"/>
    </row>
    <row r="210" ht="15.75" customHeight="1">
      <c r="A210" s="57"/>
      <c r="B210" s="57"/>
      <c r="C210" s="57"/>
      <c r="D210" s="57"/>
      <c r="E210" s="57"/>
      <c r="F210" s="57"/>
      <c r="G210" s="58"/>
    </row>
    <row r="211" ht="15.75" customHeight="1">
      <c r="A211" s="57"/>
      <c r="B211" s="57"/>
      <c r="C211" s="57"/>
      <c r="D211" s="57"/>
      <c r="E211" s="57"/>
      <c r="F211" s="57"/>
      <c r="G211" s="58"/>
    </row>
    <row r="212" ht="15.75" customHeight="1">
      <c r="A212" s="57"/>
      <c r="B212" s="57"/>
      <c r="C212" s="57"/>
      <c r="D212" s="57"/>
      <c r="E212" s="57"/>
      <c r="F212" s="57"/>
      <c r="G212" s="58"/>
    </row>
    <row r="213" ht="15.75" customHeight="1">
      <c r="A213" s="57"/>
      <c r="B213" s="57"/>
      <c r="C213" s="57"/>
      <c r="D213" s="57"/>
      <c r="E213" s="57"/>
      <c r="F213" s="57"/>
      <c r="G213" s="58"/>
    </row>
    <row r="214" ht="15.75" customHeight="1">
      <c r="A214" s="57"/>
      <c r="B214" s="57"/>
      <c r="C214" s="57"/>
      <c r="D214" s="57"/>
      <c r="E214" s="57"/>
      <c r="F214" s="57"/>
      <c r="G214" s="58"/>
    </row>
    <row r="215" ht="15.75" customHeight="1">
      <c r="A215" s="57"/>
      <c r="B215" s="57"/>
      <c r="C215" s="57"/>
      <c r="D215" s="57"/>
      <c r="E215" s="57"/>
      <c r="F215" s="57"/>
      <c r="G215" s="58"/>
    </row>
    <row r="216" ht="15.75" customHeight="1">
      <c r="A216" s="57"/>
      <c r="B216" s="57"/>
      <c r="C216" s="57"/>
      <c r="D216" s="57"/>
      <c r="E216" s="57"/>
      <c r="F216" s="57"/>
      <c r="G216" s="58"/>
    </row>
    <row r="217" ht="15.75" customHeight="1">
      <c r="A217" s="57"/>
      <c r="B217" s="57"/>
      <c r="C217" s="57"/>
      <c r="D217" s="57"/>
      <c r="E217" s="57"/>
      <c r="F217" s="57"/>
      <c r="G217" s="58"/>
    </row>
    <row r="218" ht="15.75" customHeight="1">
      <c r="A218" s="57"/>
      <c r="B218" s="57"/>
      <c r="C218" s="57"/>
      <c r="D218" s="57"/>
      <c r="E218" s="57"/>
      <c r="F218" s="57"/>
      <c r="G218" s="58"/>
    </row>
    <row r="219" ht="15.75" customHeight="1">
      <c r="A219" s="57"/>
      <c r="B219" s="57"/>
      <c r="C219" s="57"/>
      <c r="D219" s="57"/>
      <c r="E219" s="57"/>
      <c r="F219" s="57"/>
      <c r="G219" s="5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>
    <dataValidation type="list" allowBlank="1" showErrorMessage="1" sqref="B11:B25">
      <formula1>#REF!</formula1>
    </dataValidation>
    <dataValidation type="list" allowBlank="1" showErrorMessage="1" sqref="B2:B10">
      <formula1>'listas de opções'!$E$2:$E$64</formula1>
    </dataValidation>
    <dataValidation type="list" allowBlank="1" showErrorMessage="1" sqref="A2:A10">
      <formula1>'listas de opções'!$C$2:$C$18</formula1>
    </dataValidation>
    <dataValidation type="list" allowBlank="1" showErrorMessage="1" sqref="A11:A25">
      <formula1>#REF!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2.14"/>
    <col customWidth="1" min="4" max="5" width="19.29"/>
    <col customWidth="1" min="6" max="7" width="20.0"/>
    <col customWidth="1" min="8" max="8" width="24.71"/>
    <col customWidth="1" min="9" max="9" width="15.57"/>
    <col customWidth="1" min="10" max="11" width="14.57"/>
    <col customWidth="1" min="12" max="12" width="12.29"/>
    <col customWidth="1" min="13" max="13" width="32.0"/>
    <col customWidth="1" min="14" max="14" width="11.0"/>
  </cols>
  <sheetData>
    <row r="1">
      <c r="A1" s="3" t="s">
        <v>103</v>
      </c>
      <c r="B1" s="59" t="str">
        <f>'Tabela 1 APS - Descr.'!B1</f>
        <v>RRAS 01</v>
      </c>
    </row>
    <row r="4">
      <c r="A4" s="60" t="s">
        <v>211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2"/>
    </row>
    <row r="6">
      <c r="A6" s="63" t="s">
        <v>212</v>
      </c>
      <c r="B6" s="7"/>
      <c r="C6" s="7"/>
      <c r="D6" s="7"/>
      <c r="E6" s="7"/>
      <c r="F6" s="7"/>
      <c r="G6" s="7"/>
      <c r="H6" s="8"/>
    </row>
    <row r="7">
      <c r="A7" s="64" t="s">
        <v>213</v>
      </c>
      <c r="B7" s="40"/>
      <c r="C7" s="40"/>
      <c r="D7" s="40"/>
      <c r="E7" s="40"/>
      <c r="F7" s="40"/>
      <c r="G7" s="40"/>
      <c r="H7" s="65"/>
    </row>
    <row r="8">
      <c r="A8" s="66" t="s">
        <v>214</v>
      </c>
      <c r="H8" s="10"/>
    </row>
    <row r="9">
      <c r="A9" s="67" t="s">
        <v>215</v>
      </c>
      <c r="H9" s="10"/>
    </row>
    <row r="10">
      <c r="A10" s="68" t="s">
        <v>216</v>
      </c>
      <c r="H10" s="10"/>
    </row>
    <row r="11">
      <c r="A11" s="69" t="s">
        <v>217</v>
      </c>
      <c r="B11" s="70"/>
      <c r="C11" s="70"/>
      <c r="D11" s="70"/>
      <c r="E11" s="70"/>
      <c r="F11" s="70"/>
      <c r="G11" s="70"/>
      <c r="H11" s="71"/>
    </row>
    <row r="14">
      <c r="A14" s="72" t="s">
        <v>218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>
      <c r="A15" s="73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5"/>
    </row>
    <row r="16">
      <c r="A16" s="76" t="s">
        <v>1</v>
      </c>
      <c r="B16" s="76" t="s">
        <v>118</v>
      </c>
      <c r="C16" s="76" t="s">
        <v>119</v>
      </c>
      <c r="D16" s="77" t="s">
        <v>219</v>
      </c>
      <c r="E16" s="78" t="s">
        <v>220</v>
      </c>
      <c r="F16" s="79" t="s">
        <v>221</v>
      </c>
      <c r="G16" s="76" t="s">
        <v>127</v>
      </c>
      <c r="H16" s="76" t="s">
        <v>222</v>
      </c>
      <c r="I16" s="76" t="s">
        <v>223</v>
      </c>
      <c r="J16" s="76" t="s">
        <v>224</v>
      </c>
      <c r="K16" s="76" t="s">
        <v>225</v>
      </c>
      <c r="L16" s="76" t="s">
        <v>226</v>
      </c>
      <c r="M16" s="80" t="s">
        <v>119</v>
      </c>
    </row>
    <row r="17">
      <c r="A17" s="35" t="s">
        <v>16</v>
      </c>
      <c r="B17" s="35" t="s">
        <v>16</v>
      </c>
      <c r="C17" s="35" t="s">
        <v>129</v>
      </c>
      <c r="D17" s="81">
        <v>849.25555</v>
      </c>
      <c r="E17" s="82">
        <f t="shared" ref="E17:E167" si="1">D17*15/100</f>
        <v>127.3883325</v>
      </c>
      <c r="F17" s="82">
        <f t="shared" ref="F17:F167" si="2">E17*12</f>
        <v>1528.65999</v>
      </c>
      <c r="G17" s="35" t="s">
        <v>130</v>
      </c>
      <c r="H17" s="35" t="s">
        <v>227</v>
      </c>
      <c r="I17" s="35" t="s">
        <v>228</v>
      </c>
      <c r="J17" s="35" t="s">
        <v>229</v>
      </c>
      <c r="K17" s="35" t="s">
        <v>230</v>
      </c>
      <c r="L17" s="35" t="s">
        <v>231</v>
      </c>
      <c r="M17" s="83" t="s">
        <v>232</v>
      </c>
    </row>
    <row r="18">
      <c r="A18" s="35" t="s">
        <v>16</v>
      </c>
      <c r="B18" s="35" t="s">
        <v>16</v>
      </c>
      <c r="C18" s="35" t="s">
        <v>134</v>
      </c>
      <c r="D18" s="81">
        <v>1110.9445600000001</v>
      </c>
      <c r="E18" s="82">
        <f t="shared" si="1"/>
        <v>166.641684</v>
      </c>
      <c r="F18" s="82">
        <f t="shared" si="2"/>
        <v>1999.700208</v>
      </c>
      <c r="G18" s="35" t="s">
        <v>135</v>
      </c>
      <c r="H18" s="35">
        <v>3936.0</v>
      </c>
      <c r="I18" s="35" t="s">
        <v>228</v>
      </c>
      <c r="J18" s="35" t="s">
        <v>229</v>
      </c>
      <c r="K18" s="35" t="s">
        <v>230</v>
      </c>
      <c r="L18" s="35" t="s">
        <v>233</v>
      </c>
      <c r="M18" s="83" t="s">
        <v>134</v>
      </c>
    </row>
    <row r="19">
      <c r="A19" s="35" t="s">
        <v>16</v>
      </c>
      <c r="B19" s="35" t="s">
        <v>16</v>
      </c>
      <c r="C19" s="35" t="s">
        <v>137</v>
      </c>
      <c r="D19" s="81">
        <v>2822.8497366666666</v>
      </c>
      <c r="E19" s="82">
        <f t="shared" si="1"/>
        <v>423.4274605</v>
      </c>
      <c r="F19" s="82">
        <f t="shared" si="2"/>
        <v>5081.129526</v>
      </c>
      <c r="G19" s="35" t="s">
        <v>138</v>
      </c>
      <c r="H19" s="81"/>
      <c r="I19" s="81" t="s">
        <v>228</v>
      </c>
      <c r="J19" s="81" t="s">
        <v>234</v>
      </c>
      <c r="K19" s="81" t="s">
        <v>235</v>
      </c>
      <c r="L19" s="35" t="s">
        <v>139</v>
      </c>
      <c r="M19" s="81" t="s">
        <v>137</v>
      </c>
    </row>
    <row r="20">
      <c r="A20" s="35" t="s">
        <v>16</v>
      </c>
      <c r="B20" s="35" t="s">
        <v>16</v>
      </c>
      <c r="C20" s="35" t="s">
        <v>140</v>
      </c>
      <c r="D20" s="81">
        <v>1238.9993733333336</v>
      </c>
      <c r="E20" s="82">
        <f t="shared" si="1"/>
        <v>185.849906</v>
      </c>
      <c r="F20" s="82">
        <f t="shared" si="2"/>
        <v>2230.198872</v>
      </c>
      <c r="G20" s="35" t="s">
        <v>236</v>
      </c>
      <c r="H20" s="35">
        <v>2800.0</v>
      </c>
      <c r="I20" s="35" t="s">
        <v>228</v>
      </c>
      <c r="J20" s="35" t="s">
        <v>229</v>
      </c>
      <c r="K20" s="35" t="s">
        <v>230</v>
      </c>
      <c r="L20" s="35" t="s">
        <v>143</v>
      </c>
      <c r="M20" s="83" t="s">
        <v>237</v>
      </c>
    </row>
    <row r="21" ht="15.75" customHeight="1">
      <c r="A21" s="35" t="s">
        <v>16</v>
      </c>
      <c r="B21" s="35" t="s">
        <v>16</v>
      </c>
      <c r="C21" s="35" t="s">
        <v>145</v>
      </c>
      <c r="D21" s="81">
        <v>690.7345866666667</v>
      </c>
      <c r="E21" s="82">
        <f t="shared" si="1"/>
        <v>103.610188</v>
      </c>
      <c r="F21" s="82">
        <f t="shared" si="2"/>
        <v>1243.322256</v>
      </c>
      <c r="G21" s="35" t="s">
        <v>146</v>
      </c>
      <c r="H21" s="35">
        <v>1500.0</v>
      </c>
      <c r="I21" s="35" t="s">
        <v>228</v>
      </c>
      <c r="J21" s="35" t="s">
        <v>229</v>
      </c>
      <c r="K21" s="35" t="s">
        <v>230</v>
      </c>
      <c r="L21" s="35" t="s">
        <v>143</v>
      </c>
      <c r="M21" s="83" t="s">
        <v>237</v>
      </c>
    </row>
    <row r="22" ht="15.75" customHeight="1">
      <c r="A22" s="35" t="s">
        <v>16</v>
      </c>
      <c r="B22" s="35" t="s">
        <v>16</v>
      </c>
      <c r="C22" s="35" t="s">
        <v>147</v>
      </c>
      <c r="D22" s="81">
        <v>850.5286533333334</v>
      </c>
      <c r="E22" s="82">
        <f t="shared" si="1"/>
        <v>127.579298</v>
      </c>
      <c r="F22" s="82">
        <f t="shared" si="2"/>
        <v>1530.951576</v>
      </c>
      <c r="G22" s="35" t="s">
        <v>148</v>
      </c>
      <c r="H22" s="81">
        <v>2800.0</v>
      </c>
      <c r="I22" s="81" t="s">
        <v>228</v>
      </c>
      <c r="J22" s="81" t="s">
        <v>229</v>
      </c>
      <c r="K22" s="81" t="s">
        <v>238</v>
      </c>
      <c r="L22" s="35" t="s">
        <v>143</v>
      </c>
      <c r="M22" s="81" t="s">
        <v>237</v>
      </c>
    </row>
    <row r="23" ht="15.75" customHeight="1">
      <c r="A23" s="35" t="s">
        <v>16</v>
      </c>
      <c r="B23" s="35" t="s">
        <v>16</v>
      </c>
      <c r="C23" s="35" t="s">
        <v>150</v>
      </c>
      <c r="D23" s="81">
        <v>3164.5686600000004</v>
      </c>
      <c r="E23" s="82">
        <f t="shared" si="1"/>
        <v>474.685299</v>
      </c>
      <c r="F23" s="82">
        <f t="shared" si="2"/>
        <v>5696.223588</v>
      </c>
      <c r="G23" s="35" t="s">
        <v>151</v>
      </c>
      <c r="H23" s="35" t="s">
        <v>239</v>
      </c>
      <c r="I23" s="35" t="s">
        <v>240</v>
      </c>
      <c r="J23" s="35" t="s">
        <v>241</v>
      </c>
      <c r="K23" s="35" t="s">
        <v>238</v>
      </c>
      <c r="L23" s="35" t="s">
        <v>242</v>
      </c>
      <c r="M23" s="83" t="s">
        <v>243</v>
      </c>
    </row>
    <row r="24" ht="15.75" customHeight="1">
      <c r="A24" s="35" t="s">
        <v>16</v>
      </c>
      <c r="B24" s="35" t="s">
        <v>16</v>
      </c>
      <c r="C24" s="35" t="s">
        <v>153</v>
      </c>
      <c r="D24" s="81">
        <v>1775.8884</v>
      </c>
      <c r="E24" s="82">
        <f t="shared" si="1"/>
        <v>266.38326</v>
      </c>
      <c r="F24" s="82">
        <f t="shared" si="2"/>
        <v>3196.59912</v>
      </c>
      <c r="G24" s="35" t="s">
        <v>154</v>
      </c>
      <c r="H24" s="35">
        <v>3192.0</v>
      </c>
      <c r="I24" s="35" t="s">
        <v>244</v>
      </c>
      <c r="J24" s="35" t="s">
        <v>245</v>
      </c>
      <c r="K24" s="35" t="s">
        <v>238</v>
      </c>
      <c r="L24" s="35" t="s">
        <v>246</v>
      </c>
      <c r="M24" s="83" t="s">
        <v>244</v>
      </c>
    </row>
    <row r="25" ht="15.75" customHeight="1">
      <c r="A25" s="35" t="s">
        <v>16</v>
      </c>
      <c r="B25" s="35" t="s">
        <v>16</v>
      </c>
      <c r="C25" s="35" t="s">
        <v>156</v>
      </c>
      <c r="D25" s="81">
        <v>2949.15214</v>
      </c>
      <c r="E25" s="82">
        <f t="shared" si="1"/>
        <v>442.372821</v>
      </c>
      <c r="F25" s="82">
        <f t="shared" si="2"/>
        <v>5308.473852</v>
      </c>
      <c r="G25" s="81" t="s">
        <v>247</v>
      </c>
      <c r="H25" s="81" t="s">
        <v>248</v>
      </c>
      <c r="I25" s="81" t="s">
        <v>249</v>
      </c>
      <c r="J25" s="81"/>
      <c r="K25" s="81" t="s">
        <v>238</v>
      </c>
      <c r="L25" s="81" t="s">
        <v>250</v>
      </c>
      <c r="M25" s="81" t="s">
        <v>249</v>
      </c>
    </row>
    <row r="26" ht="15.75" customHeight="1">
      <c r="A26" s="35"/>
      <c r="B26" s="35"/>
      <c r="C26" s="35" t="s">
        <v>159</v>
      </c>
      <c r="D26" s="81">
        <v>17055.37739</v>
      </c>
      <c r="E26" s="82">
        <f t="shared" si="1"/>
        <v>2558.306609</v>
      </c>
      <c r="F26" s="82">
        <f t="shared" si="2"/>
        <v>30699.6793</v>
      </c>
      <c r="G26" s="36"/>
      <c r="H26" s="35"/>
      <c r="I26" s="35"/>
      <c r="J26" s="35"/>
      <c r="K26" s="35"/>
      <c r="L26" s="35"/>
      <c r="M26" s="83"/>
    </row>
    <row r="27" ht="15.75" customHeight="1">
      <c r="A27" s="35"/>
      <c r="B27" s="35"/>
      <c r="C27" s="35"/>
      <c r="D27" s="81"/>
      <c r="E27" s="82">
        <f t="shared" si="1"/>
        <v>0</v>
      </c>
      <c r="F27" s="82">
        <f t="shared" si="2"/>
        <v>0</v>
      </c>
      <c r="G27" s="35"/>
      <c r="H27" s="35"/>
      <c r="I27" s="35"/>
      <c r="J27" s="35"/>
      <c r="K27" s="35"/>
      <c r="L27" s="35"/>
      <c r="M27" s="83"/>
    </row>
    <row r="28" ht="15.75" customHeight="1">
      <c r="A28" s="35"/>
      <c r="B28" s="35"/>
      <c r="C28" s="81"/>
      <c r="D28" s="81"/>
      <c r="E28" s="82">
        <f t="shared" si="1"/>
        <v>0</v>
      </c>
      <c r="F28" s="82">
        <f t="shared" si="2"/>
        <v>0</v>
      </c>
      <c r="G28" s="81"/>
      <c r="H28" s="81"/>
      <c r="I28" s="81"/>
      <c r="J28" s="81"/>
      <c r="K28" s="81"/>
      <c r="L28" s="81"/>
      <c r="M28" s="81"/>
    </row>
    <row r="29" ht="15.75" customHeight="1">
      <c r="A29" s="35"/>
      <c r="B29" s="35"/>
      <c r="C29" s="35"/>
      <c r="D29" s="81"/>
      <c r="E29" s="82">
        <f t="shared" si="1"/>
        <v>0</v>
      </c>
      <c r="F29" s="82">
        <f t="shared" si="2"/>
        <v>0</v>
      </c>
      <c r="G29" s="35"/>
      <c r="H29" s="35"/>
      <c r="I29" s="35"/>
      <c r="J29" s="35"/>
      <c r="K29" s="35"/>
      <c r="L29" s="35"/>
      <c r="M29" s="83"/>
    </row>
    <row r="30" ht="15.75" customHeight="1">
      <c r="A30" s="35"/>
      <c r="B30" s="35"/>
      <c r="C30" s="35"/>
      <c r="D30" s="81"/>
      <c r="E30" s="82">
        <f t="shared" si="1"/>
        <v>0</v>
      </c>
      <c r="F30" s="82">
        <f t="shared" si="2"/>
        <v>0</v>
      </c>
      <c r="G30" s="35"/>
      <c r="H30" s="35"/>
      <c r="I30" s="35"/>
      <c r="J30" s="35"/>
      <c r="K30" s="35"/>
      <c r="L30" s="35"/>
      <c r="M30" s="83"/>
    </row>
    <row r="31" ht="15.75" customHeight="1">
      <c r="A31" s="35"/>
      <c r="B31" s="35"/>
      <c r="C31" s="81"/>
      <c r="D31" s="81"/>
      <c r="E31" s="82">
        <f t="shared" si="1"/>
        <v>0</v>
      </c>
      <c r="F31" s="82">
        <f t="shared" si="2"/>
        <v>0</v>
      </c>
      <c r="G31" s="81"/>
      <c r="H31" s="81"/>
      <c r="I31" s="81"/>
      <c r="J31" s="81"/>
      <c r="K31" s="81"/>
      <c r="L31" s="81"/>
      <c r="M31" s="81"/>
    </row>
    <row r="32" ht="15.75" customHeight="1">
      <c r="A32" s="35"/>
      <c r="B32" s="35"/>
      <c r="C32" s="35"/>
      <c r="D32" s="81"/>
      <c r="E32" s="82">
        <f t="shared" si="1"/>
        <v>0</v>
      </c>
      <c r="F32" s="82">
        <f t="shared" si="2"/>
        <v>0</v>
      </c>
      <c r="G32" s="35"/>
      <c r="H32" s="35"/>
      <c r="I32" s="35"/>
      <c r="J32" s="35"/>
      <c r="K32" s="35"/>
      <c r="L32" s="35"/>
      <c r="M32" s="83"/>
    </row>
    <row r="33" ht="15.75" customHeight="1">
      <c r="A33" s="35"/>
      <c r="B33" s="35"/>
      <c r="C33" s="35"/>
      <c r="D33" s="81"/>
      <c r="E33" s="82">
        <f t="shared" si="1"/>
        <v>0</v>
      </c>
      <c r="F33" s="82">
        <f t="shared" si="2"/>
        <v>0</v>
      </c>
      <c r="G33" s="35"/>
      <c r="H33" s="35"/>
      <c r="I33" s="35"/>
      <c r="J33" s="35"/>
      <c r="K33" s="35"/>
      <c r="L33" s="35"/>
      <c r="M33" s="83"/>
    </row>
    <row r="34" ht="15.75" customHeight="1">
      <c r="A34" s="35"/>
      <c r="B34" s="35"/>
      <c r="C34" s="35"/>
      <c r="D34" s="81"/>
      <c r="E34" s="82">
        <f t="shared" si="1"/>
        <v>0</v>
      </c>
      <c r="F34" s="82">
        <f t="shared" si="2"/>
        <v>0</v>
      </c>
      <c r="G34" s="35"/>
      <c r="H34" s="35"/>
      <c r="I34" s="35"/>
      <c r="J34" s="35"/>
      <c r="K34" s="35"/>
      <c r="L34" s="35"/>
      <c r="M34" s="83"/>
    </row>
    <row r="35" ht="15.75" customHeight="1">
      <c r="A35" s="35"/>
      <c r="B35" s="35"/>
      <c r="C35" s="35"/>
      <c r="D35" s="81"/>
      <c r="E35" s="82">
        <f t="shared" si="1"/>
        <v>0</v>
      </c>
      <c r="F35" s="82">
        <f t="shared" si="2"/>
        <v>0</v>
      </c>
      <c r="G35" s="35"/>
      <c r="H35" s="35"/>
      <c r="I35" s="35"/>
      <c r="J35" s="35"/>
      <c r="K35" s="35"/>
      <c r="L35" s="35"/>
      <c r="M35" s="83"/>
    </row>
    <row r="36" ht="15.75" customHeight="1">
      <c r="A36" s="35"/>
      <c r="B36" s="35"/>
      <c r="C36" s="35"/>
      <c r="D36" s="81"/>
      <c r="E36" s="82">
        <f t="shared" si="1"/>
        <v>0</v>
      </c>
      <c r="F36" s="82">
        <f t="shared" si="2"/>
        <v>0</v>
      </c>
      <c r="G36" s="35"/>
      <c r="H36" s="35"/>
      <c r="I36" s="35"/>
      <c r="J36" s="35"/>
      <c r="K36" s="35"/>
      <c r="L36" s="35"/>
      <c r="M36" s="83"/>
    </row>
    <row r="37" ht="15.75" customHeight="1">
      <c r="A37" s="35"/>
      <c r="B37" s="35"/>
      <c r="C37" s="81"/>
      <c r="D37" s="81"/>
      <c r="E37" s="82">
        <f t="shared" si="1"/>
        <v>0</v>
      </c>
      <c r="F37" s="82">
        <f t="shared" si="2"/>
        <v>0</v>
      </c>
      <c r="G37" s="81"/>
      <c r="H37" s="81"/>
      <c r="I37" s="81"/>
      <c r="J37" s="81"/>
      <c r="K37" s="81"/>
      <c r="L37" s="81"/>
      <c r="M37" s="81"/>
    </row>
    <row r="38" ht="15.75" customHeight="1">
      <c r="A38" s="35"/>
      <c r="B38" s="35"/>
      <c r="C38" s="35"/>
      <c r="D38" s="81"/>
      <c r="E38" s="82">
        <f t="shared" si="1"/>
        <v>0</v>
      </c>
      <c r="F38" s="82">
        <f t="shared" si="2"/>
        <v>0</v>
      </c>
      <c r="G38" s="35"/>
      <c r="H38" s="35"/>
      <c r="I38" s="35"/>
      <c r="J38" s="35"/>
      <c r="K38" s="35"/>
      <c r="L38" s="35"/>
      <c r="M38" s="83"/>
    </row>
    <row r="39" ht="15.75" customHeight="1">
      <c r="A39" s="35"/>
      <c r="B39" s="35"/>
      <c r="C39" s="35"/>
      <c r="D39" s="81"/>
      <c r="E39" s="82">
        <f t="shared" si="1"/>
        <v>0</v>
      </c>
      <c r="F39" s="82">
        <f t="shared" si="2"/>
        <v>0</v>
      </c>
      <c r="G39" s="35"/>
      <c r="H39" s="35"/>
      <c r="I39" s="35"/>
      <c r="J39" s="35"/>
      <c r="K39" s="35"/>
      <c r="L39" s="35"/>
      <c r="M39" s="83"/>
    </row>
    <row r="40" ht="15.75" customHeight="1">
      <c r="A40" s="35"/>
      <c r="B40" s="35"/>
      <c r="C40" s="81"/>
      <c r="D40" s="81"/>
      <c r="E40" s="82">
        <f t="shared" si="1"/>
        <v>0</v>
      </c>
      <c r="F40" s="82">
        <f t="shared" si="2"/>
        <v>0</v>
      </c>
      <c r="G40" s="81"/>
      <c r="H40" s="81"/>
      <c r="I40" s="81"/>
      <c r="J40" s="81"/>
      <c r="K40" s="81"/>
      <c r="L40" s="81"/>
      <c r="M40" s="81"/>
    </row>
    <row r="41" ht="15.75" customHeight="1">
      <c r="A41" s="35"/>
      <c r="B41" s="35"/>
      <c r="C41" s="35"/>
      <c r="D41" s="81"/>
      <c r="E41" s="82">
        <f t="shared" si="1"/>
        <v>0</v>
      </c>
      <c r="F41" s="82">
        <f t="shared" si="2"/>
        <v>0</v>
      </c>
      <c r="G41" s="35"/>
      <c r="H41" s="35"/>
      <c r="I41" s="35"/>
      <c r="J41" s="35"/>
      <c r="K41" s="35"/>
      <c r="L41" s="35"/>
      <c r="M41" s="83"/>
    </row>
    <row r="42" ht="15.75" customHeight="1">
      <c r="A42" s="35"/>
      <c r="B42" s="35"/>
      <c r="C42" s="35"/>
      <c r="D42" s="81"/>
      <c r="E42" s="82">
        <f t="shared" si="1"/>
        <v>0</v>
      </c>
      <c r="F42" s="82">
        <f t="shared" si="2"/>
        <v>0</v>
      </c>
      <c r="G42" s="35"/>
      <c r="H42" s="35"/>
      <c r="I42" s="35"/>
      <c r="J42" s="35"/>
      <c r="K42" s="35"/>
      <c r="L42" s="35"/>
      <c r="M42" s="83"/>
    </row>
    <row r="43" ht="15.75" customHeight="1">
      <c r="A43" s="35"/>
      <c r="B43" s="35"/>
      <c r="C43" s="81"/>
      <c r="D43" s="81"/>
      <c r="E43" s="82">
        <f t="shared" si="1"/>
        <v>0</v>
      </c>
      <c r="F43" s="82">
        <f t="shared" si="2"/>
        <v>0</v>
      </c>
      <c r="G43" s="81"/>
      <c r="H43" s="81"/>
      <c r="I43" s="81"/>
      <c r="J43" s="81"/>
      <c r="K43" s="81"/>
      <c r="L43" s="81"/>
      <c r="M43" s="81"/>
    </row>
    <row r="44" ht="15.75" customHeight="1">
      <c r="A44" s="35"/>
      <c r="B44" s="35"/>
      <c r="C44" s="35"/>
      <c r="D44" s="81"/>
      <c r="E44" s="82">
        <f t="shared" si="1"/>
        <v>0</v>
      </c>
      <c r="F44" s="82">
        <f t="shared" si="2"/>
        <v>0</v>
      </c>
      <c r="G44" s="35"/>
      <c r="H44" s="35"/>
      <c r="I44" s="35"/>
      <c r="J44" s="35"/>
      <c r="K44" s="35"/>
      <c r="L44" s="35"/>
      <c r="M44" s="83"/>
    </row>
    <row r="45" ht="15.75" customHeight="1">
      <c r="A45" s="35"/>
      <c r="B45" s="35"/>
      <c r="C45" s="35"/>
      <c r="D45" s="81"/>
      <c r="E45" s="82">
        <f t="shared" si="1"/>
        <v>0</v>
      </c>
      <c r="F45" s="82">
        <f t="shared" si="2"/>
        <v>0</v>
      </c>
      <c r="G45" s="35"/>
      <c r="H45" s="35"/>
      <c r="I45" s="35"/>
      <c r="J45" s="35"/>
      <c r="K45" s="35"/>
      <c r="L45" s="35"/>
      <c r="M45" s="83"/>
    </row>
    <row r="46" ht="15.75" customHeight="1">
      <c r="A46" s="35"/>
      <c r="B46" s="35"/>
      <c r="C46" s="81"/>
      <c r="D46" s="81"/>
      <c r="E46" s="82">
        <f t="shared" si="1"/>
        <v>0</v>
      </c>
      <c r="F46" s="82">
        <f t="shared" si="2"/>
        <v>0</v>
      </c>
      <c r="G46" s="81"/>
      <c r="H46" s="81"/>
      <c r="I46" s="81"/>
      <c r="J46" s="81"/>
      <c r="K46" s="81"/>
      <c r="L46" s="81"/>
      <c r="M46" s="81"/>
    </row>
    <row r="47" ht="15.75" customHeight="1">
      <c r="A47" s="35"/>
      <c r="B47" s="35"/>
      <c r="C47" s="35"/>
      <c r="D47" s="81"/>
      <c r="E47" s="82">
        <f t="shared" si="1"/>
        <v>0</v>
      </c>
      <c r="F47" s="82">
        <f t="shared" si="2"/>
        <v>0</v>
      </c>
      <c r="G47" s="35"/>
      <c r="H47" s="35"/>
      <c r="I47" s="35"/>
      <c r="J47" s="35"/>
      <c r="K47" s="35"/>
      <c r="L47" s="35"/>
      <c r="M47" s="83"/>
    </row>
    <row r="48" ht="15.75" customHeight="1">
      <c r="A48" s="35"/>
      <c r="B48" s="35"/>
      <c r="C48" s="35"/>
      <c r="D48" s="81"/>
      <c r="E48" s="82">
        <f t="shared" si="1"/>
        <v>0</v>
      </c>
      <c r="F48" s="82">
        <f t="shared" si="2"/>
        <v>0</v>
      </c>
      <c r="G48" s="35"/>
      <c r="H48" s="35"/>
      <c r="I48" s="35"/>
      <c r="J48" s="35"/>
      <c r="K48" s="35"/>
      <c r="L48" s="35"/>
      <c r="M48" s="83"/>
    </row>
    <row r="49" ht="15.75" customHeight="1">
      <c r="A49" s="35"/>
      <c r="B49" s="35"/>
      <c r="C49" s="81"/>
      <c r="D49" s="81"/>
      <c r="E49" s="82">
        <f t="shared" si="1"/>
        <v>0</v>
      </c>
      <c r="F49" s="82">
        <f t="shared" si="2"/>
        <v>0</v>
      </c>
      <c r="G49" s="81"/>
      <c r="H49" s="81"/>
      <c r="I49" s="81"/>
      <c r="J49" s="81"/>
      <c r="K49" s="81"/>
      <c r="L49" s="81"/>
      <c r="M49" s="81"/>
    </row>
    <row r="50" ht="15.75" customHeight="1">
      <c r="A50" s="35"/>
      <c r="B50" s="35"/>
      <c r="C50" s="35"/>
      <c r="D50" s="81"/>
      <c r="E50" s="82">
        <f t="shared" si="1"/>
        <v>0</v>
      </c>
      <c r="F50" s="82">
        <f t="shared" si="2"/>
        <v>0</v>
      </c>
      <c r="G50" s="35"/>
      <c r="H50" s="35"/>
      <c r="I50" s="35"/>
      <c r="J50" s="35"/>
      <c r="K50" s="35"/>
      <c r="L50" s="35"/>
      <c r="M50" s="83"/>
    </row>
    <row r="51" ht="15.75" customHeight="1">
      <c r="A51" s="35"/>
      <c r="B51" s="35"/>
      <c r="C51" s="35"/>
      <c r="D51" s="81"/>
      <c r="E51" s="82">
        <f t="shared" si="1"/>
        <v>0</v>
      </c>
      <c r="F51" s="82">
        <f t="shared" si="2"/>
        <v>0</v>
      </c>
      <c r="G51" s="35"/>
      <c r="H51" s="35"/>
      <c r="I51" s="35"/>
      <c r="J51" s="35"/>
      <c r="K51" s="35"/>
      <c r="L51" s="35"/>
      <c r="M51" s="83"/>
    </row>
    <row r="52" ht="15.75" customHeight="1">
      <c r="A52" s="35"/>
      <c r="B52" s="35"/>
      <c r="C52" s="81"/>
      <c r="D52" s="81"/>
      <c r="E52" s="82">
        <f t="shared" si="1"/>
        <v>0</v>
      </c>
      <c r="F52" s="82">
        <f t="shared" si="2"/>
        <v>0</v>
      </c>
      <c r="G52" s="81"/>
      <c r="H52" s="81"/>
      <c r="I52" s="81"/>
      <c r="J52" s="81"/>
      <c r="K52" s="81"/>
      <c r="L52" s="81"/>
      <c r="M52" s="81"/>
    </row>
    <row r="53" ht="15.75" customHeight="1">
      <c r="A53" s="35"/>
      <c r="B53" s="35"/>
      <c r="C53" s="35"/>
      <c r="D53" s="81"/>
      <c r="E53" s="82">
        <f t="shared" si="1"/>
        <v>0</v>
      </c>
      <c r="F53" s="82">
        <f t="shared" si="2"/>
        <v>0</v>
      </c>
      <c r="G53" s="35"/>
      <c r="H53" s="35"/>
      <c r="I53" s="35"/>
      <c r="J53" s="35"/>
      <c r="K53" s="35"/>
      <c r="L53" s="35"/>
      <c r="M53" s="83"/>
    </row>
    <row r="54" ht="15.75" customHeight="1">
      <c r="A54" s="35"/>
      <c r="B54" s="35"/>
      <c r="C54" s="35"/>
      <c r="D54" s="81"/>
      <c r="E54" s="82">
        <f t="shared" si="1"/>
        <v>0</v>
      </c>
      <c r="F54" s="82">
        <f t="shared" si="2"/>
        <v>0</v>
      </c>
      <c r="G54" s="35"/>
      <c r="H54" s="35"/>
      <c r="I54" s="35"/>
      <c r="J54" s="35"/>
      <c r="K54" s="35"/>
      <c r="L54" s="35"/>
      <c r="M54" s="83"/>
    </row>
    <row r="55" ht="15.75" customHeight="1">
      <c r="A55" s="35"/>
      <c r="B55" s="35"/>
      <c r="C55" s="81"/>
      <c r="D55" s="81"/>
      <c r="E55" s="82">
        <f t="shared" si="1"/>
        <v>0</v>
      </c>
      <c r="F55" s="82">
        <f t="shared" si="2"/>
        <v>0</v>
      </c>
      <c r="G55" s="81"/>
      <c r="H55" s="81"/>
      <c r="I55" s="81"/>
      <c r="J55" s="81"/>
      <c r="K55" s="81"/>
      <c r="L55" s="81"/>
      <c r="M55" s="81"/>
    </row>
    <row r="56" ht="15.75" customHeight="1">
      <c r="A56" s="35"/>
      <c r="B56" s="35"/>
      <c r="C56" s="35"/>
      <c r="D56" s="81"/>
      <c r="E56" s="82">
        <f t="shared" si="1"/>
        <v>0</v>
      </c>
      <c r="F56" s="82">
        <f t="shared" si="2"/>
        <v>0</v>
      </c>
      <c r="G56" s="35"/>
      <c r="H56" s="35"/>
      <c r="I56" s="35"/>
      <c r="J56" s="35"/>
      <c r="K56" s="35"/>
      <c r="L56" s="35"/>
      <c r="M56" s="83"/>
    </row>
    <row r="57" ht="15.75" customHeight="1">
      <c r="A57" s="35"/>
      <c r="B57" s="35"/>
      <c r="C57" s="35"/>
      <c r="D57" s="81"/>
      <c r="E57" s="82">
        <f t="shared" si="1"/>
        <v>0</v>
      </c>
      <c r="F57" s="82">
        <f t="shared" si="2"/>
        <v>0</v>
      </c>
      <c r="G57" s="35"/>
      <c r="H57" s="35"/>
      <c r="I57" s="35"/>
      <c r="J57" s="35"/>
      <c r="K57" s="35"/>
      <c r="L57" s="35"/>
      <c r="M57" s="83"/>
    </row>
    <row r="58" ht="15.75" customHeight="1">
      <c r="A58" s="35"/>
      <c r="B58" s="35"/>
      <c r="C58" s="81"/>
      <c r="D58" s="81"/>
      <c r="E58" s="82">
        <f t="shared" si="1"/>
        <v>0</v>
      </c>
      <c r="F58" s="82">
        <f t="shared" si="2"/>
        <v>0</v>
      </c>
      <c r="G58" s="81"/>
      <c r="H58" s="81"/>
      <c r="I58" s="81"/>
      <c r="J58" s="81"/>
      <c r="K58" s="81"/>
      <c r="L58" s="81"/>
      <c r="M58" s="81"/>
    </row>
    <row r="59" ht="15.75" customHeight="1">
      <c r="A59" s="35"/>
      <c r="B59" s="35"/>
      <c r="C59" s="35"/>
      <c r="D59" s="81"/>
      <c r="E59" s="82">
        <f t="shared" si="1"/>
        <v>0</v>
      </c>
      <c r="F59" s="82">
        <f t="shared" si="2"/>
        <v>0</v>
      </c>
      <c r="G59" s="35"/>
      <c r="H59" s="35"/>
      <c r="I59" s="35"/>
      <c r="J59" s="35"/>
      <c r="K59" s="35"/>
      <c r="L59" s="35"/>
      <c r="M59" s="83"/>
    </row>
    <row r="60" ht="15.75" customHeight="1">
      <c r="A60" s="35"/>
      <c r="B60" s="35"/>
      <c r="C60" s="35"/>
      <c r="D60" s="81"/>
      <c r="E60" s="82">
        <f t="shared" si="1"/>
        <v>0</v>
      </c>
      <c r="F60" s="82">
        <f t="shared" si="2"/>
        <v>0</v>
      </c>
      <c r="G60" s="35"/>
      <c r="H60" s="35"/>
      <c r="I60" s="35"/>
      <c r="J60" s="35"/>
      <c r="K60" s="35"/>
      <c r="L60" s="35"/>
      <c r="M60" s="83"/>
    </row>
    <row r="61" ht="15.75" customHeight="1">
      <c r="A61" s="35"/>
      <c r="B61" s="35"/>
      <c r="C61" s="81"/>
      <c r="D61" s="81"/>
      <c r="E61" s="82">
        <f t="shared" si="1"/>
        <v>0</v>
      </c>
      <c r="F61" s="82">
        <f t="shared" si="2"/>
        <v>0</v>
      </c>
      <c r="G61" s="81"/>
      <c r="H61" s="81"/>
      <c r="I61" s="81"/>
      <c r="J61" s="81"/>
      <c r="K61" s="81"/>
      <c r="L61" s="81"/>
      <c r="M61" s="81"/>
    </row>
    <row r="62" ht="15.75" customHeight="1">
      <c r="A62" s="35"/>
      <c r="B62" s="35"/>
      <c r="C62" s="35"/>
      <c r="D62" s="81"/>
      <c r="E62" s="82">
        <f t="shared" si="1"/>
        <v>0</v>
      </c>
      <c r="F62" s="82">
        <f t="shared" si="2"/>
        <v>0</v>
      </c>
      <c r="G62" s="35"/>
      <c r="H62" s="35"/>
      <c r="I62" s="35"/>
      <c r="J62" s="35"/>
      <c r="K62" s="35"/>
      <c r="L62" s="35"/>
      <c r="M62" s="83"/>
    </row>
    <row r="63" ht="15.75" customHeight="1">
      <c r="A63" s="35"/>
      <c r="B63" s="35"/>
      <c r="C63" s="35"/>
      <c r="D63" s="81"/>
      <c r="E63" s="82">
        <f t="shared" si="1"/>
        <v>0</v>
      </c>
      <c r="F63" s="82">
        <f t="shared" si="2"/>
        <v>0</v>
      </c>
      <c r="G63" s="35"/>
      <c r="H63" s="35"/>
      <c r="I63" s="35"/>
      <c r="J63" s="35"/>
      <c r="K63" s="35"/>
      <c r="L63" s="35"/>
      <c r="M63" s="83"/>
    </row>
    <row r="64" ht="15.75" customHeight="1">
      <c r="A64" s="35"/>
      <c r="B64" s="35"/>
      <c r="C64" s="81"/>
      <c r="D64" s="81"/>
      <c r="E64" s="82">
        <f t="shared" si="1"/>
        <v>0</v>
      </c>
      <c r="F64" s="82">
        <f t="shared" si="2"/>
        <v>0</v>
      </c>
      <c r="G64" s="81"/>
      <c r="H64" s="81"/>
      <c r="I64" s="81"/>
      <c r="J64" s="81"/>
      <c r="K64" s="81"/>
      <c r="L64" s="81"/>
      <c r="M64" s="81"/>
    </row>
    <row r="65" ht="15.75" customHeight="1">
      <c r="A65" s="35"/>
      <c r="B65" s="35"/>
      <c r="C65" s="35"/>
      <c r="D65" s="81"/>
      <c r="E65" s="82">
        <f t="shared" si="1"/>
        <v>0</v>
      </c>
      <c r="F65" s="82">
        <f t="shared" si="2"/>
        <v>0</v>
      </c>
      <c r="G65" s="35"/>
      <c r="H65" s="35"/>
      <c r="I65" s="35"/>
      <c r="J65" s="35"/>
      <c r="K65" s="35"/>
      <c r="L65" s="35"/>
      <c r="M65" s="83"/>
    </row>
    <row r="66" ht="15.75" customHeight="1">
      <c r="A66" s="35"/>
      <c r="B66" s="35"/>
      <c r="C66" s="35"/>
      <c r="D66" s="81"/>
      <c r="E66" s="82">
        <f t="shared" si="1"/>
        <v>0</v>
      </c>
      <c r="F66" s="82">
        <f t="shared" si="2"/>
        <v>0</v>
      </c>
      <c r="G66" s="35"/>
      <c r="H66" s="35"/>
      <c r="I66" s="35"/>
      <c r="J66" s="35"/>
      <c r="K66" s="35"/>
      <c r="L66" s="35"/>
      <c r="M66" s="83"/>
    </row>
    <row r="67" ht="15.75" customHeight="1">
      <c r="A67" s="35"/>
      <c r="B67" s="35"/>
      <c r="C67" s="81"/>
      <c r="D67" s="81"/>
      <c r="E67" s="82">
        <f t="shared" si="1"/>
        <v>0</v>
      </c>
      <c r="F67" s="82">
        <f t="shared" si="2"/>
        <v>0</v>
      </c>
      <c r="G67" s="81"/>
      <c r="H67" s="81"/>
      <c r="I67" s="81"/>
      <c r="J67" s="81"/>
      <c r="K67" s="81"/>
      <c r="L67" s="81"/>
      <c r="M67" s="81"/>
    </row>
    <row r="68" ht="15.75" customHeight="1">
      <c r="A68" s="35"/>
      <c r="B68" s="35"/>
      <c r="C68" s="35"/>
      <c r="D68" s="81"/>
      <c r="E68" s="82">
        <f t="shared" si="1"/>
        <v>0</v>
      </c>
      <c r="F68" s="82">
        <f t="shared" si="2"/>
        <v>0</v>
      </c>
      <c r="G68" s="35"/>
      <c r="H68" s="35"/>
      <c r="I68" s="35"/>
      <c r="J68" s="35"/>
      <c r="K68" s="35"/>
      <c r="L68" s="35"/>
      <c r="M68" s="83"/>
    </row>
    <row r="69" ht="15.75" customHeight="1">
      <c r="A69" s="35"/>
      <c r="B69" s="35"/>
      <c r="C69" s="35"/>
      <c r="D69" s="81"/>
      <c r="E69" s="82">
        <f t="shared" si="1"/>
        <v>0</v>
      </c>
      <c r="F69" s="82">
        <f t="shared" si="2"/>
        <v>0</v>
      </c>
      <c r="G69" s="35"/>
      <c r="H69" s="35"/>
      <c r="I69" s="35"/>
      <c r="J69" s="35"/>
      <c r="K69" s="35"/>
      <c r="L69" s="35"/>
      <c r="M69" s="83"/>
    </row>
    <row r="70" ht="15.75" customHeight="1">
      <c r="A70" s="35"/>
      <c r="B70" s="35"/>
      <c r="C70" s="81"/>
      <c r="D70" s="81"/>
      <c r="E70" s="82">
        <f t="shared" si="1"/>
        <v>0</v>
      </c>
      <c r="F70" s="82">
        <f t="shared" si="2"/>
        <v>0</v>
      </c>
      <c r="G70" s="81"/>
      <c r="H70" s="81"/>
      <c r="I70" s="81"/>
      <c r="J70" s="81"/>
      <c r="K70" s="81"/>
      <c r="L70" s="81"/>
      <c r="M70" s="81"/>
    </row>
    <row r="71" ht="15.75" customHeight="1">
      <c r="A71" s="35"/>
      <c r="B71" s="35"/>
      <c r="C71" s="35"/>
      <c r="D71" s="81"/>
      <c r="E71" s="82">
        <f t="shared" si="1"/>
        <v>0</v>
      </c>
      <c r="F71" s="82">
        <f t="shared" si="2"/>
        <v>0</v>
      </c>
      <c r="G71" s="35"/>
      <c r="H71" s="35"/>
      <c r="I71" s="35"/>
      <c r="J71" s="35"/>
      <c r="K71" s="35"/>
      <c r="L71" s="35"/>
      <c r="M71" s="83"/>
    </row>
    <row r="72" ht="15.75" customHeight="1">
      <c r="A72" s="35"/>
      <c r="B72" s="35"/>
      <c r="C72" s="35"/>
      <c r="D72" s="81"/>
      <c r="E72" s="82">
        <f t="shared" si="1"/>
        <v>0</v>
      </c>
      <c r="F72" s="82">
        <f t="shared" si="2"/>
        <v>0</v>
      </c>
      <c r="G72" s="35"/>
      <c r="H72" s="35"/>
      <c r="I72" s="35"/>
      <c r="J72" s="35"/>
      <c r="K72" s="35"/>
      <c r="L72" s="35"/>
      <c r="M72" s="83"/>
    </row>
    <row r="73" ht="15.75" customHeight="1">
      <c r="A73" s="35"/>
      <c r="B73" s="35"/>
      <c r="C73" s="81"/>
      <c r="D73" s="81"/>
      <c r="E73" s="82">
        <f t="shared" si="1"/>
        <v>0</v>
      </c>
      <c r="F73" s="82">
        <f t="shared" si="2"/>
        <v>0</v>
      </c>
      <c r="G73" s="81"/>
      <c r="H73" s="81"/>
      <c r="I73" s="81"/>
      <c r="J73" s="81"/>
      <c r="K73" s="81"/>
      <c r="L73" s="81"/>
      <c r="M73" s="81"/>
    </row>
    <row r="74" ht="15.75" customHeight="1">
      <c r="A74" s="35"/>
      <c r="B74" s="35"/>
      <c r="C74" s="35"/>
      <c r="D74" s="81"/>
      <c r="E74" s="82">
        <f t="shared" si="1"/>
        <v>0</v>
      </c>
      <c r="F74" s="82">
        <f t="shared" si="2"/>
        <v>0</v>
      </c>
      <c r="G74" s="35"/>
      <c r="H74" s="35"/>
      <c r="I74" s="35"/>
      <c r="J74" s="35"/>
      <c r="K74" s="35"/>
      <c r="L74" s="35"/>
      <c r="M74" s="83"/>
    </row>
    <row r="75" ht="15.75" customHeight="1">
      <c r="A75" s="35"/>
      <c r="B75" s="35"/>
      <c r="C75" s="35"/>
      <c r="D75" s="81"/>
      <c r="E75" s="82">
        <f t="shared" si="1"/>
        <v>0</v>
      </c>
      <c r="F75" s="82">
        <f t="shared" si="2"/>
        <v>0</v>
      </c>
      <c r="G75" s="35"/>
      <c r="H75" s="35"/>
      <c r="I75" s="35"/>
      <c r="J75" s="35"/>
      <c r="K75" s="35"/>
      <c r="L75" s="35"/>
      <c r="M75" s="83"/>
    </row>
    <row r="76" ht="15.75" customHeight="1">
      <c r="A76" s="35"/>
      <c r="B76" s="35"/>
      <c r="C76" s="81"/>
      <c r="D76" s="81"/>
      <c r="E76" s="82">
        <f t="shared" si="1"/>
        <v>0</v>
      </c>
      <c r="F76" s="82">
        <f t="shared" si="2"/>
        <v>0</v>
      </c>
      <c r="G76" s="81"/>
      <c r="H76" s="81"/>
      <c r="I76" s="81"/>
      <c r="J76" s="81"/>
      <c r="K76" s="81"/>
      <c r="L76" s="81"/>
      <c r="M76" s="81"/>
    </row>
    <row r="77" ht="15.75" customHeight="1">
      <c r="A77" s="35"/>
      <c r="B77" s="35"/>
      <c r="C77" s="35"/>
      <c r="D77" s="81"/>
      <c r="E77" s="82">
        <f t="shared" si="1"/>
        <v>0</v>
      </c>
      <c r="F77" s="82">
        <f t="shared" si="2"/>
        <v>0</v>
      </c>
      <c r="G77" s="35"/>
      <c r="H77" s="35"/>
      <c r="I77" s="35"/>
      <c r="J77" s="35"/>
      <c r="K77" s="35"/>
      <c r="L77" s="35"/>
      <c r="M77" s="83"/>
    </row>
    <row r="78" ht="15.75" customHeight="1">
      <c r="A78" s="35"/>
      <c r="B78" s="35"/>
      <c r="C78" s="35"/>
      <c r="D78" s="81"/>
      <c r="E78" s="82">
        <f t="shared" si="1"/>
        <v>0</v>
      </c>
      <c r="F78" s="82">
        <f t="shared" si="2"/>
        <v>0</v>
      </c>
      <c r="G78" s="35"/>
      <c r="H78" s="35"/>
      <c r="I78" s="35"/>
      <c r="J78" s="35"/>
      <c r="K78" s="35"/>
      <c r="L78" s="35"/>
      <c r="M78" s="83"/>
    </row>
    <row r="79" ht="15.75" customHeight="1">
      <c r="A79" s="35"/>
      <c r="B79" s="35"/>
      <c r="C79" s="81"/>
      <c r="D79" s="81"/>
      <c r="E79" s="82">
        <f t="shared" si="1"/>
        <v>0</v>
      </c>
      <c r="F79" s="82">
        <f t="shared" si="2"/>
        <v>0</v>
      </c>
      <c r="G79" s="81"/>
      <c r="H79" s="81"/>
      <c r="I79" s="81"/>
      <c r="J79" s="81"/>
      <c r="K79" s="81"/>
      <c r="L79" s="81"/>
      <c r="M79" s="81"/>
    </row>
    <row r="80" ht="15.75" customHeight="1">
      <c r="A80" s="35"/>
      <c r="B80" s="35"/>
      <c r="C80" s="35"/>
      <c r="D80" s="81"/>
      <c r="E80" s="82">
        <f t="shared" si="1"/>
        <v>0</v>
      </c>
      <c r="F80" s="82">
        <f t="shared" si="2"/>
        <v>0</v>
      </c>
      <c r="G80" s="35"/>
      <c r="H80" s="35"/>
      <c r="I80" s="35"/>
      <c r="J80" s="35"/>
      <c r="K80" s="35"/>
      <c r="L80" s="35"/>
      <c r="M80" s="83"/>
    </row>
    <row r="81" ht="15.75" customHeight="1">
      <c r="A81" s="35"/>
      <c r="B81" s="35"/>
      <c r="C81" s="35"/>
      <c r="D81" s="81"/>
      <c r="E81" s="82">
        <f t="shared" si="1"/>
        <v>0</v>
      </c>
      <c r="F81" s="82">
        <f t="shared" si="2"/>
        <v>0</v>
      </c>
      <c r="G81" s="35"/>
      <c r="H81" s="35"/>
      <c r="I81" s="35"/>
      <c r="J81" s="35"/>
      <c r="K81" s="35"/>
      <c r="L81" s="35"/>
      <c r="M81" s="83"/>
    </row>
    <row r="82" ht="15.75" customHeight="1">
      <c r="A82" s="35"/>
      <c r="B82" s="35"/>
      <c r="C82" s="35"/>
      <c r="D82" s="81"/>
      <c r="E82" s="82">
        <f t="shared" si="1"/>
        <v>0</v>
      </c>
      <c r="F82" s="82">
        <f t="shared" si="2"/>
        <v>0</v>
      </c>
      <c r="G82" s="35"/>
      <c r="H82" s="35"/>
      <c r="I82" s="35"/>
      <c r="J82" s="35"/>
      <c r="K82" s="35"/>
      <c r="L82" s="35"/>
      <c r="M82" s="83"/>
    </row>
    <row r="83" ht="15.75" customHeight="1">
      <c r="A83" s="35"/>
      <c r="B83" s="35"/>
      <c r="C83" s="35"/>
      <c r="D83" s="81"/>
      <c r="E83" s="82">
        <f t="shared" si="1"/>
        <v>0</v>
      </c>
      <c r="F83" s="82">
        <f t="shared" si="2"/>
        <v>0</v>
      </c>
      <c r="G83" s="35"/>
      <c r="H83" s="35"/>
      <c r="I83" s="35"/>
      <c r="J83" s="35"/>
      <c r="K83" s="35"/>
      <c r="L83" s="35"/>
      <c r="M83" s="83"/>
    </row>
    <row r="84" ht="15.75" customHeight="1">
      <c r="A84" s="35"/>
      <c r="B84" s="35"/>
      <c r="C84" s="81"/>
      <c r="D84" s="81"/>
      <c r="E84" s="82">
        <f t="shared" si="1"/>
        <v>0</v>
      </c>
      <c r="F84" s="82">
        <f t="shared" si="2"/>
        <v>0</v>
      </c>
      <c r="G84" s="81"/>
      <c r="H84" s="81"/>
      <c r="I84" s="81"/>
      <c r="J84" s="81"/>
      <c r="K84" s="81"/>
      <c r="L84" s="81"/>
      <c r="M84" s="81"/>
    </row>
    <row r="85" ht="15.75" customHeight="1">
      <c r="A85" s="35"/>
      <c r="B85" s="35"/>
      <c r="C85" s="35"/>
      <c r="D85" s="81"/>
      <c r="E85" s="82">
        <f t="shared" si="1"/>
        <v>0</v>
      </c>
      <c r="F85" s="82">
        <f t="shared" si="2"/>
        <v>0</v>
      </c>
      <c r="G85" s="35"/>
      <c r="H85" s="35"/>
      <c r="I85" s="35"/>
      <c r="J85" s="35"/>
      <c r="K85" s="35"/>
      <c r="L85" s="35"/>
      <c r="M85" s="83"/>
    </row>
    <row r="86" ht="15.75" customHeight="1">
      <c r="A86" s="35"/>
      <c r="B86" s="35"/>
      <c r="C86" s="35"/>
      <c r="D86" s="81"/>
      <c r="E86" s="82">
        <f t="shared" si="1"/>
        <v>0</v>
      </c>
      <c r="F86" s="82">
        <f t="shared" si="2"/>
        <v>0</v>
      </c>
      <c r="G86" s="35"/>
      <c r="H86" s="35"/>
      <c r="I86" s="35"/>
      <c r="J86" s="35"/>
      <c r="K86" s="35"/>
      <c r="L86" s="35"/>
      <c r="M86" s="83"/>
    </row>
    <row r="87" ht="15.75" customHeight="1">
      <c r="A87" s="35"/>
      <c r="B87" s="35"/>
      <c r="C87" s="81"/>
      <c r="D87" s="81"/>
      <c r="E87" s="82">
        <f t="shared" si="1"/>
        <v>0</v>
      </c>
      <c r="F87" s="82">
        <f t="shared" si="2"/>
        <v>0</v>
      </c>
      <c r="G87" s="81"/>
      <c r="H87" s="81"/>
      <c r="I87" s="81"/>
      <c r="J87" s="81"/>
      <c r="K87" s="81"/>
      <c r="L87" s="81"/>
      <c r="M87" s="81"/>
    </row>
    <row r="88" ht="15.75" customHeight="1">
      <c r="A88" s="35"/>
      <c r="B88" s="35"/>
      <c r="C88" s="35"/>
      <c r="D88" s="81"/>
      <c r="E88" s="82">
        <f t="shared" si="1"/>
        <v>0</v>
      </c>
      <c r="F88" s="82">
        <f t="shared" si="2"/>
        <v>0</v>
      </c>
      <c r="G88" s="35"/>
      <c r="H88" s="35"/>
      <c r="I88" s="35"/>
      <c r="J88" s="35"/>
      <c r="K88" s="35"/>
      <c r="L88" s="35"/>
      <c r="M88" s="83"/>
    </row>
    <row r="89" ht="15.75" customHeight="1">
      <c r="A89" s="35"/>
      <c r="B89" s="35"/>
      <c r="C89" s="35"/>
      <c r="D89" s="81"/>
      <c r="E89" s="82">
        <f t="shared" si="1"/>
        <v>0</v>
      </c>
      <c r="F89" s="82">
        <f t="shared" si="2"/>
        <v>0</v>
      </c>
      <c r="G89" s="35"/>
      <c r="H89" s="35"/>
      <c r="I89" s="35"/>
      <c r="J89" s="35"/>
      <c r="K89" s="35"/>
      <c r="L89" s="35"/>
      <c r="M89" s="83"/>
    </row>
    <row r="90" ht="15.75" customHeight="1">
      <c r="A90" s="35"/>
      <c r="B90" s="35"/>
      <c r="C90" s="81"/>
      <c r="D90" s="81"/>
      <c r="E90" s="82">
        <f t="shared" si="1"/>
        <v>0</v>
      </c>
      <c r="F90" s="82">
        <f t="shared" si="2"/>
        <v>0</v>
      </c>
      <c r="G90" s="81"/>
      <c r="H90" s="81"/>
      <c r="I90" s="81"/>
      <c r="J90" s="81"/>
      <c r="K90" s="81"/>
      <c r="L90" s="81"/>
      <c r="M90" s="81"/>
    </row>
    <row r="91" ht="15.75" customHeight="1">
      <c r="A91" s="35"/>
      <c r="B91" s="35"/>
      <c r="C91" s="35"/>
      <c r="D91" s="81"/>
      <c r="E91" s="82">
        <f t="shared" si="1"/>
        <v>0</v>
      </c>
      <c r="F91" s="82">
        <f t="shared" si="2"/>
        <v>0</v>
      </c>
      <c r="G91" s="35"/>
      <c r="H91" s="35"/>
      <c r="I91" s="35"/>
      <c r="J91" s="35"/>
      <c r="K91" s="35"/>
      <c r="L91" s="35"/>
      <c r="M91" s="83"/>
    </row>
    <row r="92" ht="15.75" customHeight="1">
      <c r="A92" s="35"/>
      <c r="B92" s="35"/>
      <c r="C92" s="35"/>
      <c r="D92" s="81"/>
      <c r="E92" s="82">
        <f t="shared" si="1"/>
        <v>0</v>
      </c>
      <c r="F92" s="82">
        <f t="shared" si="2"/>
        <v>0</v>
      </c>
      <c r="G92" s="35"/>
      <c r="H92" s="35"/>
      <c r="I92" s="35"/>
      <c r="J92" s="35"/>
      <c r="K92" s="35"/>
      <c r="L92" s="35"/>
      <c r="M92" s="83"/>
    </row>
    <row r="93" ht="15.75" customHeight="1">
      <c r="A93" s="35"/>
      <c r="B93" s="35"/>
      <c r="C93" s="81"/>
      <c r="D93" s="81"/>
      <c r="E93" s="82">
        <f t="shared" si="1"/>
        <v>0</v>
      </c>
      <c r="F93" s="82">
        <f t="shared" si="2"/>
        <v>0</v>
      </c>
      <c r="G93" s="81"/>
      <c r="H93" s="81"/>
      <c r="I93" s="81"/>
      <c r="J93" s="81"/>
      <c r="K93" s="81"/>
      <c r="L93" s="81"/>
      <c r="M93" s="81"/>
    </row>
    <row r="94" ht="15.75" customHeight="1">
      <c r="A94" s="35"/>
      <c r="B94" s="35"/>
      <c r="C94" s="35"/>
      <c r="D94" s="81"/>
      <c r="E94" s="82">
        <f t="shared" si="1"/>
        <v>0</v>
      </c>
      <c r="F94" s="82">
        <f t="shared" si="2"/>
        <v>0</v>
      </c>
      <c r="G94" s="35"/>
      <c r="H94" s="35"/>
      <c r="I94" s="35"/>
      <c r="J94" s="35"/>
      <c r="K94" s="35"/>
      <c r="L94" s="35"/>
      <c r="M94" s="83"/>
    </row>
    <row r="95" ht="15.75" customHeight="1">
      <c r="A95" s="35"/>
      <c r="B95" s="35"/>
      <c r="C95" s="35"/>
      <c r="D95" s="81"/>
      <c r="E95" s="82">
        <f t="shared" si="1"/>
        <v>0</v>
      </c>
      <c r="F95" s="82">
        <f t="shared" si="2"/>
        <v>0</v>
      </c>
      <c r="G95" s="35"/>
      <c r="H95" s="35"/>
      <c r="I95" s="35"/>
      <c r="J95" s="35"/>
      <c r="K95" s="35"/>
      <c r="L95" s="35"/>
      <c r="M95" s="83"/>
    </row>
    <row r="96" ht="15.75" customHeight="1">
      <c r="A96" s="35"/>
      <c r="B96" s="35"/>
      <c r="C96" s="81"/>
      <c r="D96" s="81"/>
      <c r="E96" s="82">
        <f t="shared" si="1"/>
        <v>0</v>
      </c>
      <c r="F96" s="82">
        <f t="shared" si="2"/>
        <v>0</v>
      </c>
      <c r="G96" s="81"/>
      <c r="H96" s="81"/>
      <c r="I96" s="81"/>
      <c r="J96" s="81"/>
      <c r="K96" s="81"/>
      <c r="L96" s="81"/>
      <c r="M96" s="81"/>
    </row>
    <row r="97" ht="15.75" customHeight="1">
      <c r="A97" s="35"/>
      <c r="B97" s="35"/>
      <c r="C97" s="35"/>
      <c r="D97" s="81"/>
      <c r="E97" s="82">
        <f t="shared" si="1"/>
        <v>0</v>
      </c>
      <c r="F97" s="82">
        <f t="shared" si="2"/>
        <v>0</v>
      </c>
      <c r="G97" s="35"/>
      <c r="H97" s="35"/>
      <c r="I97" s="35"/>
      <c r="J97" s="35"/>
      <c r="K97" s="35"/>
      <c r="L97" s="35"/>
      <c r="M97" s="83"/>
    </row>
    <row r="98" ht="15.75" customHeight="1">
      <c r="A98" s="35"/>
      <c r="B98" s="35"/>
      <c r="C98" s="35"/>
      <c r="D98" s="81"/>
      <c r="E98" s="82">
        <f t="shared" si="1"/>
        <v>0</v>
      </c>
      <c r="F98" s="82">
        <f t="shared" si="2"/>
        <v>0</v>
      </c>
      <c r="G98" s="35"/>
      <c r="H98" s="35"/>
      <c r="I98" s="35"/>
      <c r="J98" s="35"/>
      <c r="K98" s="35"/>
      <c r="L98" s="35"/>
      <c r="M98" s="83"/>
    </row>
    <row r="99" ht="15.75" customHeight="1">
      <c r="A99" s="35"/>
      <c r="B99" s="35"/>
      <c r="C99" s="81"/>
      <c r="D99" s="81"/>
      <c r="E99" s="82">
        <f t="shared" si="1"/>
        <v>0</v>
      </c>
      <c r="F99" s="82">
        <f t="shared" si="2"/>
        <v>0</v>
      </c>
      <c r="G99" s="81"/>
      <c r="H99" s="81"/>
      <c r="I99" s="81"/>
      <c r="J99" s="81"/>
      <c r="K99" s="81"/>
      <c r="L99" s="81"/>
      <c r="M99" s="81"/>
    </row>
    <row r="100" ht="15.75" customHeight="1">
      <c r="A100" s="35"/>
      <c r="B100" s="35"/>
      <c r="C100" s="35"/>
      <c r="D100" s="81"/>
      <c r="E100" s="82">
        <f t="shared" si="1"/>
        <v>0</v>
      </c>
      <c r="F100" s="82">
        <f t="shared" si="2"/>
        <v>0</v>
      </c>
      <c r="G100" s="35"/>
      <c r="H100" s="35"/>
      <c r="I100" s="35"/>
      <c r="J100" s="35"/>
      <c r="K100" s="35"/>
      <c r="L100" s="35"/>
      <c r="M100" s="83"/>
    </row>
    <row r="101" ht="15.75" customHeight="1">
      <c r="A101" s="35"/>
      <c r="B101" s="35"/>
      <c r="C101" s="35"/>
      <c r="D101" s="81"/>
      <c r="E101" s="82">
        <f t="shared" si="1"/>
        <v>0</v>
      </c>
      <c r="F101" s="82">
        <f t="shared" si="2"/>
        <v>0</v>
      </c>
      <c r="G101" s="35"/>
      <c r="H101" s="35"/>
      <c r="I101" s="35"/>
      <c r="J101" s="35"/>
      <c r="K101" s="35"/>
      <c r="L101" s="35"/>
      <c r="M101" s="83"/>
    </row>
    <row r="102" ht="15.75" customHeight="1">
      <c r="A102" s="35"/>
      <c r="B102" s="35"/>
      <c r="C102" s="81"/>
      <c r="D102" s="81"/>
      <c r="E102" s="82">
        <f t="shared" si="1"/>
        <v>0</v>
      </c>
      <c r="F102" s="82">
        <f t="shared" si="2"/>
        <v>0</v>
      </c>
      <c r="G102" s="81"/>
      <c r="H102" s="81"/>
      <c r="I102" s="81"/>
      <c r="J102" s="81"/>
      <c r="K102" s="81"/>
      <c r="L102" s="81"/>
      <c r="M102" s="81"/>
    </row>
    <row r="103" ht="15.75" customHeight="1">
      <c r="A103" s="35"/>
      <c r="B103" s="35"/>
      <c r="C103" s="35"/>
      <c r="D103" s="81"/>
      <c r="E103" s="82">
        <f t="shared" si="1"/>
        <v>0</v>
      </c>
      <c r="F103" s="82">
        <f t="shared" si="2"/>
        <v>0</v>
      </c>
      <c r="G103" s="35"/>
      <c r="H103" s="35"/>
      <c r="I103" s="35"/>
      <c r="J103" s="35"/>
      <c r="K103" s="35"/>
      <c r="L103" s="35"/>
      <c r="M103" s="83"/>
    </row>
    <row r="104" ht="15.75" customHeight="1">
      <c r="A104" s="35"/>
      <c r="B104" s="35"/>
      <c r="C104" s="35"/>
      <c r="D104" s="81"/>
      <c r="E104" s="82">
        <f t="shared" si="1"/>
        <v>0</v>
      </c>
      <c r="F104" s="82">
        <f t="shared" si="2"/>
        <v>0</v>
      </c>
      <c r="G104" s="35"/>
      <c r="H104" s="35"/>
      <c r="I104" s="35"/>
      <c r="J104" s="35"/>
      <c r="K104" s="35"/>
      <c r="L104" s="35"/>
      <c r="M104" s="83"/>
    </row>
    <row r="105" ht="15.75" customHeight="1">
      <c r="A105" s="35"/>
      <c r="B105" s="35"/>
      <c r="C105" s="81"/>
      <c r="D105" s="81"/>
      <c r="E105" s="82">
        <f t="shared" si="1"/>
        <v>0</v>
      </c>
      <c r="F105" s="82">
        <f t="shared" si="2"/>
        <v>0</v>
      </c>
      <c r="G105" s="81"/>
      <c r="H105" s="81"/>
      <c r="I105" s="81"/>
      <c r="J105" s="81"/>
      <c r="K105" s="81"/>
      <c r="L105" s="81"/>
      <c r="M105" s="81"/>
    </row>
    <row r="106" ht="15.75" customHeight="1">
      <c r="A106" s="35"/>
      <c r="B106" s="35"/>
      <c r="C106" s="35"/>
      <c r="D106" s="81"/>
      <c r="E106" s="82">
        <f t="shared" si="1"/>
        <v>0</v>
      </c>
      <c r="F106" s="82">
        <f t="shared" si="2"/>
        <v>0</v>
      </c>
      <c r="G106" s="35"/>
      <c r="H106" s="35"/>
      <c r="I106" s="35"/>
      <c r="J106" s="35"/>
      <c r="K106" s="35"/>
      <c r="L106" s="35"/>
      <c r="M106" s="83"/>
    </row>
    <row r="107" ht="15.75" customHeight="1">
      <c r="A107" s="35"/>
      <c r="B107" s="35"/>
      <c r="C107" s="35"/>
      <c r="D107" s="81"/>
      <c r="E107" s="82">
        <f t="shared" si="1"/>
        <v>0</v>
      </c>
      <c r="F107" s="82">
        <f t="shared" si="2"/>
        <v>0</v>
      </c>
      <c r="G107" s="35"/>
      <c r="H107" s="35"/>
      <c r="I107" s="35"/>
      <c r="J107" s="35"/>
      <c r="K107" s="35"/>
      <c r="L107" s="35"/>
      <c r="M107" s="83"/>
    </row>
    <row r="108" ht="15.75" customHeight="1">
      <c r="A108" s="35"/>
      <c r="B108" s="35"/>
      <c r="C108" s="81"/>
      <c r="D108" s="81"/>
      <c r="E108" s="82">
        <f t="shared" si="1"/>
        <v>0</v>
      </c>
      <c r="F108" s="82">
        <f t="shared" si="2"/>
        <v>0</v>
      </c>
      <c r="G108" s="81"/>
      <c r="H108" s="81"/>
      <c r="I108" s="81"/>
      <c r="J108" s="81"/>
      <c r="K108" s="81"/>
      <c r="L108" s="81"/>
      <c r="M108" s="81"/>
    </row>
    <row r="109" ht="15.75" customHeight="1">
      <c r="A109" s="35"/>
      <c r="B109" s="35"/>
      <c r="C109" s="35"/>
      <c r="D109" s="81"/>
      <c r="E109" s="82">
        <f t="shared" si="1"/>
        <v>0</v>
      </c>
      <c r="F109" s="82">
        <f t="shared" si="2"/>
        <v>0</v>
      </c>
      <c r="G109" s="35"/>
      <c r="H109" s="35"/>
      <c r="I109" s="35"/>
      <c r="J109" s="35"/>
      <c r="K109" s="35"/>
      <c r="L109" s="35"/>
      <c r="M109" s="83"/>
    </row>
    <row r="110" ht="15.75" customHeight="1">
      <c r="A110" s="35"/>
      <c r="B110" s="35"/>
      <c r="C110" s="35"/>
      <c r="D110" s="81"/>
      <c r="E110" s="82">
        <f t="shared" si="1"/>
        <v>0</v>
      </c>
      <c r="F110" s="82">
        <f t="shared" si="2"/>
        <v>0</v>
      </c>
      <c r="G110" s="35"/>
      <c r="H110" s="35"/>
      <c r="I110" s="35"/>
      <c r="J110" s="35"/>
      <c r="K110" s="35"/>
      <c r="L110" s="35"/>
      <c r="M110" s="83"/>
    </row>
    <row r="111" ht="15.75" customHeight="1">
      <c r="A111" s="35"/>
      <c r="B111" s="35"/>
      <c r="C111" s="81"/>
      <c r="D111" s="81"/>
      <c r="E111" s="82">
        <f t="shared" si="1"/>
        <v>0</v>
      </c>
      <c r="F111" s="82">
        <f t="shared" si="2"/>
        <v>0</v>
      </c>
      <c r="G111" s="81"/>
      <c r="H111" s="81"/>
      <c r="I111" s="81"/>
      <c r="J111" s="81"/>
      <c r="K111" s="81"/>
      <c r="L111" s="81"/>
      <c r="M111" s="81"/>
    </row>
    <row r="112" ht="15.75" customHeight="1">
      <c r="A112" s="35"/>
      <c r="B112" s="35"/>
      <c r="C112" s="35"/>
      <c r="D112" s="81"/>
      <c r="E112" s="82">
        <f t="shared" si="1"/>
        <v>0</v>
      </c>
      <c r="F112" s="82">
        <f t="shared" si="2"/>
        <v>0</v>
      </c>
      <c r="G112" s="35"/>
      <c r="H112" s="35"/>
      <c r="I112" s="35"/>
      <c r="J112" s="35"/>
      <c r="K112" s="35"/>
      <c r="L112" s="35"/>
      <c r="M112" s="83"/>
    </row>
    <row r="113" ht="15.75" customHeight="1">
      <c r="A113" s="35"/>
      <c r="B113" s="35"/>
      <c r="C113" s="35"/>
      <c r="D113" s="81"/>
      <c r="E113" s="82">
        <f t="shared" si="1"/>
        <v>0</v>
      </c>
      <c r="F113" s="82">
        <f t="shared" si="2"/>
        <v>0</v>
      </c>
      <c r="G113" s="35"/>
      <c r="H113" s="35"/>
      <c r="I113" s="35"/>
      <c r="J113" s="35"/>
      <c r="K113" s="35"/>
      <c r="L113" s="35"/>
      <c r="M113" s="83"/>
    </row>
    <row r="114" ht="15.75" customHeight="1">
      <c r="A114" s="35"/>
      <c r="B114" s="35"/>
      <c r="C114" s="81"/>
      <c r="D114" s="81"/>
      <c r="E114" s="82">
        <f t="shared" si="1"/>
        <v>0</v>
      </c>
      <c r="F114" s="82">
        <f t="shared" si="2"/>
        <v>0</v>
      </c>
      <c r="G114" s="81"/>
      <c r="H114" s="81"/>
      <c r="I114" s="81"/>
      <c r="J114" s="81"/>
      <c r="K114" s="81"/>
      <c r="L114" s="81"/>
      <c r="M114" s="81"/>
    </row>
    <row r="115" ht="15.75" customHeight="1">
      <c r="A115" s="35"/>
      <c r="B115" s="35"/>
      <c r="C115" s="35"/>
      <c r="D115" s="81"/>
      <c r="E115" s="82">
        <f t="shared" si="1"/>
        <v>0</v>
      </c>
      <c r="F115" s="82">
        <f t="shared" si="2"/>
        <v>0</v>
      </c>
      <c r="G115" s="35"/>
      <c r="H115" s="35"/>
      <c r="I115" s="35"/>
      <c r="J115" s="35"/>
      <c r="K115" s="35"/>
      <c r="L115" s="35"/>
      <c r="M115" s="83"/>
    </row>
    <row r="116" ht="15.75" customHeight="1">
      <c r="A116" s="35"/>
      <c r="B116" s="35"/>
      <c r="C116" s="35"/>
      <c r="D116" s="81"/>
      <c r="E116" s="82">
        <f t="shared" si="1"/>
        <v>0</v>
      </c>
      <c r="F116" s="82">
        <f t="shared" si="2"/>
        <v>0</v>
      </c>
      <c r="G116" s="35"/>
      <c r="H116" s="35"/>
      <c r="I116" s="35"/>
      <c r="J116" s="35"/>
      <c r="K116" s="35"/>
      <c r="L116" s="35"/>
      <c r="M116" s="83"/>
    </row>
    <row r="117" ht="15.75" customHeight="1">
      <c r="A117" s="35"/>
      <c r="B117" s="35"/>
      <c r="C117" s="81"/>
      <c r="D117" s="81"/>
      <c r="E117" s="82">
        <f t="shared" si="1"/>
        <v>0</v>
      </c>
      <c r="F117" s="82">
        <f t="shared" si="2"/>
        <v>0</v>
      </c>
      <c r="G117" s="81"/>
      <c r="H117" s="81"/>
      <c r="I117" s="81"/>
      <c r="J117" s="81"/>
      <c r="K117" s="81"/>
      <c r="L117" s="81"/>
      <c r="M117" s="81"/>
    </row>
    <row r="118" ht="15.75" customHeight="1">
      <c r="A118" s="35"/>
      <c r="B118" s="35"/>
      <c r="C118" s="35"/>
      <c r="D118" s="81"/>
      <c r="E118" s="82">
        <f t="shared" si="1"/>
        <v>0</v>
      </c>
      <c r="F118" s="82">
        <f t="shared" si="2"/>
        <v>0</v>
      </c>
      <c r="G118" s="35"/>
      <c r="H118" s="35"/>
      <c r="I118" s="35"/>
      <c r="J118" s="35"/>
      <c r="K118" s="35"/>
      <c r="L118" s="35"/>
      <c r="M118" s="83"/>
    </row>
    <row r="119" ht="15.75" customHeight="1">
      <c r="A119" s="35"/>
      <c r="B119" s="35"/>
      <c r="C119" s="35"/>
      <c r="D119" s="81"/>
      <c r="E119" s="82">
        <f t="shared" si="1"/>
        <v>0</v>
      </c>
      <c r="F119" s="82">
        <f t="shared" si="2"/>
        <v>0</v>
      </c>
      <c r="G119" s="35"/>
      <c r="H119" s="35"/>
      <c r="I119" s="35"/>
      <c r="J119" s="35"/>
      <c r="K119" s="35"/>
      <c r="L119" s="35"/>
      <c r="M119" s="83"/>
    </row>
    <row r="120" ht="15.75" customHeight="1">
      <c r="A120" s="35"/>
      <c r="B120" s="35"/>
      <c r="C120" s="81"/>
      <c r="D120" s="81"/>
      <c r="E120" s="82">
        <f t="shared" si="1"/>
        <v>0</v>
      </c>
      <c r="F120" s="82">
        <f t="shared" si="2"/>
        <v>0</v>
      </c>
      <c r="G120" s="81"/>
      <c r="H120" s="81"/>
      <c r="I120" s="81"/>
      <c r="J120" s="81"/>
      <c r="K120" s="81"/>
      <c r="L120" s="81"/>
      <c r="M120" s="81"/>
    </row>
    <row r="121" ht="15.75" customHeight="1">
      <c r="A121" s="35"/>
      <c r="B121" s="35"/>
      <c r="C121" s="35"/>
      <c r="D121" s="81"/>
      <c r="E121" s="82">
        <f t="shared" si="1"/>
        <v>0</v>
      </c>
      <c r="F121" s="82">
        <f t="shared" si="2"/>
        <v>0</v>
      </c>
      <c r="G121" s="35"/>
      <c r="H121" s="35"/>
      <c r="I121" s="35"/>
      <c r="J121" s="35"/>
      <c r="K121" s="35"/>
      <c r="L121" s="35"/>
      <c r="M121" s="83"/>
    </row>
    <row r="122" ht="15.75" customHeight="1">
      <c r="A122" s="35"/>
      <c r="B122" s="35"/>
      <c r="C122" s="35"/>
      <c r="D122" s="81"/>
      <c r="E122" s="82">
        <f t="shared" si="1"/>
        <v>0</v>
      </c>
      <c r="F122" s="82">
        <f t="shared" si="2"/>
        <v>0</v>
      </c>
      <c r="G122" s="35"/>
      <c r="H122" s="35"/>
      <c r="I122" s="35"/>
      <c r="J122" s="35"/>
      <c r="K122" s="35"/>
      <c r="L122" s="35"/>
      <c r="M122" s="83"/>
    </row>
    <row r="123" ht="15.75" customHeight="1">
      <c r="A123" s="35"/>
      <c r="B123" s="35"/>
      <c r="C123" s="81"/>
      <c r="D123" s="81"/>
      <c r="E123" s="82">
        <f t="shared" si="1"/>
        <v>0</v>
      </c>
      <c r="F123" s="82">
        <f t="shared" si="2"/>
        <v>0</v>
      </c>
      <c r="G123" s="81"/>
      <c r="H123" s="81"/>
      <c r="I123" s="81"/>
      <c r="J123" s="81"/>
      <c r="K123" s="81"/>
      <c r="L123" s="81"/>
      <c r="M123" s="81"/>
    </row>
    <row r="124" ht="15.75" customHeight="1">
      <c r="A124" s="35"/>
      <c r="B124" s="35"/>
      <c r="C124" s="35"/>
      <c r="D124" s="81"/>
      <c r="E124" s="82">
        <f t="shared" si="1"/>
        <v>0</v>
      </c>
      <c r="F124" s="82">
        <f t="shared" si="2"/>
        <v>0</v>
      </c>
      <c r="G124" s="35"/>
      <c r="H124" s="35"/>
      <c r="I124" s="35"/>
      <c r="J124" s="35"/>
      <c r="K124" s="35"/>
      <c r="L124" s="35"/>
      <c r="M124" s="83"/>
    </row>
    <row r="125" ht="15.75" customHeight="1">
      <c r="A125" s="35"/>
      <c r="B125" s="35"/>
      <c r="C125" s="81"/>
      <c r="D125" s="81"/>
      <c r="E125" s="82">
        <f t="shared" si="1"/>
        <v>0</v>
      </c>
      <c r="F125" s="82">
        <f t="shared" si="2"/>
        <v>0</v>
      </c>
      <c r="G125" s="81"/>
      <c r="H125" s="81"/>
      <c r="I125" s="81"/>
      <c r="J125" s="81"/>
      <c r="K125" s="81"/>
      <c r="L125" s="81"/>
      <c r="M125" s="81"/>
    </row>
    <row r="126" ht="15.75" customHeight="1">
      <c r="A126" s="35"/>
      <c r="B126" s="35"/>
      <c r="C126" s="35"/>
      <c r="D126" s="81"/>
      <c r="E126" s="82">
        <f t="shared" si="1"/>
        <v>0</v>
      </c>
      <c r="F126" s="82">
        <f t="shared" si="2"/>
        <v>0</v>
      </c>
      <c r="G126" s="35"/>
      <c r="H126" s="35"/>
      <c r="I126" s="35"/>
      <c r="J126" s="35"/>
      <c r="K126" s="35"/>
      <c r="L126" s="35"/>
      <c r="M126" s="83"/>
    </row>
    <row r="127" ht="15.75" customHeight="1">
      <c r="A127" s="35"/>
      <c r="B127" s="35"/>
      <c r="C127" s="35"/>
      <c r="D127" s="81"/>
      <c r="E127" s="82">
        <f t="shared" si="1"/>
        <v>0</v>
      </c>
      <c r="F127" s="82">
        <f t="shared" si="2"/>
        <v>0</v>
      </c>
      <c r="G127" s="35"/>
      <c r="H127" s="35"/>
      <c r="I127" s="35"/>
      <c r="J127" s="35"/>
      <c r="K127" s="35"/>
      <c r="L127" s="35"/>
      <c r="M127" s="83"/>
    </row>
    <row r="128" ht="15.75" customHeight="1">
      <c r="A128" s="35"/>
      <c r="B128" s="35"/>
      <c r="C128" s="81"/>
      <c r="D128" s="81"/>
      <c r="E128" s="82">
        <f t="shared" si="1"/>
        <v>0</v>
      </c>
      <c r="F128" s="82">
        <f t="shared" si="2"/>
        <v>0</v>
      </c>
      <c r="G128" s="81"/>
      <c r="H128" s="81"/>
      <c r="I128" s="81"/>
      <c r="J128" s="81"/>
      <c r="K128" s="81"/>
      <c r="L128" s="81"/>
      <c r="M128" s="81"/>
    </row>
    <row r="129" ht="15.75" customHeight="1">
      <c r="A129" s="35"/>
      <c r="B129" s="35"/>
      <c r="C129" s="35"/>
      <c r="D129" s="81"/>
      <c r="E129" s="82">
        <f t="shared" si="1"/>
        <v>0</v>
      </c>
      <c r="F129" s="82">
        <f t="shared" si="2"/>
        <v>0</v>
      </c>
      <c r="G129" s="35"/>
      <c r="H129" s="35"/>
      <c r="I129" s="35"/>
      <c r="J129" s="35"/>
      <c r="K129" s="35"/>
      <c r="L129" s="35"/>
      <c r="M129" s="83"/>
    </row>
    <row r="130" ht="15.75" customHeight="1">
      <c r="A130" s="35"/>
      <c r="B130" s="35"/>
      <c r="C130" s="35"/>
      <c r="D130" s="81"/>
      <c r="E130" s="82">
        <f t="shared" si="1"/>
        <v>0</v>
      </c>
      <c r="F130" s="82">
        <f t="shared" si="2"/>
        <v>0</v>
      </c>
      <c r="G130" s="35"/>
      <c r="H130" s="35"/>
      <c r="I130" s="35"/>
      <c r="J130" s="35"/>
      <c r="K130" s="35"/>
      <c r="L130" s="35"/>
      <c r="M130" s="83"/>
    </row>
    <row r="131" ht="15.75" customHeight="1">
      <c r="A131" s="35"/>
      <c r="B131" s="35"/>
      <c r="C131" s="81"/>
      <c r="D131" s="81"/>
      <c r="E131" s="82">
        <f t="shared" si="1"/>
        <v>0</v>
      </c>
      <c r="F131" s="82">
        <f t="shared" si="2"/>
        <v>0</v>
      </c>
      <c r="G131" s="81"/>
      <c r="H131" s="81"/>
      <c r="I131" s="81"/>
      <c r="J131" s="81"/>
      <c r="K131" s="81"/>
      <c r="L131" s="81"/>
      <c r="M131" s="81"/>
    </row>
    <row r="132" ht="15.75" customHeight="1">
      <c r="A132" s="35"/>
      <c r="B132" s="35"/>
      <c r="C132" s="35"/>
      <c r="D132" s="81"/>
      <c r="E132" s="82">
        <f t="shared" si="1"/>
        <v>0</v>
      </c>
      <c r="F132" s="82">
        <f t="shared" si="2"/>
        <v>0</v>
      </c>
      <c r="G132" s="35"/>
      <c r="H132" s="35"/>
      <c r="I132" s="35"/>
      <c r="J132" s="35"/>
      <c r="K132" s="35"/>
      <c r="L132" s="35"/>
      <c r="M132" s="83"/>
    </row>
    <row r="133" ht="15.75" customHeight="1">
      <c r="A133" s="35"/>
      <c r="B133" s="35"/>
      <c r="C133" s="35"/>
      <c r="D133" s="81"/>
      <c r="E133" s="82">
        <f t="shared" si="1"/>
        <v>0</v>
      </c>
      <c r="F133" s="82">
        <f t="shared" si="2"/>
        <v>0</v>
      </c>
      <c r="G133" s="35"/>
      <c r="H133" s="35"/>
      <c r="I133" s="35"/>
      <c r="J133" s="35"/>
      <c r="K133" s="35"/>
      <c r="L133" s="35"/>
      <c r="M133" s="83"/>
    </row>
    <row r="134" ht="15.75" customHeight="1">
      <c r="A134" s="35"/>
      <c r="B134" s="35"/>
      <c r="C134" s="81"/>
      <c r="D134" s="81"/>
      <c r="E134" s="82">
        <f t="shared" si="1"/>
        <v>0</v>
      </c>
      <c r="F134" s="82">
        <f t="shared" si="2"/>
        <v>0</v>
      </c>
      <c r="G134" s="81"/>
      <c r="H134" s="81"/>
      <c r="I134" s="81"/>
      <c r="J134" s="81"/>
      <c r="K134" s="81"/>
      <c r="L134" s="81"/>
      <c r="M134" s="81"/>
    </row>
    <row r="135" ht="15.75" customHeight="1">
      <c r="A135" s="35"/>
      <c r="B135" s="35"/>
      <c r="C135" s="35"/>
      <c r="D135" s="81"/>
      <c r="E135" s="82">
        <f t="shared" si="1"/>
        <v>0</v>
      </c>
      <c r="F135" s="82">
        <f t="shared" si="2"/>
        <v>0</v>
      </c>
      <c r="G135" s="35"/>
      <c r="H135" s="35"/>
      <c r="I135" s="35"/>
      <c r="J135" s="35"/>
      <c r="K135" s="35"/>
      <c r="L135" s="35"/>
      <c r="M135" s="83"/>
    </row>
    <row r="136" ht="15.75" customHeight="1">
      <c r="A136" s="35"/>
      <c r="B136" s="35"/>
      <c r="C136" s="35"/>
      <c r="D136" s="81"/>
      <c r="E136" s="82">
        <f t="shared" si="1"/>
        <v>0</v>
      </c>
      <c r="F136" s="82">
        <f t="shared" si="2"/>
        <v>0</v>
      </c>
      <c r="G136" s="35"/>
      <c r="H136" s="35"/>
      <c r="I136" s="35"/>
      <c r="J136" s="35"/>
      <c r="K136" s="35"/>
      <c r="L136" s="35"/>
      <c r="M136" s="83"/>
    </row>
    <row r="137" ht="15.75" customHeight="1">
      <c r="A137" s="35"/>
      <c r="B137" s="35"/>
      <c r="C137" s="81"/>
      <c r="D137" s="81"/>
      <c r="E137" s="82">
        <f t="shared" si="1"/>
        <v>0</v>
      </c>
      <c r="F137" s="82">
        <f t="shared" si="2"/>
        <v>0</v>
      </c>
      <c r="G137" s="81"/>
      <c r="H137" s="81"/>
      <c r="I137" s="81"/>
      <c r="J137" s="81"/>
      <c r="K137" s="81"/>
      <c r="L137" s="81"/>
      <c r="M137" s="81"/>
    </row>
    <row r="138" ht="15.75" customHeight="1">
      <c r="A138" s="35"/>
      <c r="B138" s="35"/>
      <c r="C138" s="35"/>
      <c r="D138" s="81"/>
      <c r="E138" s="82">
        <f t="shared" si="1"/>
        <v>0</v>
      </c>
      <c r="F138" s="82">
        <f t="shared" si="2"/>
        <v>0</v>
      </c>
      <c r="G138" s="35"/>
      <c r="H138" s="35"/>
      <c r="I138" s="35"/>
      <c r="J138" s="35"/>
      <c r="K138" s="35"/>
      <c r="L138" s="35"/>
      <c r="M138" s="83"/>
    </row>
    <row r="139" ht="15.75" customHeight="1">
      <c r="A139" s="35"/>
      <c r="B139" s="35"/>
      <c r="C139" s="35"/>
      <c r="D139" s="81"/>
      <c r="E139" s="82">
        <f t="shared" si="1"/>
        <v>0</v>
      </c>
      <c r="F139" s="82">
        <f t="shared" si="2"/>
        <v>0</v>
      </c>
      <c r="G139" s="35"/>
      <c r="H139" s="35"/>
      <c r="I139" s="35"/>
      <c r="J139" s="35"/>
      <c r="K139" s="35"/>
      <c r="L139" s="35"/>
      <c r="M139" s="83"/>
    </row>
    <row r="140" ht="15.75" customHeight="1">
      <c r="A140" s="35"/>
      <c r="B140" s="35"/>
      <c r="C140" s="81"/>
      <c r="D140" s="81"/>
      <c r="E140" s="82">
        <f t="shared" si="1"/>
        <v>0</v>
      </c>
      <c r="F140" s="82">
        <f t="shared" si="2"/>
        <v>0</v>
      </c>
      <c r="G140" s="81"/>
      <c r="H140" s="81"/>
      <c r="I140" s="81"/>
      <c r="J140" s="81"/>
      <c r="K140" s="81"/>
      <c r="L140" s="81"/>
      <c r="M140" s="81"/>
    </row>
    <row r="141" ht="15.75" customHeight="1">
      <c r="A141" s="35"/>
      <c r="B141" s="35"/>
      <c r="C141" s="35"/>
      <c r="D141" s="81"/>
      <c r="E141" s="82">
        <f t="shared" si="1"/>
        <v>0</v>
      </c>
      <c r="F141" s="82">
        <f t="shared" si="2"/>
        <v>0</v>
      </c>
      <c r="G141" s="35"/>
      <c r="H141" s="35"/>
      <c r="I141" s="35"/>
      <c r="J141" s="35"/>
      <c r="K141" s="35"/>
      <c r="L141" s="35"/>
      <c r="M141" s="83"/>
    </row>
    <row r="142" ht="15.75" customHeight="1">
      <c r="A142" s="35"/>
      <c r="B142" s="35"/>
      <c r="C142" s="81"/>
      <c r="D142" s="81"/>
      <c r="E142" s="82">
        <f t="shared" si="1"/>
        <v>0</v>
      </c>
      <c r="F142" s="82">
        <f t="shared" si="2"/>
        <v>0</v>
      </c>
      <c r="G142" s="81"/>
      <c r="H142" s="81"/>
      <c r="I142" s="81"/>
      <c r="J142" s="81"/>
      <c r="K142" s="81"/>
      <c r="L142" s="81"/>
      <c r="M142" s="81"/>
    </row>
    <row r="143" ht="15.75" customHeight="1">
      <c r="A143" s="35"/>
      <c r="B143" s="35"/>
      <c r="C143" s="35"/>
      <c r="D143" s="81"/>
      <c r="E143" s="82">
        <f t="shared" si="1"/>
        <v>0</v>
      </c>
      <c r="F143" s="82">
        <f t="shared" si="2"/>
        <v>0</v>
      </c>
      <c r="G143" s="35"/>
      <c r="H143" s="35"/>
      <c r="I143" s="35"/>
      <c r="J143" s="35"/>
      <c r="K143" s="35"/>
      <c r="L143" s="35"/>
      <c r="M143" s="83"/>
    </row>
    <row r="144" ht="15.75" customHeight="1">
      <c r="A144" s="35"/>
      <c r="B144" s="35"/>
      <c r="C144" s="35"/>
      <c r="D144" s="81"/>
      <c r="E144" s="82">
        <f t="shared" si="1"/>
        <v>0</v>
      </c>
      <c r="F144" s="82">
        <f t="shared" si="2"/>
        <v>0</v>
      </c>
      <c r="G144" s="35"/>
      <c r="H144" s="35"/>
      <c r="I144" s="35"/>
      <c r="J144" s="35"/>
      <c r="K144" s="35"/>
      <c r="L144" s="35"/>
      <c r="M144" s="83"/>
    </row>
    <row r="145" ht="15.75" customHeight="1">
      <c r="A145" s="35"/>
      <c r="B145" s="35"/>
      <c r="C145" s="81"/>
      <c r="D145" s="81"/>
      <c r="E145" s="82">
        <f t="shared" si="1"/>
        <v>0</v>
      </c>
      <c r="F145" s="82">
        <f t="shared" si="2"/>
        <v>0</v>
      </c>
      <c r="G145" s="81"/>
      <c r="H145" s="81"/>
      <c r="I145" s="81"/>
      <c r="J145" s="81"/>
      <c r="K145" s="81"/>
      <c r="L145" s="81"/>
      <c r="M145" s="81"/>
    </row>
    <row r="146" ht="15.75" customHeight="1">
      <c r="A146" s="35"/>
      <c r="B146" s="35"/>
      <c r="C146" s="35"/>
      <c r="D146" s="81"/>
      <c r="E146" s="82">
        <f t="shared" si="1"/>
        <v>0</v>
      </c>
      <c r="F146" s="82">
        <f t="shared" si="2"/>
        <v>0</v>
      </c>
      <c r="G146" s="35"/>
      <c r="H146" s="35"/>
      <c r="I146" s="35"/>
      <c r="J146" s="35"/>
      <c r="K146" s="35"/>
      <c r="L146" s="35"/>
      <c r="M146" s="83"/>
    </row>
    <row r="147" ht="15.75" customHeight="1">
      <c r="A147" s="35"/>
      <c r="B147" s="35"/>
      <c r="C147" s="35"/>
      <c r="D147" s="81"/>
      <c r="E147" s="82">
        <f t="shared" si="1"/>
        <v>0</v>
      </c>
      <c r="F147" s="82">
        <f t="shared" si="2"/>
        <v>0</v>
      </c>
      <c r="G147" s="35"/>
      <c r="H147" s="35"/>
      <c r="I147" s="35"/>
      <c r="J147" s="35"/>
      <c r="K147" s="35"/>
      <c r="L147" s="35"/>
      <c r="M147" s="83"/>
    </row>
    <row r="148" ht="15.75" customHeight="1">
      <c r="A148" s="35"/>
      <c r="B148" s="35"/>
      <c r="C148" s="81"/>
      <c r="D148" s="81"/>
      <c r="E148" s="82">
        <f t="shared" si="1"/>
        <v>0</v>
      </c>
      <c r="F148" s="82">
        <f t="shared" si="2"/>
        <v>0</v>
      </c>
      <c r="G148" s="81"/>
      <c r="H148" s="81"/>
      <c r="I148" s="81"/>
      <c r="J148" s="81"/>
      <c r="K148" s="81"/>
      <c r="L148" s="81"/>
      <c r="M148" s="81"/>
    </row>
    <row r="149" ht="15.75" customHeight="1">
      <c r="A149" s="35"/>
      <c r="B149" s="35"/>
      <c r="C149" s="35"/>
      <c r="D149" s="81"/>
      <c r="E149" s="82">
        <f t="shared" si="1"/>
        <v>0</v>
      </c>
      <c r="F149" s="82">
        <f t="shared" si="2"/>
        <v>0</v>
      </c>
      <c r="G149" s="35"/>
      <c r="H149" s="35"/>
      <c r="I149" s="35"/>
      <c r="J149" s="35"/>
      <c r="K149" s="35"/>
      <c r="L149" s="35"/>
      <c r="M149" s="83"/>
    </row>
    <row r="150" ht="15.75" customHeight="1">
      <c r="A150" s="35"/>
      <c r="B150" s="35"/>
      <c r="C150" s="35"/>
      <c r="D150" s="81"/>
      <c r="E150" s="82">
        <f t="shared" si="1"/>
        <v>0</v>
      </c>
      <c r="F150" s="82">
        <f t="shared" si="2"/>
        <v>0</v>
      </c>
      <c r="G150" s="35"/>
      <c r="H150" s="35"/>
      <c r="I150" s="35"/>
      <c r="J150" s="35"/>
      <c r="K150" s="35"/>
      <c r="L150" s="35"/>
      <c r="M150" s="83"/>
    </row>
    <row r="151" ht="15.75" customHeight="1">
      <c r="A151" s="35"/>
      <c r="B151" s="35"/>
      <c r="C151" s="81"/>
      <c r="D151" s="81"/>
      <c r="E151" s="82">
        <f t="shared" si="1"/>
        <v>0</v>
      </c>
      <c r="F151" s="82">
        <f t="shared" si="2"/>
        <v>0</v>
      </c>
      <c r="G151" s="81"/>
      <c r="H151" s="81"/>
      <c r="I151" s="81"/>
      <c r="J151" s="81"/>
      <c r="K151" s="81"/>
      <c r="L151" s="81"/>
      <c r="M151" s="81"/>
    </row>
    <row r="152" ht="15.75" customHeight="1">
      <c r="A152" s="35"/>
      <c r="B152" s="35"/>
      <c r="C152" s="35"/>
      <c r="D152" s="81"/>
      <c r="E152" s="82">
        <f t="shared" si="1"/>
        <v>0</v>
      </c>
      <c r="F152" s="82">
        <f t="shared" si="2"/>
        <v>0</v>
      </c>
      <c r="G152" s="35"/>
      <c r="H152" s="35"/>
      <c r="I152" s="35"/>
      <c r="J152" s="35"/>
      <c r="K152" s="35"/>
      <c r="L152" s="35"/>
      <c r="M152" s="83"/>
    </row>
    <row r="153" ht="15.75" customHeight="1">
      <c r="A153" s="35"/>
      <c r="B153" s="35"/>
      <c r="C153" s="35"/>
      <c r="D153" s="81"/>
      <c r="E153" s="82">
        <f t="shared" si="1"/>
        <v>0</v>
      </c>
      <c r="F153" s="82">
        <f t="shared" si="2"/>
        <v>0</v>
      </c>
      <c r="G153" s="35"/>
      <c r="H153" s="35"/>
      <c r="I153" s="35"/>
      <c r="J153" s="35"/>
      <c r="K153" s="35"/>
      <c r="L153" s="35"/>
      <c r="M153" s="83"/>
    </row>
    <row r="154" ht="15.75" customHeight="1">
      <c r="A154" s="35"/>
      <c r="B154" s="35"/>
      <c r="C154" s="81"/>
      <c r="D154" s="81"/>
      <c r="E154" s="82">
        <f t="shared" si="1"/>
        <v>0</v>
      </c>
      <c r="F154" s="82">
        <f t="shared" si="2"/>
        <v>0</v>
      </c>
      <c r="G154" s="81"/>
      <c r="H154" s="81"/>
      <c r="I154" s="81"/>
      <c r="J154" s="81"/>
      <c r="K154" s="81"/>
      <c r="L154" s="81"/>
      <c r="M154" s="81"/>
    </row>
    <row r="155" ht="15.75" customHeight="1">
      <c r="A155" s="35"/>
      <c r="B155" s="35"/>
      <c r="C155" s="35"/>
      <c r="D155" s="81"/>
      <c r="E155" s="82">
        <f t="shared" si="1"/>
        <v>0</v>
      </c>
      <c r="F155" s="82">
        <f t="shared" si="2"/>
        <v>0</v>
      </c>
      <c r="G155" s="35"/>
      <c r="H155" s="35"/>
      <c r="I155" s="35"/>
      <c r="J155" s="35"/>
      <c r="K155" s="35"/>
      <c r="L155" s="35"/>
      <c r="M155" s="83"/>
    </row>
    <row r="156" ht="15.75" customHeight="1">
      <c r="A156" s="35"/>
      <c r="B156" s="35"/>
      <c r="C156" s="35"/>
      <c r="D156" s="81"/>
      <c r="E156" s="82">
        <f t="shared" si="1"/>
        <v>0</v>
      </c>
      <c r="F156" s="82">
        <f t="shared" si="2"/>
        <v>0</v>
      </c>
      <c r="G156" s="35"/>
      <c r="H156" s="35"/>
      <c r="I156" s="35"/>
      <c r="J156" s="35"/>
      <c r="K156" s="35"/>
      <c r="L156" s="35"/>
      <c r="M156" s="83"/>
    </row>
    <row r="157" ht="15.75" customHeight="1">
      <c r="A157" s="35"/>
      <c r="B157" s="35"/>
      <c r="C157" s="81"/>
      <c r="D157" s="81"/>
      <c r="E157" s="82">
        <f t="shared" si="1"/>
        <v>0</v>
      </c>
      <c r="F157" s="82">
        <f t="shared" si="2"/>
        <v>0</v>
      </c>
      <c r="G157" s="81"/>
      <c r="H157" s="81"/>
      <c r="I157" s="81"/>
      <c r="J157" s="81"/>
      <c r="K157" s="81"/>
      <c r="L157" s="81"/>
      <c r="M157" s="81"/>
    </row>
    <row r="158" ht="15.75" customHeight="1">
      <c r="A158" s="35"/>
      <c r="B158" s="35"/>
      <c r="C158" s="35"/>
      <c r="D158" s="81"/>
      <c r="E158" s="82">
        <f t="shared" si="1"/>
        <v>0</v>
      </c>
      <c r="F158" s="82">
        <f t="shared" si="2"/>
        <v>0</v>
      </c>
      <c r="G158" s="35"/>
      <c r="H158" s="35"/>
      <c r="I158" s="35"/>
      <c r="J158" s="35"/>
      <c r="K158" s="35"/>
      <c r="L158" s="35"/>
      <c r="M158" s="83"/>
    </row>
    <row r="159" ht="15.75" customHeight="1">
      <c r="A159" s="35"/>
      <c r="B159" s="35"/>
      <c r="C159" s="81"/>
      <c r="D159" s="81"/>
      <c r="E159" s="82">
        <f t="shared" si="1"/>
        <v>0</v>
      </c>
      <c r="F159" s="82">
        <f t="shared" si="2"/>
        <v>0</v>
      </c>
      <c r="G159" s="81"/>
      <c r="H159" s="81"/>
      <c r="I159" s="81"/>
      <c r="J159" s="81"/>
      <c r="K159" s="81"/>
      <c r="L159" s="81"/>
      <c r="M159" s="81"/>
    </row>
    <row r="160" ht="15.75" customHeight="1">
      <c r="A160" s="35"/>
      <c r="B160" s="35"/>
      <c r="C160" s="35"/>
      <c r="D160" s="81"/>
      <c r="E160" s="82">
        <f t="shared" si="1"/>
        <v>0</v>
      </c>
      <c r="F160" s="82">
        <f t="shared" si="2"/>
        <v>0</v>
      </c>
      <c r="G160" s="35"/>
      <c r="H160" s="35"/>
      <c r="I160" s="35"/>
      <c r="J160" s="35"/>
      <c r="K160" s="35"/>
      <c r="L160" s="35"/>
      <c r="M160" s="83"/>
    </row>
    <row r="161" ht="15.75" customHeight="1">
      <c r="A161" s="35"/>
      <c r="B161" s="35"/>
      <c r="C161" s="35"/>
      <c r="D161" s="81"/>
      <c r="E161" s="82">
        <f t="shared" si="1"/>
        <v>0</v>
      </c>
      <c r="F161" s="82">
        <f t="shared" si="2"/>
        <v>0</v>
      </c>
      <c r="G161" s="35"/>
      <c r="H161" s="35"/>
      <c r="I161" s="35"/>
      <c r="J161" s="35"/>
      <c r="K161" s="35"/>
      <c r="L161" s="35"/>
      <c r="M161" s="83"/>
    </row>
    <row r="162" ht="15.75" customHeight="1">
      <c r="A162" s="35"/>
      <c r="B162" s="35"/>
      <c r="C162" s="81"/>
      <c r="D162" s="81"/>
      <c r="E162" s="82">
        <f t="shared" si="1"/>
        <v>0</v>
      </c>
      <c r="F162" s="82">
        <f t="shared" si="2"/>
        <v>0</v>
      </c>
      <c r="G162" s="81"/>
      <c r="H162" s="81"/>
      <c r="I162" s="81"/>
      <c r="J162" s="81"/>
      <c r="K162" s="81"/>
      <c r="L162" s="81"/>
      <c r="M162" s="81"/>
    </row>
    <row r="163" ht="15.75" customHeight="1">
      <c r="A163" s="35"/>
      <c r="B163" s="35"/>
      <c r="C163" s="35"/>
      <c r="D163" s="81"/>
      <c r="E163" s="82">
        <f t="shared" si="1"/>
        <v>0</v>
      </c>
      <c r="F163" s="82">
        <f t="shared" si="2"/>
        <v>0</v>
      </c>
      <c r="G163" s="35"/>
      <c r="H163" s="35"/>
      <c r="I163" s="35"/>
      <c r="J163" s="35"/>
      <c r="K163" s="35"/>
      <c r="L163" s="35"/>
      <c r="M163" s="83"/>
    </row>
    <row r="164" ht="15.75" customHeight="1">
      <c r="A164" s="35"/>
      <c r="B164" s="35"/>
      <c r="C164" s="35"/>
      <c r="D164" s="81"/>
      <c r="E164" s="82">
        <f t="shared" si="1"/>
        <v>0</v>
      </c>
      <c r="F164" s="82">
        <f t="shared" si="2"/>
        <v>0</v>
      </c>
      <c r="G164" s="35"/>
      <c r="H164" s="35"/>
      <c r="I164" s="35"/>
      <c r="J164" s="35"/>
      <c r="K164" s="35"/>
      <c r="L164" s="35"/>
      <c r="M164" s="83"/>
    </row>
    <row r="165" ht="15.75" customHeight="1">
      <c r="A165" s="35"/>
      <c r="B165" s="35"/>
      <c r="C165" s="81"/>
      <c r="D165" s="81"/>
      <c r="E165" s="82">
        <f t="shared" si="1"/>
        <v>0</v>
      </c>
      <c r="F165" s="82">
        <f t="shared" si="2"/>
        <v>0</v>
      </c>
      <c r="G165" s="81"/>
      <c r="H165" s="81"/>
      <c r="I165" s="81"/>
      <c r="J165" s="81"/>
      <c r="K165" s="81"/>
      <c r="L165" s="81"/>
      <c r="M165" s="81"/>
    </row>
    <row r="166" ht="15.75" customHeight="1">
      <c r="A166" s="35"/>
      <c r="B166" s="35"/>
      <c r="C166" s="35"/>
      <c r="D166" s="81"/>
      <c r="E166" s="82">
        <f t="shared" si="1"/>
        <v>0</v>
      </c>
      <c r="F166" s="82">
        <f t="shared" si="2"/>
        <v>0</v>
      </c>
      <c r="G166" s="35"/>
      <c r="H166" s="35"/>
      <c r="I166" s="35"/>
      <c r="J166" s="35"/>
      <c r="K166" s="35"/>
      <c r="L166" s="35"/>
      <c r="M166" s="83"/>
    </row>
    <row r="167" ht="15.75" customHeight="1">
      <c r="A167" s="35"/>
      <c r="B167" s="35"/>
      <c r="C167" s="35"/>
      <c r="D167" s="81"/>
      <c r="E167" s="82">
        <f t="shared" si="1"/>
        <v>0</v>
      </c>
      <c r="F167" s="82">
        <f t="shared" si="2"/>
        <v>0</v>
      </c>
      <c r="G167" s="35"/>
      <c r="H167" s="35"/>
      <c r="I167" s="35"/>
      <c r="J167" s="35"/>
      <c r="K167" s="35"/>
      <c r="L167" s="35"/>
      <c r="M167" s="83"/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4:N4"/>
    <mergeCell ref="A6:H6"/>
    <mergeCell ref="A8:H8"/>
    <mergeCell ref="A9:H9"/>
    <mergeCell ref="A10:H10"/>
    <mergeCell ref="A14:N15"/>
  </mergeCells>
  <dataValidations>
    <dataValidation type="list" allowBlank="1" showErrorMessage="1" sqref="B17:B167">
      <formula1>'listas de opções'!$E$2:$E$64</formula1>
    </dataValidation>
    <dataValidation type="list" allowBlank="1" showErrorMessage="1" sqref="A17:A167">
      <formula1>'listas de opções'!$C$2:$C$18</formula1>
    </dataValidation>
  </dataValidations>
  <printOptions/>
  <pageMargins bottom="0.787401575" footer="0.0" header="0.0" left="0.511811024" right="0.511811024" top="0.7874015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57"/>
    <col customWidth="1" min="3" max="3" width="13.57"/>
    <col customWidth="1" min="4" max="4" width="19.29"/>
    <col customWidth="1" min="5" max="5" width="14.43"/>
    <col customWidth="1" min="6" max="6" width="18.29"/>
    <col customWidth="1" min="7" max="7" width="12.71"/>
    <col customWidth="1" min="8" max="12" width="15.57"/>
    <col customWidth="1" min="13" max="13" width="29.14"/>
    <col customWidth="1" min="14" max="14" width="11.86"/>
    <col customWidth="1" min="15" max="15" width="16.29"/>
  </cols>
  <sheetData>
    <row r="1">
      <c r="A1" s="3" t="s">
        <v>103</v>
      </c>
      <c r="B1" s="84" t="str">
        <f>'Tabela 1 APS - Descr.'!B1</f>
        <v>RRAS 01</v>
      </c>
    </row>
    <row r="3">
      <c r="A3" s="60" t="s">
        <v>251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2"/>
    </row>
    <row r="4">
      <c r="A4" s="85" t="s">
        <v>252</v>
      </c>
      <c r="B4" s="86"/>
      <c r="C4" s="86"/>
      <c r="D4" s="86"/>
      <c r="E4" s="86"/>
      <c r="F4" s="86"/>
      <c r="G4" s="86"/>
      <c r="H4" s="87"/>
      <c r="I4" s="87"/>
      <c r="J4" s="87"/>
      <c r="K4" s="87"/>
      <c r="L4" s="87"/>
      <c r="M4" s="87"/>
      <c r="N4" s="87"/>
    </row>
    <row r="5">
      <c r="A5" s="64"/>
      <c r="B5" s="40"/>
      <c r="C5" s="40"/>
      <c r="D5" s="40"/>
      <c r="E5" s="40"/>
      <c r="F5" s="40"/>
      <c r="G5" s="40"/>
      <c r="H5" s="40"/>
      <c r="I5" s="87"/>
      <c r="J5" s="87"/>
      <c r="K5" s="87"/>
      <c r="L5" s="87"/>
      <c r="M5" s="87"/>
      <c r="N5" s="87"/>
      <c r="O5" s="87"/>
    </row>
    <row r="6">
      <c r="A6" s="64" t="s">
        <v>253</v>
      </c>
      <c r="B6" s="40"/>
      <c r="C6" s="40"/>
      <c r="D6" s="40"/>
      <c r="E6" s="40"/>
      <c r="F6" s="40"/>
      <c r="G6" s="40"/>
      <c r="H6" s="87"/>
      <c r="I6" s="87"/>
      <c r="J6" s="87"/>
      <c r="K6" s="87"/>
      <c r="L6" s="87"/>
      <c r="M6" s="87"/>
      <c r="N6" s="87"/>
    </row>
    <row r="7">
      <c r="A7" s="64" t="s">
        <v>254</v>
      </c>
      <c r="B7" s="40"/>
      <c r="C7" s="40"/>
      <c r="D7" s="40"/>
      <c r="E7" s="40"/>
      <c r="F7" s="40"/>
      <c r="G7" s="40"/>
      <c r="H7" s="65"/>
      <c r="I7" s="87"/>
      <c r="J7" s="87"/>
      <c r="K7" s="87"/>
      <c r="L7" s="87"/>
      <c r="M7" s="87"/>
      <c r="N7" s="87"/>
      <c r="O7" s="87"/>
    </row>
    <row r="8">
      <c r="A8" s="66" t="s">
        <v>255</v>
      </c>
      <c r="B8" s="40"/>
      <c r="C8" s="40"/>
      <c r="D8" s="40"/>
      <c r="E8" s="40"/>
      <c r="F8" s="40"/>
      <c r="G8" s="40"/>
      <c r="H8" s="65"/>
      <c r="I8" s="87"/>
      <c r="J8" s="87"/>
      <c r="K8" s="87"/>
      <c r="L8" s="87"/>
      <c r="M8" s="87"/>
      <c r="N8" s="87"/>
      <c r="O8" s="87"/>
    </row>
    <row r="9" ht="14.25" customHeight="1">
      <c r="A9" s="88" t="s">
        <v>256</v>
      </c>
      <c r="B9" s="89"/>
      <c r="C9" s="89"/>
      <c r="D9" s="89"/>
      <c r="E9" s="89"/>
      <c r="F9" s="89"/>
      <c r="G9" s="89"/>
      <c r="H9" s="90"/>
      <c r="I9" s="87"/>
      <c r="J9" s="87"/>
      <c r="K9" s="87"/>
      <c r="L9" s="87"/>
      <c r="M9" s="87"/>
      <c r="N9" s="87"/>
      <c r="O9" s="87"/>
    </row>
    <row r="10" ht="15.0" customHeight="1">
      <c r="A10" s="91" t="s">
        <v>257</v>
      </c>
      <c r="B10" s="74"/>
      <c r="C10" s="74"/>
      <c r="D10" s="74"/>
      <c r="E10" s="74"/>
      <c r="F10" s="74"/>
      <c r="G10" s="74"/>
      <c r="H10" s="75"/>
      <c r="I10" s="87"/>
      <c r="J10" s="87"/>
      <c r="K10" s="87"/>
      <c r="L10" s="87"/>
      <c r="M10" s="87"/>
      <c r="N10" s="87"/>
      <c r="O10" s="87"/>
    </row>
    <row r="16">
      <c r="A16" s="92" t="s">
        <v>258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5"/>
    </row>
    <row r="18" ht="113.25" customHeight="1">
      <c r="A18" s="76" t="s">
        <v>1</v>
      </c>
      <c r="B18" s="76" t="s">
        <v>118</v>
      </c>
      <c r="C18" s="76" t="s">
        <v>119</v>
      </c>
      <c r="D18" s="79" t="s">
        <v>259</v>
      </c>
      <c r="E18" s="79" t="s">
        <v>260</v>
      </c>
      <c r="F18" s="76" t="s">
        <v>223</v>
      </c>
      <c r="G18" s="76" t="s">
        <v>119</v>
      </c>
      <c r="H18" s="76" t="s">
        <v>261</v>
      </c>
      <c r="I18" s="76" t="s">
        <v>262</v>
      </c>
      <c r="J18" s="76" t="s">
        <v>263</v>
      </c>
      <c r="K18" s="76" t="s">
        <v>264</v>
      </c>
      <c r="L18" s="76" t="s">
        <v>265</v>
      </c>
      <c r="M18" s="76" t="s">
        <v>119</v>
      </c>
      <c r="N18" s="76" t="s">
        <v>266</v>
      </c>
    </row>
    <row r="19">
      <c r="A19" s="35" t="s">
        <v>16</v>
      </c>
      <c r="B19" s="35" t="s">
        <v>16</v>
      </c>
      <c r="C19" s="93" t="s">
        <v>129</v>
      </c>
      <c r="D19" s="93">
        <v>15.0</v>
      </c>
      <c r="E19" s="93" t="s">
        <v>231</v>
      </c>
      <c r="F19" s="93" t="s">
        <v>267</v>
      </c>
      <c r="G19" s="93"/>
      <c r="H19" s="94">
        <f t="shared" ref="H19:H168" si="1">(D19*92/100)*3</f>
        <v>41.4</v>
      </c>
      <c r="I19" s="94">
        <f t="shared" ref="I19:I168" si="2">(D19*92/100)*4</f>
        <v>55.2</v>
      </c>
      <c r="J19" s="94">
        <f t="shared" ref="J19:J168" si="3">(D19*8/100)*7</f>
        <v>8.4</v>
      </c>
      <c r="K19" s="94">
        <f t="shared" ref="K19:K168" si="4">(D19*8/100)*6</f>
        <v>7.2</v>
      </c>
      <c r="L19" s="93" t="s">
        <v>231</v>
      </c>
      <c r="M19" s="93"/>
      <c r="N19" s="93"/>
    </row>
    <row r="20">
      <c r="A20" s="35" t="s">
        <v>16</v>
      </c>
      <c r="B20" s="35" t="s">
        <v>16</v>
      </c>
      <c r="C20" s="93" t="s">
        <v>134</v>
      </c>
      <c r="D20" s="93">
        <v>93.0</v>
      </c>
      <c r="E20" s="93"/>
      <c r="F20" s="93"/>
      <c r="G20" s="93"/>
      <c r="H20" s="94">
        <f t="shared" si="1"/>
        <v>256.68</v>
      </c>
      <c r="I20" s="94">
        <f t="shared" si="2"/>
        <v>342.24</v>
      </c>
      <c r="J20" s="94">
        <f t="shared" si="3"/>
        <v>52.08</v>
      </c>
      <c r="K20" s="94">
        <f t="shared" si="4"/>
        <v>44.64</v>
      </c>
      <c r="L20" s="93" t="s">
        <v>136</v>
      </c>
      <c r="M20" s="93"/>
      <c r="N20" s="93"/>
    </row>
    <row r="21" ht="15.75" customHeight="1">
      <c r="A21" s="35" t="s">
        <v>16</v>
      </c>
      <c r="B21" s="35" t="s">
        <v>16</v>
      </c>
      <c r="C21" s="93" t="s">
        <v>137</v>
      </c>
      <c r="D21" s="93">
        <v>701.0</v>
      </c>
      <c r="E21" s="93" t="s">
        <v>268</v>
      </c>
      <c r="F21" s="93" t="s">
        <v>228</v>
      </c>
      <c r="G21" s="93"/>
      <c r="H21" s="94">
        <f t="shared" si="1"/>
        <v>1934.76</v>
      </c>
      <c r="I21" s="94">
        <f t="shared" si="2"/>
        <v>2579.68</v>
      </c>
      <c r="J21" s="94">
        <f t="shared" si="3"/>
        <v>392.56</v>
      </c>
      <c r="K21" s="94">
        <f t="shared" si="4"/>
        <v>336.48</v>
      </c>
      <c r="L21" s="93" t="s">
        <v>269</v>
      </c>
      <c r="M21" s="93"/>
      <c r="N21" s="93"/>
    </row>
    <row r="22" ht="15.75" customHeight="1">
      <c r="A22" s="35" t="s">
        <v>16</v>
      </c>
      <c r="B22" s="35" t="s">
        <v>16</v>
      </c>
      <c r="C22" s="93" t="s">
        <v>140</v>
      </c>
      <c r="D22" s="93">
        <v>231.0</v>
      </c>
      <c r="E22" s="93" t="s">
        <v>270</v>
      </c>
      <c r="F22" s="93" t="s">
        <v>271</v>
      </c>
      <c r="G22" s="93" t="s">
        <v>144</v>
      </c>
      <c r="H22" s="94">
        <f t="shared" si="1"/>
        <v>637.56</v>
      </c>
      <c r="I22" s="94">
        <f t="shared" si="2"/>
        <v>850.08</v>
      </c>
      <c r="J22" s="94">
        <f t="shared" si="3"/>
        <v>129.36</v>
      </c>
      <c r="K22" s="94">
        <f t="shared" si="4"/>
        <v>110.88</v>
      </c>
      <c r="L22" s="93" t="s">
        <v>143</v>
      </c>
      <c r="M22" s="93"/>
      <c r="N22" s="93"/>
    </row>
    <row r="23" ht="15.75" customHeight="1">
      <c r="A23" s="35" t="s">
        <v>16</v>
      </c>
      <c r="B23" s="35" t="s">
        <v>16</v>
      </c>
      <c r="C23" s="93" t="s">
        <v>145</v>
      </c>
      <c r="D23" s="93"/>
      <c r="E23" s="93" t="s">
        <v>143</v>
      </c>
      <c r="F23" s="93" t="s">
        <v>267</v>
      </c>
      <c r="G23" s="93"/>
      <c r="H23" s="94">
        <f t="shared" si="1"/>
        <v>0</v>
      </c>
      <c r="I23" s="94">
        <f t="shared" si="2"/>
        <v>0</v>
      </c>
      <c r="J23" s="94">
        <f t="shared" si="3"/>
        <v>0</v>
      </c>
      <c r="K23" s="94">
        <f t="shared" si="4"/>
        <v>0</v>
      </c>
      <c r="L23" s="93" t="s">
        <v>143</v>
      </c>
      <c r="M23" s="93"/>
      <c r="N23" s="93"/>
    </row>
    <row r="24" ht="15.75" customHeight="1">
      <c r="A24" s="35" t="s">
        <v>16</v>
      </c>
      <c r="B24" s="35" t="s">
        <v>16</v>
      </c>
      <c r="C24" s="93" t="s">
        <v>147</v>
      </c>
      <c r="D24" s="93">
        <v>200.0</v>
      </c>
      <c r="E24" s="93" t="s">
        <v>272</v>
      </c>
      <c r="F24" s="93" t="s">
        <v>244</v>
      </c>
      <c r="G24" s="93"/>
      <c r="H24" s="94">
        <f t="shared" si="1"/>
        <v>552</v>
      </c>
      <c r="I24" s="94">
        <f t="shared" si="2"/>
        <v>736</v>
      </c>
      <c r="J24" s="94">
        <f t="shared" si="3"/>
        <v>112</v>
      </c>
      <c r="K24" s="94">
        <f t="shared" si="4"/>
        <v>96</v>
      </c>
      <c r="L24" s="93" t="s">
        <v>143</v>
      </c>
      <c r="M24" s="93"/>
      <c r="N24" s="93"/>
    </row>
    <row r="25" ht="15.75" customHeight="1">
      <c r="A25" s="35" t="s">
        <v>16</v>
      </c>
      <c r="B25" s="35" t="s">
        <v>16</v>
      </c>
      <c r="C25" s="93" t="s">
        <v>150</v>
      </c>
      <c r="D25" s="93">
        <v>258.0</v>
      </c>
      <c r="E25" s="93" t="s">
        <v>152</v>
      </c>
      <c r="F25" s="93" t="s">
        <v>244</v>
      </c>
      <c r="G25" s="93"/>
      <c r="H25" s="94">
        <f t="shared" si="1"/>
        <v>712.08</v>
      </c>
      <c r="I25" s="94">
        <f t="shared" si="2"/>
        <v>949.44</v>
      </c>
      <c r="J25" s="94">
        <f t="shared" si="3"/>
        <v>144.48</v>
      </c>
      <c r="K25" s="94">
        <f t="shared" si="4"/>
        <v>123.84</v>
      </c>
      <c r="L25" s="93" t="s">
        <v>242</v>
      </c>
      <c r="M25" s="93"/>
      <c r="N25" s="93"/>
    </row>
    <row r="26" ht="15.75" customHeight="1">
      <c r="A26" s="35" t="s">
        <v>16</v>
      </c>
      <c r="B26" s="35" t="s">
        <v>16</v>
      </c>
      <c r="C26" s="93" t="s">
        <v>153</v>
      </c>
      <c r="D26" s="93">
        <v>918.0</v>
      </c>
      <c r="E26" s="93" t="s">
        <v>273</v>
      </c>
      <c r="F26" s="93" t="s">
        <v>244</v>
      </c>
      <c r="G26" s="93"/>
      <c r="H26" s="94">
        <f t="shared" si="1"/>
        <v>2533.68</v>
      </c>
      <c r="I26" s="94">
        <f t="shared" si="2"/>
        <v>3378.24</v>
      </c>
      <c r="J26" s="94">
        <f t="shared" si="3"/>
        <v>514.08</v>
      </c>
      <c r="K26" s="94">
        <f t="shared" si="4"/>
        <v>440.64</v>
      </c>
      <c r="L26" s="93" t="s">
        <v>274</v>
      </c>
      <c r="M26" s="93" t="s">
        <v>244</v>
      </c>
      <c r="N26" s="93"/>
    </row>
    <row r="27" ht="15.75" customHeight="1">
      <c r="A27" s="35" t="s">
        <v>16</v>
      </c>
      <c r="B27" s="35" t="s">
        <v>16</v>
      </c>
      <c r="C27" s="93" t="s">
        <v>156</v>
      </c>
      <c r="D27" s="93">
        <v>377.0</v>
      </c>
      <c r="E27" s="93" t="s">
        <v>158</v>
      </c>
      <c r="F27" s="93" t="s">
        <v>228</v>
      </c>
      <c r="G27" s="93"/>
      <c r="H27" s="94">
        <f t="shared" si="1"/>
        <v>1040.52</v>
      </c>
      <c r="I27" s="94">
        <f t="shared" si="2"/>
        <v>1387.36</v>
      </c>
      <c r="J27" s="94">
        <f t="shared" si="3"/>
        <v>211.12</v>
      </c>
      <c r="K27" s="94">
        <f t="shared" si="4"/>
        <v>180.96</v>
      </c>
      <c r="L27" s="93"/>
      <c r="M27" s="93"/>
      <c r="N27" s="93"/>
    </row>
    <row r="28" ht="15.75" customHeight="1">
      <c r="A28" s="35"/>
      <c r="B28" s="35"/>
      <c r="C28" s="93" t="s">
        <v>275</v>
      </c>
      <c r="D28" s="93">
        <v>271.0</v>
      </c>
      <c r="E28" s="93"/>
      <c r="F28" s="93" t="s">
        <v>267</v>
      </c>
      <c r="G28" s="93"/>
      <c r="H28" s="94">
        <f t="shared" si="1"/>
        <v>747.96</v>
      </c>
      <c r="I28" s="94">
        <f t="shared" si="2"/>
        <v>997.28</v>
      </c>
      <c r="J28" s="94">
        <f t="shared" si="3"/>
        <v>151.76</v>
      </c>
      <c r="K28" s="94">
        <f t="shared" si="4"/>
        <v>130.08</v>
      </c>
      <c r="L28" s="93"/>
      <c r="M28" s="93"/>
      <c r="N28" s="93"/>
    </row>
    <row r="29" ht="15.75" customHeight="1">
      <c r="A29" s="35"/>
      <c r="B29" s="35"/>
      <c r="C29" s="93"/>
      <c r="D29" s="93"/>
      <c r="E29" s="93"/>
      <c r="F29" s="93"/>
      <c r="G29" s="93"/>
      <c r="H29" s="94">
        <f t="shared" si="1"/>
        <v>0</v>
      </c>
      <c r="I29" s="94">
        <f t="shared" si="2"/>
        <v>0</v>
      </c>
      <c r="J29" s="94">
        <f t="shared" si="3"/>
        <v>0</v>
      </c>
      <c r="K29" s="94">
        <f t="shared" si="4"/>
        <v>0</v>
      </c>
      <c r="L29" s="93"/>
      <c r="M29" s="93"/>
      <c r="N29" s="93"/>
    </row>
    <row r="30" ht="15.75" customHeight="1">
      <c r="A30" s="35"/>
      <c r="B30" s="35"/>
      <c r="C30" s="93"/>
      <c r="D30" s="93"/>
      <c r="E30" s="93"/>
      <c r="F30" s="93"/>
      <c r="G30" s="93"/>
      <c r="H30" s="94">
        <f t="shared" si="1"/>
        <v>0</v>
      </c>
      <c r="I30" s="94">
        <f t="shared" si="2"/>
        <v>0</v>
      </c>
      <c r="J30" s="94">
        <f t="shared" si="3"/>
        <v>0</v>
      </c>
      <c r="K30" s="94">
        <f t="shared" si="4"/>
        <v>0</v>
      </c>
      <c r="L30" s="93"/>
      <c r="M30" s="93"/>
      <c r="N30" s="93"/>
    </row>
    <row r="31" ht="15.75" customHeight="1">
      <c r="A31" s="35"/>
      <c r="B31" s="35"/>
      <c r="C31" s="93"/>
      <c r="D31" s="93"/>
      <c r="E31" s="93"/>
      <c r="F31" s="93"/>
      <c r="G31" s="93"/>
      <c r="H31" s="94">
        <f t="shared" si="1"/>
        <v>0</v>
      </c>
      <c r="I31" s="94">
        <f t="shared" si="2"/>
        <v>0</v>
      </c>
      <c r="J31" s="94">
        <f t="shared" si="3"/>
        <v>0</v>
      </c>
      <c r="K31" s="94">
        <f t="shared" si="4"/>
        <v>0</v>
      </c>
      <c r="L31" s="93"/>
      <c r="M31" s="93"/>
      <c r="N31" s="93"/>
    </row>
    <row r="32" ht="15.75" customHeight="1">
      <c r="A32" s="35"/>
      <c r="B32" s="35"/>
      <c r="C32" s="93"/>
      <c r="D32" s="93"/>
      <c r="E32" s="93"/>
      <c r="F32" s="93"/>
      <c r="G32" s="93"/>
      <c r="H32" s="94">
        <f t="shared" si="1"/>
        <v>0</v>
      </c>
      <c r="I32" s="94">
        <f t="shared" si="2"/>
        <v>0</v>
      </c>
      <c r="J32" s="94">
        <f t="shared" si="3"/>
        <v>0</v>
      </c>
      <c r="K32" s="94">
        <f t="shared" si="4"/>
        <v>0</v>
      </c>
      <c r="L32" s="93"/>
      <c r="M32" s="93"/>
      <c r="N32" s="93"/>
    </row>
    <row r="33" ht="15.75" customHeight="1">
      <c r="A33" s="35"/>
      <c r="B33" s="35"/>
      <c r="C33" s="93"/>
      <c r="D33" s="93"/>
      <c r="E33" s="93"/>
      <c r="F33" s="93"/>
      <c r="G33" s="93"/>
      <c r="H33" s="94">
        <f t="shared" si="1"/>
        <v>0</v>
      </c>
      <c r="I33" s="94">
        <f t="shared" si="2"/>
        <v>0</v>
      </c>
      <c r="J33" s="94">
        <f t="shared" si="3"/>
        <v>0</v>
      </c>
      <c r="K33" s="94">
        <f t="shared" si="4"/>
        <v>0</v>
      </c>
      <c r="L33" s="93"/>
      <c r="M33" s="93"/>
      <c r="N33" s="93"/>
    </row>
    <row r="34" ht="15.75" customHeight="1">
      <c r="A34" s="35"/>
      <c r="B34" s="35"/>
      <c r="C34" s="93"/>
      <c r="D34" s="93"/>
      <c r="E34" s="93"/>
      <c r="F34" s="93"/>
      <c r="G34" s="93"/>
      <c r="H34" s="94">
        <f t="shared" si="1"/>
        <v>0</v>
      </c>
      <c r="I34" s="94">
        <f t="shared" si="2"/>
        <v>0</v>
      </c>
      <c r="J34" s="94">
        <f t="shared" si="3"/>
        <v>0</v>
      </c>
      <c r="K34" s="94">
        <f t="shared" si="4"/>
        <v>0</v>
      </c>
      <c r="L34" s="93"/>
      <c r="M34" s="93"/>
      <c r="N34" s="93"/>
    </row>
    <row r="35" ht="15.75" customHeight="1">
      <c r="A35" s="35"/>
      <c r="B35" s="35"/>
      <c r="C35" s="93"/>
      <c r="D35" s="93"/>
      <c r="E35" s="93"/>
      <c r="F35" s="93"/>
      <c r="G35" s="93"/>
      <c r="H35" s="94">
        <f t="shared" si="1"/>
        <v>0</v>
      </c>
      <c r="I35" s="94">
        <f t="shared" si="2"/>
        <v>0</v>
      </c>
      <c r="J35" s="94">
        <f t="shared" si="3"/>
        <v>0</v>
      </c>
      <c r="K35" s="94">
        <f t="shared" si="4"/>
        <v>0</v>
      </c>
      <c r="L35" s="93"/>
      <c r="M35" s="93"/>
      <c r="N35" s="93"/>
    </row>
    <row r="36" ht="15.75" customHeight="1">
      <c r="A36" s="35"/>
      <c r="B36" s="35"/>
      <c r="C36" s="93"/>
      <c r="D36" s="93"/>
      <c r="E36" s="93"/>
      <c r="F36" s="93"/>
      <c r="G36" s="93"/>
      <c r="H36" s="94">
        <f t="shared" si="1"/>
        <v>0</v>
      </c>
      <c r="I36" s="94">
        <f t="shared" si="2"/>
        <v>0</v>
      </c>
      <c r="J36" s="94">
        <f t="shared" si="3"/>
        <v>0</v>
      </c>
      <c r="K36" s="94">
        <f t="shared" si="4"/>
        <v>0</v>
      </c>
      <c r="L36" s="93"/>
      <c r="M36" s="93"/>
      <c r="N36" s="93"/>
    </row>
    <row r="37" ht="15.75" customHeight="1">
      <c r="A37" s="35"/>
      <c r="B37" s="35"/>
      <c r="C37" s="93"/>
      <c r="D37" s="93"/>
      <c r="E37" s="93"/>
      <c r="F37" s="93"/>
      <c r="G37" s="93"/>
      <c r="H37" s="94">
        <f t="shared" si="1"/>
        <v>0</v>
      </c>
      <c r="I37" s="94">
        <f t="shared" si="2"/>
        <v>0</v>
      </c>
      <c r="J37" s="94">
        <f t="shared" si="3"/>
        <v>0</v>
      </c>
      <c r="K37" s="94">
        <f t="shared" si="4"/>
        <v>0</v>
      </c>
      <c r="L37" s="93"/>
      <c r="M37" s="93"/>
      <c r="N37" s="93"/>
    </row>
    <row r="38" ht="15.75" customHeight="1">
      <c r="A38" s="35"/>
      <c r="B38" s="35"/>
      <c r="C38" s="93"/>
      <c r="D38" s="93"/>
      <c r="E38" s="93"/>
      <c r="F38" s="93"/>
      <c r="G38" s="93"/>
      <c r="H38" s="94">
        <f t="shared" si="1"/>
        <v>0</v>
      </c>
      <c r="I38" s="94">
        <f t="shared" si="2"/>
        <v>0</v>
      </c>
      <c r="J38" s="94">
        <f t="shared" si="3"/>
        <v>0</v>
      </c>
      <c r="K38" s="94">
        <f t="shared" si="4"/>
        <v>0</v>
      </c>
      <c r="L38" s="93"/>
      <c r="M38" s="93"/>
      <c r="N38" s="93"/>
    </row>
    <row r="39" ht="15.75" customHeight="1">
      <c r="A39" s="35"/>
      <c r="B39" s="35"/>
      <c r="C39" s="93"/>
      <c r="D39" s="93"/>
      <c r="E39" s="93"/>
      <c r="F39" s="93"/>
      <c r="G39" s="93"/>
      <c r="H39" s="94">
        <f t="shared" si="1"/>
        <v>0</v>
      </c>
      <c r="I39" s="94">
        <f t="shared" si="2"/>
        <v>0</v>
      </c>
      <c r="J39" s="94">
        <f t="shared" si="3"/>
        <v>0</v>
      </c>
      <c r="K39" s="94">
        <f t="shared" si="4"/>
        <v>0</v>
      </c>
      <c r="L39" s="93"/>
      <c r="M39" s="93"/>
      <c r="N39" s="93"/>
    </row>
    <row r="40" ht="15.75" customHeight="1">
      <c r="A40" s="35"/>
      <c r="B40" s="35"/>
      <c r="C40" s="93"/>
      <c r="D40" s="93"/>
      <c r="E40" s="93"/>
      <c r="F40" s="93"/>
      <c r="G40" s="93"/>
      <c r="H40" s="94">
        <f t="shared" si="1"/>
        <v>0</v>
      </c>
      <c r="I40" s="94">
        <f t="shared" si="2"/>
        <v>0</v>
      </c>
      <c r="J40" s="94">
        <f t="shared" si="3"/>
        <v>0</v>
      </c>
      <c r="K40" s="94">
        <f t="shared" si="4"/>
        <v>0</v>
      </c>
      <c r="L40" s="93"/>
      <c r="M40" s="93"/>
      <c r="N40" s="93"/>
    </row>
    <row r="41" ht="15.75" customHeight="1">
      <c r="A41" s="35"/>
      <c r="B41" s="35"/>
      <c r="C41" s="93"/>
      <c r="D41" s="93"/>
      <c r="E41" s="93"/>
      <c r="F41" s="93"/>
      <c r="G41" s="93"/>
      <c r="H41" s="94">
        <f t="shared" si="1"/>
        <v>0</v>
      </c>
      <c r="I41" s="94">
        <f t="shared" si="2"/>
        <v>0</v>
      </c>
      <c r="J41" s="94">
        <f t="shared" si="3"/>
        <v>0</v>
      </c>
      <c r="K41" s="94">
        <f t="shared" si="4"/>
        <v>0</v>
      </c>
      <c r="L41" s="93"/>
      <c r="M41" s="93"/>
      <c r="N41" s="93"/>
    </row>
    <row r="42" ht="15.75" customHeight="1">
      <c r="A42" s="35"/>
      <c r="B42" s="35"/>
      <c r="C42" s="93"/>
      <c r="D42" s="93"/>
      <c r="E42" s="93"/>
      <c r="F42" s="93"/>
      <c r="G42" s="93"/>
      <c r="H42" s="94">
        <f t="shared" si="1"/>
        <v>0</v>
      </c>
      <c r="I42" s="94">
        <f t="shared" si="2"/>
        <v>0</v>
      </c>
      <c r="J42" s="94">
        <f t="shared" si="3"/>
        <v>0</v>
      </c>
      <c r="K42" s="94">
        <f t="shared" si="4"/>
        <v>0</v>
      </c>
      <c r="L42" s="93"/>
      <c r="M42" s="93"/>
      <c r="N42" s="93"/>
    </row>
    <row r="43" ht="15.75" customHeight="1">
      <c r="A43" s="35"/>
      <c r="B43" s="35"/>
      <c r="C43" s="93"/>
      <c r="D43" s="93"/>
      <c r="E43" s="93"/>
      <c r="F43" s="93"/>
      <c r="G43" s="93"/>
      <c r="H43" s="94">
        <f t="shared" si="1"/>
        <v>0</v>
      </c>
      <c r="I43" s="94">
        <f t="shared" si="2"/>
        <v>0</v>
      </c>
      <c r="J43" s="94">
        <f t="shared" si="3"/>
        <v>0</v>
      </c>
      <c r="K43" s="94">
        <f t="shared" si="4"/>
        <v>0</v>
      </c>
      <c r="L43" s="93"/>
      <c r="M43" s="93"/>
      <c r="N43" s="93"/>
    </row>
    <row r="44" ht="15.75" customHeight="1">
      <c r="A44" s="35"/>
      <c r="B44" s="35"/>
      <c r="C44" s="93"/>
      <c r="D44" s="93"/>
      <c r="E44" s="93"/>
      <c r="F44" s="93"/>
      <c r="G44" s="93"/>
      <c r="H44" s="94">
        <f t="shared" si="1"/>
        <v>0</v>
      </c>
      <c r="I44" s="94">
        <f t="shared" si="2"/>
        <v>0</v>
      </c>
      <c r="J44" s="94">
        <f t="shared" si="3"/>
        <v>0</v>
      </c>
      <c r="K44" s="94">
        <f t="shared" si="4"/>
        <v>0</v>
      </c>
      <c r="L44" s="93"/>
      <c r="M44" s="93"/>
      <c r="N44" s="93"/>
    </row>
    <row r="45" ht="15.75" customHeight="1">
      <c r="A45" s="35"/>
      <c r="B45" s="35"/>
      <c r="C45" s="93"/>
      <c r="D45" s="93"/>
      <c r="E45" s="93"/>
      <c r="F45" s="93"/>
      <c r="G45" s="93"/>
      <c r="H45" s="94">
        <f t="shared" si="1"/>
        <v>0</v>
      </c>
      <c r="I45" s="94">
        <f t="shared" si="2"/>
        <v>0</v>
      </c>
      <c r="J45" s="94">
        <f t="shared" si="3"/>
        <v>0</v>
      </c>
      <c r="K45" s="94">
        <f t="shared" si="4"/>
        <v>0</v>
      </c>
      <c r="L45" s="93"/>
      <c r="M45" s="93"/>
      <c r="N45" s="93"/>
    </row>
    <row r="46" ht="15.75" customHeight="1">
      <c r="A46" s="35"/>
      <c r="B46" s="35"/>
      <c r="C46" s="93"/>
      <c r="D46" s="93"/>
      <c r="E46" s="93"/>
      <c r="F46" s="93"/>
      <c r="G46" s="93"/>
      <c r="H46" s="94">
        <f t="shared" si="1"/>
        <v>0</v>
      </c>
      <c r="I46" s="94">
        <f t="shared" si="2"/>
        <v>0</v>
      </c>
      <c r="J46" s="94">
        <f t="shared" si="3"/>
        <v>0</v>
      </c>
      <c r="K46" s="94">
        <f t="shared" si="4"/>
        <v>0</v>
      </c>
      <c r="L46" s="93"/>
      <c r="M46" s="93"/>
      <c r="N46" s="93"/>
    </row>
    <row r="47" ht="15.75" customHeight="1">
      <c r="A47" s="35"/>
      <c r="B47" s="35"/>
      <c r="C47" s="93"/>
      <c r="D47" s="93"/>
      <c r="E47" s="93"/>
      <c r="F47" s="93"/>
      <c r="G47" s="93"/>
      <c r="H47" s="94">
        <f t="shared" si="1"/>
        <v>0</v>
      </c>
      <c r="I47" s="94">
        <f t="shared" si="2"/>
        <v>0</v>
      </c>
      <c r="J47" s="94">
        <f t="shared" si="3"/>
        <v>0</v>
      </c>
      <c r="K47" s="94">
        <f t="shared" si="4"/>
        <v>0</v>
      </c>
      <c r="L47" s="93"/>
      <c r="M47" s="93"/>
      <c r="N47" s="93"/>
    </row>
    <row r="48" ht="15.75" customHeight="1">
      <c r="A48" s="35"/>
      <c r="B48" s="35"/>
      <c r="C48" s="93"/>
      <c r="D48" s="93"/>
      <c r="E48" s="93"/>
      <c r="F48" s="93"/>
      <c r="G48" s="93"/>
      <c r="H48" s="94">
        <f t="shared" si="1"/>
        <v>0</v>
      </c>
      <c r="I48" s="94">
        <f t="shared" si="2"/>
        <v>0</v>
      </c>
      <c r="J48" s="94">
        <f t="shared" si="3"/>
        <v>0</v>
      </c>
      <c r="K48" s="94">
        <f t="shared" si="4"/>
        <v>0</v>
      </c>
      <c r="L48" s="93"/>
      <c r="M48" s="93"/>
      <c r="N48" s="93"/>
    </row>
    <row r="49" ht="15.75" customHeight="1">
      <c r="A49" s="35"/>
      <c r="B49" s="35"/>
      <c r="C49" s="93"/>
      <c r="D49" s="93"/>
      <c r="E49" s="93"/>
      <c r="F49" s="93"/>
      <c r="G49" s="93"/>
      <c r="H49" s="94">
        <f t="shared" si="1"/>
        <v>0</v>
      </c>
      <c r="I49" s="94">
        <f t="shared" si="2"/>
        <v>0</v>
      </c>
      <c r="J49" s="94">
        <f t="shared" si="3"/>
        <v>0</v>
      </c>
      <c r="K49" s="94">
        <f t="shared" si="4"/>
        <v>0</v>
      </c>
      <c r="L49" s="93"/>
      <c r="M49" s="93"/>
      <c r="N49" s="93"/>
    </row>
    <row r="50" ht="15.75" customHeight="1">
      <c r="A50" s="35"/>
      <c r="B50" s="35"/>
      <c r="C50" s="93"/>
      <c r="D50" s="93"/>
      <c r="E50" s="93"/>
      <c r="F50" s="93"/>
      <c r="G50" s="93"/>
      <c r="H50" s="94">
        <f t="shared" si="1"/>
        <v>0</v>
      </c>
      <c r="I50" s="94">
        <f t="shared" si="2"/>
        <v>0</v>
      </c>
      <c r="J50" s="94">
        <f t="shared" si="3"/>
        <v>0</v>
      </c>
      <c r="K50" s="94">
        <f t="shared" si="4"/>
        <v>0</v>
      </c>
      <c r="L50" s="93"/>
      <c r="M50" s="93"/>
      <c r="N50" s="93"/>
    </row>
    <row r="51" ht="15.75" customHeight="1">
      <c r="A51" s="35"/>
      <c r="B51" s="35"/>
      <c r="C51" s="93"/>
      <c r="D51" s="93"/>
      <c r="E51" s="93"/>
      <c r="F51" s="93"/>
      <c r="G51" s="93"/>
      <c r="H51" s="94">
        <f t="shared" si="1"/>
        <v>0</v>
      </c>
      <c r="I51" s="94">
        <f t="shared" si="2"/>
        <v>0</v>
      </c>
      <c r="J51" s="94">
        <f t="shared" si="3"/>
        <v>0</v>
      </c>
      <c r="K51" s="94">
        <f t="shared" si="4"/>
        <v>0</v>
      </c>
      <c r="L51" s="93"/>
      <c r="M51" s="93"/>
      <c r="N51" s="93"/>
    </row>
    <row r="52" ht="15.75" customHeight="1">
      <c r="A52" s="35"/>
      <c r="B52" s="35"/>
      <c r="C52" s="93"/>
      <c r="D52" s="93"/>
      <c r="E52" s="93"/>
      <c r="F52" s="93"/>
      <c r="G52" s="93"/>
      <c r="H52" s="94">
        <f t="shared" si="1"/>
        <v>0</v>
      </c>
      <c r="I52" s="94">
        <f t="shared" si="2"/>
        <v>0</v>
      </c>
      <c r="J52" s="94">
        <f t="shared" si="3"/>
        <v>0</v>
      </c>
      <c r="K52" s="94">
        <f t="shared" si="4"/>
        <v>0</v>
      </c>
      <c r="L52" s="93"/>
      <c r="M52" s="93"/>
      <c r="N52" s="93"/>
    </row>
    <row r="53" ht="15.75" customHeight="1">
      <c r="A53" s="35"/>
      <c r="B53" s="35"/>
      <c r="C53" s="93"/>
      <c r="D53" s="93"/>
      <c r="E53" s="93"/>
      <c r="F53" s="93"/>
      <c r="G53" s="93"/>
      <c r="H53" s="94">
        <f t="shared" si="1"/>
        <v>0</v>
      </c>
      <c r="I53" s="94">
        <f t="shared" si="2"/>
        <v>0</v>
      </c>
      <c r="J53" s="94">
        <f t="shared" si="3"/>
        <v>0</v>
      </c>
      <c r="K53" s="94">
        <f t="shared" si="4"/>
        <v>0</v>
      </c>
      <c r="L53" s="93"/>
      <c r="M53" s="93"/>
      <c r="N53" s="93"/>
    </row>
    <row r="54" ht="15.75" customHeight="1">
      <c r="A54" s="35"/>
      <c r="B54" s="35"/>
      <c r="C54" s="93"/>
      <c r="D54" s="93"/>
      <c r="E54" s="93"/>
      <c r="F54" s="93"/>
      <c r="G54" s="93"/>
      <c r="H54" s="94">
        <f t="shared" si="1"/>
        <v>0</v>
      </c>
      <c r="I54" s="94">
        <f t="shared" si="2"/>
        <v>0</v>
      </c>
      <c r="J54" s="94">
        <f t="shared" si="3"/>
        <v>0</v>
      </c>
      <c r="K54" s="94">
        <f t="shared" si="4"/>
        <v>0</v>
      </c>
      <c r="L54" s="93"/>
      <c r="M54" s="93"/>
      <c r="N54" s="93"/>
    </row>
    <row r="55" ht="15.75" customHeight="1">
      <c r="A55" s="35"/>
      <c r="B55" s="35"/>
      <c r="C55" s="93"/>
      <c r="D55" s="93"/>
      <c r="E55" s="93"/>
      <c r="F55" s="93"/>
      <c r="G55" s="93"/>
      <c r="H55" s="94">
        <f t="shared" si="1"/>
        <v>0</v>
      </c>
      <c r="I55" s="94">
        <f t="shared" si="2"/>
        <v>0</v>
      </c>
      <c r="J55" s="94">
        <f t="shared" si="3"/>
        <v>0</v>
      </c>
      <c r="K55" s="94">
        <f t="shared" si="4"/>
        <v>0</v>
      </c>
      <c r="L55" s="93"/>
      <c r="M55" s="93"/>
      <c r="N55" s="93"/>
    </row>
    <row r="56" ht="15.75" customHeight="1">
      <c r="A56" s="35"/>
      <c r="B56" s="35"/>
      <c r="C56" s="93"/>
      <c r="D56" s="93"/>
      <c r="E56" s="93"/>
      <c r="F56" s="93"/>
      <c r="G56" s="93"/>
      <c r="H56" s="94">
        <f t="shared" si="1"/>
        <v>0</v>
      </c>
      <c r="I56" s="94">
        <f t="shared" si="2"/>
        <v>0</v>
      </c>
      <c r="J56" s="94">
        <f t="shared" si="3"/>
        <v>0</v>
      </c>
      <c r="K56" s="94">
        <f t="shared" si="4"/>
        <v>0</v>
      </c>
      <c r="L56" s="93"/>
      <c r="M56" s="93"/>
      <c r="N56" s="93"/>
    </row>
    <row r="57" ht="15.75" customHeight="1">
      <c r="A57" s="35"/>
      <c r="B57" s="35"/>
      <c r="C57" s="93"/>
      <c r="D57" s="93"/>
      <c r="E57" s="93"/>
      <c r="F57" s="93"/>
      <c r="G57" s="93"/>
      <c r="H57" s="94">
        <f t="shared" si="1"/>
        <v>0</v>
      </c>
      <c r="I57" s="94">
        <f t="shared" si="2"/>
        <v>0</v>
      </c>
      <c r="J57" s="94">
        <f t="shared" si="3"/>
        <v>0</v>
      </c>
      <c r="K57" s="94">
        <f t="shared" si="4"/>
        <v>0</v>
      </c>
      <c r="L57" s="93"/>
      <c r="M57" s="93"/>
      <c r="N57" s="93"/>
    </row>
    <row r="58" ht="15.75" customHeight="1">
      <c r="A58" s="35"/>
      <c r="B58" s="35"/>
      <c r="C58" s="93"/>
      <c r="D58" s="93"/>
      <c r="E58" s="93"/>
      <c r="F58" s="93"/>
      <c r="G58" s="93"/>
      <c r="H58" s="94">
        <f t="shared" si="1"/>
        <v>0</v>
      </c>
      <c r="I58" s="94">
        <f t="shared" si="2"/>
        <v>0</v>
      </c>
      <c r="J58" s="94">
        <f t="shared" si="3"/>
        <v>0</v>
      </c>
      <c r="K58" s="94">
        <f t="shared" si="4"/>
        <v>0</v>
      </c>
      <c r="L58" s="93"/>
      <c r="M58" s="93"/>
      <c r="N58" s="93"/>
    </row>
    <row r="59" ht="15.75" customHeight="1">
      <c r="A59" s="35"/>
      <c r="B59" s="35"/>
      <c r="C59" s="93"/>
      <c r="D59" s="93"/>
      <c r="E59" s="93"/>
      <c r="F59" s="93"/>
      <c r="G59" s="93"/>
      <c r="H59" s="94">
        <f t="shared" si="1"/>
        <v>0</v>
      </c>
      <c r="I59" s="94">
        <f t="shared" si="2"/>
        <v>0</v>
      </c>
      <c r="J59" s="94">
        <f t="shared" si="3"/>
        <v>0</v>
      </c>
      <c r="K59" s="94">
        <f t="shared" si="4"/>
        <v>0</v>
      </c>
      <c r="L59" s="93"/>
      <c r="M59" s="93"/>
      <c r="N59" s="93"/>
    </row>
    <row r="60" ht="15.75" customHeight="1">
      <c r="A60" s="35"/>
      <c r="B60" s="35"/>
      <c r="C60" s="93"/>
      <c r="D60" s="93"/>
      <c r="E60" s="93"/>
      <c r="F60" s="93"/>
      <c r="G60" s="93"/>
      <c r="H60" s="94">
        <f t="shared" si="1"/>
        <v>0</v>
      </c>
      <c r="I60" s="94">
        <f t="shared" si="2"/>
        <v>0</v>
      </c>
      <c r="J60" s="94">
        <f t="shared" si="3"/>
        <v>0</v>
      </c>
      <c r="K60" s="94">
        <f t="shared" si="4"/>
        <v>0</v>
      </c>
      <c r="L60" s="93"/>
      <c r="M60" s="93"/>
      <c r="N60" s="93"/>
    </row>
    <row r="61" ht="15.75" customHeight="1">
      <c r="A61" s="35"/>
      <c r="B61" s="35"/>
      <c r="C61" s="93"/>
      <c r="D61" s="93"/>
      <c r="E61" s="93"/>
      <c r="F61" s="93"/>
      <c r="G61" s="93"/>
      <c r="H61" s="94">
        <f t="shared" si="1"/>
        <v>0</v>
      </c>
      <c r="I61" s="94">
        <f t="shared" si="2"/>
        <v>0</v>
      </c>
      <c r="J61" s="94">
        <f t="shared" si="3"/>
        <v>0</v>
      </c>
      <c r="K61" s="94">
        <f t="shared" si="4"/>
        <v>0</v>
      </c>
      <c r="L61" s="93"/>
      <c r="M61" s="93"/>
      <c r="N61" s="93"/>
    </row>
    <row r="62" ht="15.75" customHeight="1">
      <c r="A62" s="35"/>
      <c r="B62" s="35"/>
      <c r="C62" s="93"/>
      <c r="D62" s="93"/>
      <c r="E62" s="93"/>
      <c r="F62" s="93"/>
      <c r="G62" s="93"/>
      <c r="H62" s="94">
        <f t="shared" si="1"/>
        <v>0</v>
      </c>
      <c r="I62" s="94">
        <f t="shared" si="2"/>
        <v>0</v>
      </c>
      <c r="J62" s="94">
        <f t="shared" si="3"/>
        <v>0</v>
      </c>
      <c r="K62" s="94">
        <f t="shared" si="4"/>
        <v>0</v>
      </c>
      <c r="L62" s="93"/>
      <c r="M62" s="93"/>
      <c r="N62" s="93"/>
    </row>
    <row r="63" ht="15.75" customHeight="1">
      <c r="A63" s="35"/>
      <c r="B63" s="35"/>
      <c r="C63" s="93"/>
      <c r="D63" s="93"/>
      <c r="E63" s="93"/>
      <c r="F63" s="93"/>
      <c r="G63" s="93"/>
      <c r="H63" s="94">
        <f t="shared" si="1"/>
        <v>0</v>
      </c>
      <c r="I63" s="94">
        <f t="shared" si="2"/>
        <v>0</v>
      </c>
      <c r="J63" s="94">
        <f t="shared" si="3"/>
        <v>0</v>
      </c>
      <c r="K63" s="94">
        <f t="shared" si="4"/>
        <v>0</v>
      </c>
      <c r="L63" s="93"/>
      <c r="M63" s="93"/>
      <c r="N63" s="93"/>
    </row>
    <row r="64" ht="15.75" customHeight="1">
      <c r="A64" s="35"/>
      <c r="B64" s="35"/>
      <c r="C64" s="93"/>
      <c r="D64" s="93"/>
      <c r="E64" s="93"/>
      <c r="F64" s="93"/>
      <c r="G64" s="93"/>
      <c r="H64" s="94">
        <f t="shared" si="1"/>
        <v>0</v>
      </c>
      <c r="I64" s="94">
        <f t="shared" si="2"/>
        <v>0</v>
      </c>
      <c r="J64" s="94">
        <f t="shared" si="3"/>
        <v>0</v>
      </c>
      <c r="K64" s="94">
        <f t="shared" si="4"/>
        <v>0</v>
      </c>
      <c r="L64" s="93"/>
      <c r="M64" s="93"/>
      <c r="N64" s="93"/>
    </row>
    <row r="65" ht="15.75" customHeight="1">
      <c r="A65" s="35"/>
      <c r="B65" s="35"/>
      <c r="C65" s="93"/>
      <c r="D65" s="93"/>
      <c r="E65" s="93"/>
      <c r="F65" s="93"/>
      <c r="G65" s="93"/>
      <c r="H65" s="94">
        <f t="shared" si="1"/>
        <v>0</v>
      </c>
      <c r="I65" s="94">
        <f t="shared" si="2"/>
        <v>0</v>
      </c>
      <c r="J65" s="94">
        <f t="shared" si="3"/>
        <v>0</v>
      </c>
      <c r="K65" s="94">
        <f t="shared" si="4"/>
        <v>0</v>
      </c>
      <c r="L65" s="93"/>
      <c r="M65" s="93"/>
      <c r="N65" s="93"/>
    </row>
    <row r="66" ht="15.75" customHeight="1">
      <c r="A66" s="35"/>
      <c r="B66" s="35"/>
      <c r="C66" s="93"/>
      <c r="D66" s="93"/>
      <c r="E66" s="93"/>
      <c r="F66" s="93"/>
      <c r="G66" s="93"/>
      <c r="H66" s="94">
        <f t="shared" si="1"/>
        <v>0</v>
      </c>
      <c r="I66" s="94">
        <f t="shared" si="2"/>
        <v>0</v>
      </c>
      <c r="J66" s="94">
        <f t="shared" si="3"/>
        <v>0</v>
      </c>
      <c r="K66" s="94">
        <f t="shared" si="4"/>
        <v>0</v>
      </c>
      <c r="L66" s="93"/>
      <c r="M66" s="93"/>
      <c r="N66" s="93"/>
    </row>
    <row r="67" ht="15.75" customHeight="1">
      <c r="A67" s="35"/>
      <c r="B67" s="35"/>
      <c r="C67" s="93"/>
      <c r="D67" s="93"/>
      <c r="E67" s="93"/>
      <c r="F67" s="93"/>
      <c r="G67" s="93"/>
      <c r="H67" s="94">
        <f t="shared" si="1"/>
        <v>0</v>
      </c>
      <c r="I67" s="94">
        <f t="shared" si="2"/>
        <v>0</v>
      </c>
      <c r="J67" s="94">
        <f t="shared" si="3"/>
        <v>0</v>
      </c>
      <c r="K67" s="94">
        <f t="shared" si="4"/>
        <v>0</v>
      </c>
      <c r="L67" s="93"/>
      <c r="M67" s="93"/>
      <c r="N67" s="93"/>
    </row>
    <row r="68" ht="15.75" customHeight="1">
      <c r="A68" s="35"/>
      <c r="B68" s="35"/>
      <c r="C68" s="93"/>
      <c r="D68" s="93"/>
      <c r="E68" s="93"/>
      <c r="F68" s="93"/>
      <c r="G68" s="93"/>
      <c r="H68" s="94">
        <f t="shared" si="1"/>
        <v>0</v>
      </c>
      <c r="I68" s="94">
        <f t="shared" si="2"/>
        <v>0</v>
      </c>
      <c r="J68" s="94">
        <f t="shared" si="3"/>
        <v>0</v>
      </c>
      <c r="K68" s="94">
        <f t="shared" si="4"/>
        <v>0</v>
      </c>
      <c r="L68" s="93"/>
      <c r="M68" s="93"/>
      <c r="N68" s="93"/>
    </row>
    <row r="69" ht="15.75" customHeight="1">
      <c r="A69" s="35"/>
      <c r="B69" s="35"/>
      <c r="C69" s="93"/>
      <c r="D69" s="93"/>
      <c r="E69" s="93"/>
      <c r="F69" s="93"/>
      <c r="G69" s="93"/>
      <c r="H69" s="94">
        <f t="shared" si="1"/>
        <v>0</v>
      </c>
      <c r="I69" s="94">
        <f t="shared" si="2"/>
        <v>0</v>
      </c>
      <c r="J69" s="94">
        <f t="shared" si="3"/>
        <v>0</v>
      </c>
      <c r="K69" s="94">
        <f t="shared" si="4"/>
        <v>0</v>
      </c>
      <c r="L69" s="93"/>
      <c r="M69" s="93"/>
      <c r="N69" s="93"/>
    </row>
    <row r="70" ht="15.75" customHeight="1">
      <c r="A70" s="35"/>
      <c r="B70" s="35"/>
      <c r="C70" s="93"/>
      <c r="D70" s="93"/>
      <c r="E70" s="93"/>
      <c r="F70" s="93"/>
      <c r="G70" s="93"/>
      <c r="H70" s="94">
        <f t="shared" si="1"/>
        <v>0</v>
      </c>
      <c r="I70" s="94">
        <f t="shared" si="2"/>
        <v>0</v>
      </c>
      <c r="J70" s="94">
        <f t="shared" si="3"/>
        <v>0</v>
      </c>
      <c r="K70" s="94">
        <f t="shared" si="4"/>
        <v>0</v>
      </c>
      <c r="L70" s="93"/>
      <c r="M70" s="93"/>
      <c r="N70" s="93"/>
    </row>
    <row r="71" ht="15.75" customHeight="1">
      <c r="A71" s="35"/>
      <c r="B71" s="35"/>
      <c r="C71" s="93"/>
      <c r="D71" s="93"/>
      <c r="E71" s="93"/>
      <c r="F71" s="93"/>
      <c r="G71" s="93"/>
      <c r="H71" s="94">
        <f t="shared" si="1"/>
        <v>0</v>
      </c>
      <c r="I71" s="94">
        <f t="shared" si="2"/>
        <v>0</v>
      </c>
      <c r="J71" s="94">
        <f t="shared" si="3"/>
        <v>0</v>
      </c>
      <c r="K71" s="94">
        <f t="shared" si="4"/>
        <v>0</v>
      </c>
      <c r="L71" s="93"/>
      <c r="M71" s="93"/>
      <c r="N71" s="93"/>
    </row>
    <row r="72" ht="15.75" customHeight="1">
      <c r="A72" s="35"/>
      <c r="B72" s="35"/>
      <c r="C72" s="93"/>
      <c r="D72" s="93"/>
      <c r="E72" s="93"/>
      <c r="F72" s="93"/>
      <c r="G72" s="93"/>
      <c r="H72" s="94">
        <f t="shared" si="1"/>
        <v>0</v>
      </c>
      <c r="I72" s="94">
        <f t="shared" si="2"/>
        <v>0</v>
      </c>
      <c r="J72" s="94">
        <f t="shared" si="3"/>
        <v>0</v>
      </c>
      <c r="K72" s="94">
        <f t="shared" si="4"/>
        <v>0</v>
      </c>
      <c r="L72" s="93"/>
      <c r="M72" s="93"/>
      <c r="N72" s="93"/>
    </row>
    <row r="73" ht="15.75" customHeight="1">
      <c r="A73" s="35"/>
      <c r="B73" s="35"/>
      <c r="C73" s="93"/>
      <c r="D73" s="93"/>
      <c r="E73" s="93"/>
      <c r="F73" s="93"/>
      <c r="G73" s="93"/>
      <c r="H73" s="94">
        <f t="shared" si="1"/>
        <v>0</v>
      </c>
      <c r="I73" s="94">
        <f t="shared" si="2"/>
        <v>0</v>
      </c>
      <c r="J73" s="94">
        <f t="shared" si="3"/>
        <v>0</v>
      </c>
      <c r="K73" s="94">
        <f t="shared" si="4"/>
        <v>0</v>
      </c>
      <c r="L73" s="93"/>
      <c r="M73" s="93"/>
      <c r="N73" s="93"/>
    </row>
    <row r="74" ht="15.75" customHeight="1">
      <c r="A74" s="35"/>
      <c r="B74" s="35"/>
      <c r="C74" s="93"/>
      <c r="D74" s="93"/>
      <c r="E74" s="93"/>
      <c r="F74" s="93"/>
      <c r="G74" s="93"/>
      <c r="H74" s="94">
        <f t="shared" si="1"/>
        <v>0</v>
      </c>
      <c r="I74" s="94">
        <f t="shared" si="2"/>
        <v>0</v>
      </c>
      <c r="J74" s="94">
        <f t="shared" si="3"/>
        <v>0</v>
      </c>
      <c r="K74" s="94">
        <f t="shared" si="4"/>
        <v>0</v>
      </c>
      <c r="L74" s="93"/>
      <c r="M74" s="93"/>
      <c r="N74" s="93"/>
    </row>
    <row r="75" ht="15.75" customHeight="1">
      <c r="A75" s="35"/>
      <c r="B75" s="35"/>
      <c r="C75" s="93"/>
      <c r="D75" s="93"/>
      <c r="E75" s="93"/>
      <c r="F75" s="93"/>
      <c r="G75" s="93"/>
      <c r="H75" s="94">
        <f t="shared" si="1"/>
        <v>0</v>
      </c>
      <c r="I75" s="94">
        <f t="shared" si="2"/>
        <v>0</v>
      </c>
      <c r="J75" s="94">
        <f t="shared" si="3"/>
        <v>0</v>
      </c>
      <c r="K75" s="94">
        <f t="shared" si="4"/>
        <v>0</v>
      </c>
      <c r="L75" s="93"/>
      <c r="M75" s="93"/>
      <c r="N75" s="93"/>
    </row>
    <row r="76" ht="15.75" customHeight="1">
      <c r="A76" s="35"/>
      <c r="B76" s="35"/>
      <c r="C76" s="93"/>
      <c r="D76" s="93"/>
      <c r="E76" s="93"/>
      <c r="F76" s="93"/>
      <c r="G76" s="93"/>
      <c r="H76" s="94">
        <f t="shared" si="1"/>
        <v>0</v>
      </c>
      <c r="I76" s="94">
        <f t="shared" si="2"/>
        <v>0</v>
      </c>
      <c r="J76" s="94">
        <f t="shared" si="3"/>
        <v>0</v>
      </c>
      <c r="K76" s="94">
        <f t="shared" si="4"/>
        <v>0</v>
      </c>
      <c r="L76" s="93"/>
      <c r="M76" s="93"/>
      <c r="N76" s="93"/>
    </row>
    <row r="77" ht="15.75" customHeight="1">
      <c r="A77" s="35"/>
      <c r="B77" s="35"/>
      <c r="C77" s="93"/>
      <c r="D77" s="93"/>
      <c r="E77" s="93"/>
      <c r="F77" s="93"/>
      <c r="G77" s="93"/>
      <c r="H77" s="94">
        <f t="shared" si="1"/>
        <v>0</v>
      </c>
      <c r="I77" s="94">
        <f t="shared" si="2"/>
        <v>0</v>
      </c>
      <c r="J77" s="94">
        <f t="shared" si="3"/>
        <v>0</v>
      </c>
      <c r="K77" s="94">
        <f t="shared" si="4"/>
        <v>0</v>
      </c>
      <c r="L77" s="93"/>
      <c r="M77" s="93"/>
      <c r="N77" s="93"/>
    </row>
    <row r="78" ht="15.75" customHeight="1">
      <c r="A78" s="35"/>
      <c r="B78" s="35"/>
      <c r="C78" s="93"/>
      <c r="D78" s="93"/>
      <c r="E78" s="93"/>
      <c r="F78" s="93"/>
      <c r="G78" s="93"/>
      <c r="H78" s="94">
        <f t="shared" si="1"/>
        <v>0</v>
      </c>
      <c r="I78" s="94">
        <f t="shared" si="2"/>
        <v>0</v>
      </c>
      <c r="J78" s="94">
        <f t="shared" si="3"/>
        <v>0</v>
      </c>
      <c r="K78" s="94">
        <f t="shared" si="4"/>
        <v>0</v>
      </c>
      <c r="L78" s="93"/>
      <c r="M78" s="93"/>
      <c r="N78" s="93"/>
    </row>
    <row r="79" ht="15.75" customHeight="1">
      <c r="A79" s="35"/>
      <c r="B79" s="35"/>
      <c r="C79" s="93"/>
      <c r="D79" s="93"/>
      <c r="E79" s="93"/>
      <c r="F79" s="93"/>
      <c r="G79" s="93"/>
      <c r="H79" s="94">
        <f t="shared" si="1"/>
        <v>0</v>
      </c>
      <c r="I79" s="94">
        <f t="shared" si="2"/>
        <v>0</v>
      </c>
      <c r="J79" s="94">
        <f t="shared" si="3"/>
        <v>0</v>
      </c>
      <c r="K79" s="94">
        <f t="shared" si="4"/>
        <v>0</v>
      </c>
      <c r="L79" s="93"/>
      <c r="M79" s="93"/>
      <c r="N79" s="93"/>
    </row>
    <row r="80" ht="15.75" customHeight="1">
      <c r="A80" s="35"/>
      <c r="B80" s="35"/>
      <c r="C80" s="93"/>
      <c r="D80" s="93"/>
      <c r="E80" s="93"/>
      <c r="F80" s="93"/>
      <c r="G80" s="93"/>
      <c r="H80" s="94">
        <f t="shared" si="1"/>
        <v>0</v>
      </c>
      <c r="I80" s="94">
        <f t="shared" si="2"/>
        <v>0</v>
      </c>
      <c r="J80" s="94">
        <f t="shared" si="3"/>
        <v>0</v>
      </c>
      <c r="K80" s="94">
        <f t="shared" si="4"/>
        <v>0</v>
      </c>
      <c r="L80" s="93"/>
      <c r="M80" s="93"/>
      <c r="N80" s="93"/>
    </row>
    <row r="81" ht="15.75" customHeight="1">
      <c r="A81" s="35"/>
      <c r="B81" s="35"/>
      <c r="C81" s="93"/>
      <c r="D81" s="93"/>
      <c r="E81" s="93"/>
      <c r="F81" s="93"/>
      <c r="G81" s="93"/>
      <c r="H81" s="94">
        <f t="shared" si="1"/>
        <v>0</v>
      </c>
      <c r="I81" s="94">
        <f t="shared" si="2"/>
        <v>0</v>
      </c>
      <c r="J81" s="94">
        <f t="shared" si="3"/>
        <v>0</v>
      </c>
      <c r="K81" s="94">
        <f t="shared" si="4"/>
        <v>0</v>
      </c>
      <c r="L81" s="93"/>
      <c r="M81" s="93"/>
      <c r="N81" s="93"/>
    </row>
    <row r="82" ht="15.75" customHeight="1">
      <c r="A82" s="35"/>
      <c r="B82" s="35"/>
      <c r="C82" s="93"/>
      <c r="D82" s="93"/>
      <c r="E82" s="93"/>
      <c r="F82" s="93"/>
      <c r="G82" s="93"/>
      <c r="H82" s="94">
        <f t="shared" si="1"/>
        <v>0</v>
      </c>
      <c r="I82" s="94">
        <f t="shared" si="2"/>
        <v>0</v>
      </c>
      <c r="J82" s="94">
        <f t="shared" si="3"/>
        <v>0</v>
      </c>
      <c r="K82" s="94">
        <f t="shared" si="4"/>
        <v>0</v>
      </c>
      <c r="L82" s="93"/>
      <c r="M82" s="93"/>
      <c r="N82" s="93"/>
    </row>
    <row r="83" ht="15.75" customHeight="1">
      <c r="A83" s="35"/>
      <c r="B83" s="35"/>
      <c r="C83" s="93"/>
      <c r="D83" s="93"/>
      <c r="E83" s="93"/>
      <c r="F83" s="93"/>
      <c r="G83" s="93"/>
      <c r="H83" s="94">
        <f t="shared" si="1"/>
        <v>0</v>
      </c>
      <c r="I83" s="94">
        <f t="shared" si="2"/>
        <v>0</v>
      </c>
      <c r="J83" s="94">
        <f t="shared" si="3"/>
        <v>0</v>
      </c>
      <c r="K83" s="94">
        <f t="shared" si="4"/>
        <v>0</v>
      </c>
      <c r="L83" s="93"/>
      <c r="M83" s="93"/>
      <c r="N83" s="93"/>
    </row>
    <row r="84" ht="15.75" customHeight="1">
      <c r="A84" s="35"/>
      <c r="B84" s="35"/>
      <c r="C84" s="93"/>
      <c r="D84" s="93"/>
      <c r="E84" s="93"/>
      <c r="F84" s="93"/>
      <c r="G84" s="93"/>
      <c r="H84" s="94">
        <f t="shared" si="1"/>
        <v>0</v>
      </c>
      <c r="I84" s="94">
        <f t="shared" si="2"/>
        <v>0</v>
      </c>
      <c r="J84" s="94">
        <f t="shared" si="3"/>
        <v>0</v>
      </c>
      <c r="K84" s="94">
        <f t="shared" si="4"/>
        <v>0</v>
      </c>
      <c r="L84" s="93"/>
      <c r="M84" s="93"/>
      <c r="N84" s="93"/>
    </row>
    <row r="85" ht="15.75" customHeight="1">
      <c r="A85" s="35"/>
      <c r="B85" s="35"/>
      <c r="C85" s="93"/>
      <c r="D85" s="93"/>
      <c r="E85" s="93"/>
      <c r="F85" s="93"/>
      <c r="G85" s="93"/>
      <c r="H85" s="94">
        <f t="shared" si="1"/>
        <v>0</v>
      </c>
      <c r="I85" s="94">
        <f t="shared" si="2"/>
        <v>0</v>
      </c>
      <c r="J85" s="94">
        <f t="shared" si="3"/>
        <v>0</v>
      </c>
      <c r="K85" s="94">
        <f t="shared" si="4"/>
        <v>0</v>
      </c>
      <c r="L85" s="93"/>
      <c r="M85" s="93"/>
      <c r="N85" s="93"/>
    </row>
    <row r="86" ht="15.75" customHeight="1">
      <c r="A86" s="35"/>
      <c r="B86" s="35"/>
      <c r="C86" s="93"/>
      <c r="D86" s="93"/>
      <c r="E86" s="93"/>
      <c r="F86" s="93"/>
      <c r="G86" s="93"/>
      <c r="H86" s="94">
        <f t="shared" si="1"/>
        <v>0</v>
      </c>
      <c r="I86" s="94">
        <f t="shared" si="2"/>
        <v>0</v>
      </c>
      <c r="J86" s="94">
        <f t="shared" si="3"/>
        <v>0</v>
      </c>
      <c r="K86" s="94">
        <f t="shared" si="4"/>
        <v>0</v>
      </c>
      <c r="L86" s="93"/>
      <c r="M86" s="93"/>
      <c r="N86" s="93"/>
    </row>
    <row r="87" ht="15.75" customHeight="1">
      <c r="A87" s="35"/>
      <c r="B87" s="35"/>
      <c r="C87" s="93"/>
      <c r="D87" s="93"/>
      <c r="E87" s="93"/>
      <c r="F87" s="93"/>
      <c r="G87" s="93"/>
      <c r="H87" s="94">
        <f t="shared" si="1"/>
        <v>0</v>
      </c>
      <c r="I87" s="94">
        <f t="shared" si="2"/>
        <v>0</v>
      </c>
      <c r="J87" s="94">
        <f t="shared" si="3"/>
        <v>0</v>
      </c>
      <c r="K87" s="94">
        <f t="shared" si="4"/>
        <v>0</v>
      </c>
      <c r="L87" s="93"/>
      <c r="M87" s="93"/>
      <c r="N87" s="93"/>
    </row>
    <row r="88" ht="15.75" customHeight="1">
      <c r="A88" s="35"/>
      <c r="B88" s="35"/>
      <c r="C88" s="93"/>
      <c r="D88" s="93"/>
      <c r="E88" s="93"/>
      <c r="F88" s="93"/>
      <c r="G88" s="93"/>
      <c r="H88" s="94">
        <f t="shared" si="1"/>
        <v>0</v>
      </c>
      <c r="I88" s="94">
        <f t="shared" si="2"/>
        <v>0</v>
      </c>
      <c r="J88" s="94">
        <f t="shared" si="3"/>
        <v>0</v>
      </c>
      <c r="K88" s="94">
        <f t="shared" si="4"/>
        <v>0</v>
      </c>
      <c r="L88" s="93"/>
      <c r="M88" s="93"/>
      <c r="N88" s="93"/>
    </row>
    <row r="89" ht="15.75" customHeight="1">
      <c r="A89" s="35"/>
      <c r="B89" s="35"/>
      <c r="C89" s="93"/>
      <c r="D89" s="93"/>
      <c r="E89" s="93"/>
      <c r="F89" s="93"/>
      <c r="G89" s="93"/>
      <c r="H89" s="94">
        <f t="shared" si="1"/>
        <v>0</v>
      </c>
      <c r="I89" s="94">
        <f t="shared" si="2"/>
        <v>0</v>
      </c>
      <c r="J89" s="94">
        <f t="shared" si="3"/>
        <v>0</v>
      </c>
      <c r="K89" s="94">
        <f t="shared" si="4"/>
        <v>0</v>
      </c>
      <c r="L89" s="93"/>
      <c r="M89" s="93"/>
      <c r="N89" s="93"/>
    </row>
    <row r="90" ht="15.75" customHeight="1">
      <c r="A90" s="35"/>
      <c r="B90" s="35"/>
      <c r="C90" s="93"/>
      <c r="D90" s="93"/>
      <c r="E90" s="93"/>
      <c r="F90" s="93"/>
      <c r="G90" s="93"/>
      <c r="H90" s="94">
        <f t="shared" si="1"/>
        <v>0</v>
      </c>
      <c r="I90" s="94">
        <f t="shared" si="2"/>
        <v>0</v>
      </c>
      <c r="J90" s="94">
        <f t="shared" si="3"/>
        <v>0</v>
      </c>
      <c r="K90" s="94">
        <f t="shared" si="4"/>
        <v>0</v>
      </c>
      <c r="L90" s="93"/>
      <c r="M90" s="93"/>
      <c r="N90" s="93"/>
    </row>
    <row r="91" ht="15.75" customHeight="1">
      <c r="A91" s="35"/>
      <c r="B91" s="35"/>
      <c r="C91" s="93"/>
      <c r="D91" s="93"/>
      <c r="E91" s="93"/>
      <c r="F91" s="93"/>
      <c r="G91" s="93"/>
      <c r="H91" s="94">
        <f t="shared" si="1"/>
        <v>0</v>
      </c>
      <c r="I91" s="94">
        <f t="shared" si="2"/>
        <v>0</v>
      </c>
      <c r="J91" s="94">
        <f t="shared" si="3"/>
        <v>0</v>
      </c>
      <c r="K91" s="94">
        <f t="shared" si="4"/>
        <v>0</v>
      </c>
      <c r="L91" s="93"/>
      <c r="M91" s="93"/>
      <c r="N91" s="93"/>
    </row>
    <row r="92" ht="15.75" customHeight="1">
      <c r="A92" s="35"/>
      <c r="B92" s="35"/>
      <c r="C92" s="93"/>
      <c r="D92" s="93"/>
      <c r="E92" s="93"/>
      <c r="F92" s="93"/>
      <c r="G92" s="93"/>
      <c r="H92" s="94">
        <f t="shared" si="1"/>
        <v>0</v>
      </c>
      <c r="I92" s="94">
        <f t="shared" si="2"/>
        <v>0</v>
      </c>
      <c r="J92" s="94">
        <f t="shared" si="3"/>
        <v>0</v>
      </c>
      <c r="K92" s="94">
        <f t="shared" si="4"/>
        <v>0</v>
      </c>
      <c r="L92" s="93"/>
      <c r="M92" s="93"/>
      <c r="N92" s="93"/>
    </row>
    <row r="93" ht="15.75" customHeight="1">
      <c r="A93" s="35"/>
      <c r="B93" s="35"/>
      <c r="C93" s="93"/>
      <c r="D93" s="93"/>
      <c r="E93" s="93"/>
      <c r="F93" s="93"/>
      <c r="G93" s="93"/>
      <c r="H93" s="94">
        <f t="shared" si="1"/>
        <v>0</v>
      </c>
      <c r="I93" s="94">
        <f t="shared" si="2"/>
        <v>0</v>
      </c>
      <c r="J93" s="94">
        <f t="shared" si="3"/>
        <v>0</v>
      </c>
      <c r="K93" s="94">
        <f t="shared" si="4"/>
        <v>0</v>
      </c>
      <c r="L93" s="93"/>
      <c r="M93" s="93"/>
      <c r="N93" s="93"/>
    </row>
    <row r="94" ht="15.75" customHeight="1">
      <c r="A94" s="35"/>
      <c r="B94" s="35"/>
      <c r="C94" s="93"/>
      <c r="D94" s="93"/>
      <c r="E94" s="93"/>
      <c r="F94" s="93"/>
      <c r="G94" s="93"/>
      <c r="H94" s="94">
        <f t="shared" si="1"/>
        <v>0</v>
      </c>
      <c r="I94" s="94">
        <f t="shared" si="2"/>
        <v>0</v>
      </c>
      <c r="J94" s="94">
        <f t="shared" si="3"/>
        <v>0</v>
      </c>
      <c r="K94" s="94">
        <f t="shared" si="4"/>
        <v>0</v>
      </c>
      <c r="L94" s="93"/>
      <c r="M94" s="93"/>
      <c r="N94" s="93"/>
    </row>
    <row r="95" ht="15.75" customHeight="1">
      <c r="A95" s="35"/>
      <c r="B95" s="35"/>
      <c r="C95" s="93"/>
      <c r="D95" s="93"/>
      <c r="E95" s="93"/>
      <c r="F95" s="93"/>
      <c r="G95" s="93"/>
      <c r="H95" s="94">
        <f t="shared" si="1"/>
        <v>0</v>
      </c>
      <c r="I95" s="94">
        <f t="shared" si="2"/>
        <v>0</v>
      </c>
      <c r="J95" s="94">
        <f t="shared" si="3"/>
        <v>0</v>
      </c>
      <c r="K95" s="94">
        <f t="shared" si="4"/>
        <v>0</v>
      </c>
      <c r="L95" s="93"/>
      <c r="M95" s="93"/>
      <c r="N95" s="93"/>
    </row>
    <row r="96" ht="15.75" customHeight="1">
      <c r="A96" s="35"/>
      <c r="B96" s="35"/>
      <c r="C96" s="93"/>
      <c r="D96" s="93"/>
      <c r="E96" s="93"/>
      <c r="F96" s="93"/>
      <c r="G96" s="93"/>
      <c r="H96" s="94">
        <f t="shared" si="1"/>
        <v>0</v>
      </c>
      <c r="I96" s="94">
        <f t="shared" si="2"/>
        <v>0</v>
      </c>
      <c r="J96" s="94">
        <f t="shared" si="3"/>
        <v>0</v>
      </c>
      <c r="K96" s="94">
        <f t="shared" si="4"/>
        <v>0</v>
      </c>
      <c r="L96" s="93"/>
      <c r="M96" s="93"/>
      <c r="N96" s="93"/>
    </row>
    <row r="97" ht="15.75" customHeight="1">
      <c r="A97" s="35"/>
      <c r="B97" s="35"/>
      <c r="C97" s="93"/>
      <c r="D97" s="93"/>
      <c r="E97" s="93"/>
      <c r="F97" s="93"/>
      <c r="G97" s="93"/>
      <c r="H97" s="94">
        <f t="shared" si="1"/>
        <v>0</v>
      </c>
      <c r="I97" s="94">
        <f t="shared" si="2"/>
        <v>0</v>
      </c>
      <c r="J97" s="94">
        <f t="shared" si="3"/>
        <v>0</v>
      </c>
      <c r="K97" s="94">
        <f t="shared" si="4"/>
        <v>0</v>
      </c>
      <c r="L97" s="93"/>
      <c r="M97" s="93"/>
      <c r="N97" s="93"/>
    </row>
    <row r="98" ht="15.75" customHeight="1">
      <c r="A98" s="35"/>
      <c r="B98" s="35"/>
      <c r="C98" s="93"/>
      <c r="D98" s="93"/>
      <c r="E98" s="93"/>
      <c r="F98" s="93"/>
      <c r="G98" s="93"/>
      <c r="H98" s="94">
        <f t="shared" si="1"/>
        <v>0</v>
      </c>
      <c r="I98" s="94">
        <f t="shared" si="2"/>
        <v>0</v>
      </c>
      <c r="J98" s="94">
        <f t="shared" si="3"/>
        <v>0</v>
      </c>
      <c r="K98" s="94">
        <f t="shared" si="4"/>
        <v>0</v>
      </c>
      <c r="L98" s="93"/>
      <c r="M98" s="93"/>
      <c r="N98" s="93"/>
    </row>
    <row r="99" ht="15.75" customHeight="1">
      <c r="A99" s="35"/>
      <c r="B99" s="35"/>
      <c r="C99" s="93"/>
      <c r="D99" s="93"/>
      <c r="E99" s="93"/>
      <c r="F99" s="93"/>
      <c r="G99" s="93"/>
      <c r="H99" s="94">
        <f t="shared" si="1"/>
        <v>0</v>
      </c>
      <c r="I99" s="94">
        <f t="shared" si="2"/>
        <v>0</v>
      </c>
      <c r="J99" s="94">
        <f t="shared" si="3"/>
        <v>0</v>
      </c>
      <c r="K99" s="94">
        <f t="shared" si="4"/>
        <v>0</v>
      </c>
      <c r="L99" s="93"/>
      <c r="M99" s="93"/>
      <c r="N99" s="93"/>
    </row>
    <row r="100" ht="15.75" customHeight="1">
      <c r="A100" s="35"/>
      <c r="B100" s="35"/>
      <c r="C100" s="93"/>
      <c r="D100" s="93"/>
      <c r="E100" s="93"/>
      <c r="F100" s="93"/>
      <c r="G100" s="93"/>
      <c r="H100" s="94">
        <f t="shared" si="1"/>
        <v>0</v>
      </c>
      <c r="I100" s="94">
        <f t="shared" si="2"/>
        <v>0</v>
      </c>
      <c r="J100" s="94">
        <f t="shared" si="3"/>
        <v>0</v>
      </c>
      <c r="K100" s="94">
        <f t="shared" si="4"/>
        <v>0</v>
      </c>
      <c r="L100" s="93"/>
      <c r="M100" s="93"/>
      <c r="N100" s="93"/>
    </row>
    <row r="101" ht="15.75" customHeight="1">
      <c r="A101" s="35"/>
      <c r="B101" s="35"/>
      <c r="C101" s="93"/>
      <c r="D101" s="93"/>
      <c r="E101" s="93"/>
      <c r="F101" s="93"/>
      <c r="G101" s="93"/>
      <c r="H101" s="94">
        <f t="shared" si="1"/>
        <v>0</v>
      </c>
      <c r="I101" s="94">
        <f t="shared" si="2"/>
        <v>0</v>
      </c>
      <c r="J101" s="94">
        <f t="shared" si="3"/>
        <v>0</v>
      </c>
      <c r="K101" s="94">
        <f t="shared" si="4"/>
        <v>0</v>
      </c>
      <c r="L101" s="93"/>
      <c r="M101" s="93"/>
      <c r="N101" s="93"/>
    </row>
    <row r="102" ht="15.75" customHeight="1">
      <c r="A102" s="35"/>
      <c r="B102" s="35"/>
      <c r="C102" s="93"/>
      <c r="D102" s="93"/>
      <c r="E102" s="93"/>
      <c r="F102" s="93"/>
      <c r="G102" s="93"/>
      <c r="H102" s="94">
        <f t="shared" si="1"/>
        <v>0</v>
      </c>
      <c r="I102" s="94">
        <f t="shared" si="2"/>
        <v>0</v>
      </c>
      <c r="J102" s="94">
        <f t="shared" si="3"/>
        <v>0</v>
      </c>
      <c r="K102" s="94">
        <f t="shared" si="4"/>
        <v>0</v>
      </c>
      <c r="L102" s="93"/>
      <c r="M102" s="93"/>
      <c r="N102" s="93"/>
    </row>
    <row r="103" ht="15.75" customHeight="1">
      <c r="A103" s="35"/>
      <c r="B103" s="35"/>
      <c r="C103" s="93"/>
      <c r="D103" s="93"/>
      <c r="E103" s="93"/>
      <c r="F103" s="93"/>
      <c r="G103" s="93"/>
      <c r="H103" s="94">
        <f t="shared" si="1"/>
        <v>0</v>
      </c>
      <c r="I103" s="94">
        <f t="shared" si="2"/>
        <v>0</v>
      </c>
      <c r="J103" s="94">
        <f t="shared" si="3"/>
        <v>0</v>
      </c>
      <c r="K103" s="94">
        <f t="shared" si="4"/>
        <v>0</v>
      </c>
      <c r="L103" s="93"/>
      <c r="M103" s="93"/>
      <c r="N103" s="93"/>
    </row>
    <row r="104" ht="15.75" customHeight="1">
      <c r="A104" s="35"/>
      <c r="B104" s="35"/>
      <c r="C104" s="93"/>
      <c r="D104" s="93"/>
      <c r="E104" s="93"/>
      <c r="F104" s="93"/>
      <c r="G104" s="93"/>
      <c r="H104" s="94">
        <f t="shared" si="1"/>
        <v>0</v>
      </c>
      <c r="I104" s="94">
        <f t="shared" si="2"/>
        <v>0</v>
      </c>
      <c r="J104" s="94">
        <f t="shared" si="3"/>
        <v>0</v>
      </c>
      <c r="K104" s="94">
        <f t="shared" si="4"/>
        <v>0</v>
      </c>
      <c r="L104" s="93"/>
      <c r="M104" s="93"/>
      <c r="N104" s="93"/>
    </row>
    <row r="105" ht="15.75" customHeight="1">
      <c r="A105" s="35"/>
      <c r="B105" s="35"/>
      <c r="C105" s="93"/>
      <c r="D105" s="93"/>
      <c r="E105" s="93"/>
      <c r="F105" s="93"/>
      <c r="G105" s="93"/>
      <c r="H105" s="94">
        <f t="shared" si="1"/>
        <v>0</v>
      </c>
      <c r="I105" s="94">
        <f t="shared" si="2"/>
        <v>0</v>
      </c>
      <c r="J105" s="94">
        <f t="shared" si="3"/>
        <v>0</v>
      </c>
      <c r="K105" s="94">
        <f t="shared" si="4"/>
        <v>0</v>
      </c>
      <c r="L105" s="93"/>
      <c r="M105" s="93"/>
      <c r="N105" s="93"/>
    </row>
    <row r="106" ht="15.75" customHeight="1">
      <c r="A106" s="35"/>
      <c r="B106" s="35"/>
      <c r="C106" s="93"/>
      <c r="D106" s="93"/>
      <c r="E106" s="93"/>
      <c r="F106" s="93"/>
      <c r="G106" s="93"/>
      <c r="H106" s="94">
        <f t="shared" si="1"/>
        <v>0</v>
      </c>
      <c r="I106" s="94">
        <f t="shared" si="2"/>
        <v>0</v>
      </c>
      <c r="J106" s="94">
        <f t="shared" si="3"/>
        <v>0</v>
      </c>
      <c r="K106" s="94">
        <f t="shared" si="4"/>
        <v>0</v>
      </c>
      <c r="L106" s="93"/>
      <c r="M106" s="93"/>
      <c r="N106" s="93"/>
    </row>
    <row r="107" ht="15.75" customHeight="1">
      <c r="A107" s="35"/>
      <c r="B107" s="35"/>
      <c r="C107" s="93"/>
      <c r="D107" s="93"/>
      <c r="E107" s="93"/>
      <c r="F107" s="93"/>
      <c r="G107" s="93"/>
      <c r="H107" s="94">
        <f t="shared" si="1"/>
        <v>0</v>
      </c>
      <c r="I107" s="94">
        <f t="shared" si="2"/>
        <v>0</v>
      </c>
      <c r="J107" s="94">
        <f t="shared" si="3"/>
        <v>0</v>
      </c>
      <c r="K107" s="94">
        <f t="shared" si="4"/>
        <v>0</v>
      </c>
      <c r="L107" s="93"/>
      <c r="M107" s="93"/>
      <c r="N107" s="93"/>
    </row>
    <row r="108" ht="15.75" customHeight="1">
      <c r="A108" s="35"/>
      <c r="B108" s="35"/>
      <c r="C108" s="93"/>
      <c r="D108" s="93"/>
      <c r="E108" s="93"/>
      <c r="F108" s="93"/>
      <c r="G108" s="93"/>
      <c r="H108" s="94">
        <f t="shared" si="1"/>
        <v>0</v>
      </c>
      <c r="I108" s="94">
        <f t="shared" si="2"/>
        <v>0</v>
      </c>
      <c r="J108" s="94">
        <f t="shared" si="3"/>
        <v>0</v>
      </c>
      <c r="K108" s="94">
        <f t="shared" si="4"/>
        <v>0</v>
      </c>
      <c r="L108" s="93"/>
      <c r="M108" s="93"/>
      <c r="N108" s="93"/>
    </row>
    <row r="109" ht="15.75" customHeight="1">
      <c r="A109" s="35"/>
      <c r="B109" s="35"/>
      <c r="C109" s="93"/>
      <c r="D109" s="93"/>
      <c r="E109" s="93"/>
      <c r="F109" s="93"/>
      <c r="G109" s="93"/>
      <c r="H109" s="94">
        <f t="shared" si="1"/>
        <v>0</v>
      </c>
      <c r="I109" s="94">
        <f t="shared" si="2"/>
        <v>0</v>
      </c>
      <c r="J109" s="94">
        <f t="shared" si="3"/>
        <v>0</v>
      </c>
      <c r="K109" s="94">
        <f t="shared" si="4"/>
        <v>0</v>
      </c>
      <c r="L109" s="93"/>
      <c r="M109" s="93"/>
      <c r="N109" s="93"/>
    </row>
    <row r="110" ht="15.75" customHeight="1">
      <c r="A110" s="35"/>
      <c r="B110" s="35"/>
      <c r="C110" s="93"/>
      <c r="D110" s="93"/>
      <c r="E110" s="93"/>
      <c r="F110" s="93"/>
      <c r="G110" s="93"/>
      <c r="H110" s="94">
        <f t="shared" si="1"/>
        <v>0</v>
      </c>
      <c r="I110" s="94">
        <f t="shared" si="2"/>
        <v>0</v>
      </c>
      <c r="J110" s="94">
        <f t="shared" si="3"/>
        <v>0</v>
      </c>
      <c r="K110" s="94">
        <f t="shared" si="4"/>
        <v>0</v>
      </c>
      <c r="L110" s="93"/>
      <c r="M110" s="93"/>
      <c r="N110" s="93"/>
    </row>
    <row r="111" ht="15.75" customHeight="1">
      <c r="A111" s="35"/>
      <c r="B111" s="35"/>
      <c r="C111" s="93"/>
      <c r="D111" s="93"/>
      <c r="E111" s="93"/>
      <c r="F111" s="93"/>
      <c r="G111" s="93"/>
      <c r="H111" s="94">
        <f t="shared" si="1"/>
        <v>0</v>
      </c>
      <c r="I111" s="94">
        <f t="shared" si="2"/>
        <v>0</v>
      </c>
      <c r="J111" s="94">
        <f t="shared" si="3"/>
        <v>0</v>
      </c>
      <c r="K111" s="94">
        <f t="shared" si="4"/>
        <v>0</v>
      </c>
      <c r="L111" s="93"/>
      <c r="M111" s="93"/>
      <c r="N111" s="93"/>
    </row>
    <row r="112" ht="15.75" customHeight="1">
      <c r="A112" s="35"/>
      <c r="B112" s="35"/>
      <c r="C112" s="93"/>
      <c r="D112" s="93"/>
      <c r="E112" s="93"/>
      <c r="F112" s="93"/>
      <c r="G112" s="93"/>
      <c r="H112" s="94">
        <f t="shared" si="1"/>
        <v>0</v>
      </c>
      <c r="I112" s="94">
        <f t="shared" si="2"/>
        <v>0</v>
      </c>
      <c r="J112" s="94">
        <f t="shared" si="3"/>
        <v>0</v>
      </c>
      <c r="K112" s="94">
        <f t="shared" si="4"/>
        <v>0</v>
      </c>
      <c r="L112" s="93"/>
      <c r="M112" s="93"/>
      <c r="N112" s="93"/>
    </row>
    <row r="113" ht="15.75" customHeight="1">
      <c r="A113" s="35"/>
      <c r="B113" s="35"/>
      <c r="C113" s="93"/>
      <c r="D113" s="93"/>
      <c r="E113" s="93"/>
      <c r="F113" s="93"/>
      <c r="G113" s="93"/>
      <c r="H113" s="94">
        <f t="shared" si="1"/>
        <v>0</v>
      </c>
      <c r="I113" s="94">
        <f t="shared" si="2"/>
        <v>0</v>
      </c>
      <c r="J113" s="94">
        <f t="shared" si="3"/>
        <v>0</v>
      </c>
      <c r="K113" s="94">
        <f t="shared" si="4"/>
        <v>0</v>
      </c>
      <c r="L113" s="93"/>
      <c r="M113" s="93"/>
      <c r="N113" s="93"/>
    </row>
    <row r="114" ht="15.75" customHeight="1">
      <c r="A114" s="35"/>
      <c r="B114" s="35"/>
      <c r="C114" s="93"/>
      <c r="D114" s="93"/>
      <c r="E114" s="93"/>
      <c r="F114" s="93"/>
      <c r="G114" s="93"/>
      <c r="H114" s="94">
        <f t="shared" si="1"/>
        <v>0</v>
      </c>
      <c r="I114" s="94">
        <f t="shared" si="2"/>
        <v>0</v>
      </c>
      <c r="J114" s="94">
        <f t="shared" si="3"/>
        <v>0</v>
      </c>
      <c r="K114" s="94">
        <f t="shared" si="4"/>
        <v>0</v>
      </c>
      <c r="L114" s="93"/>
      <c r="M114" s="93"/>
      <c r="N114" s="93"/>
    </row>
    <row r="115" ht="15.75" customHeight="1">
      <c r="A115" s="35"/>
      <c r="B115" s="35"/>
      <c r="C115" s="93"/>
      <c r="D115" s="93"/>
      <c r="E115" s="93"/>
      <c r="F115" s="93"/>
      <c r="G115" s="93"/>
      <c r="H115" s="94">
        <f t="shared" si="1"/>
        <v>0</v>
      </c>
      <c r="I115" s="94">
        <f t="shared" si="2"/>
        <v>0</v>
      </c>
      <c r="J115" s="94">
        <f t="shared" si="3"/>
        <v>0</v>
      </c>
      <c r="K115" s="94">
        <f t="shared" si="4"/>
        <v>0</v>
      </c>
      <c r="L115" s="93"/>
      <c r="M115" s="93"/>
      <c r="N115" s="93"/>
    </row>
    <row r="116" ht="15.75" customHeight="1">
      <c r="A116" s="35"/>
      <c r="B116" s="35"/>
      <c r="C116" s="93"/>
      <c r="D116" s="93"/>
      <c r="E116" s="93"/>
      <c r="F116" s="93"/>
      <c r="G116" s="93"/>
      <c r="H116" s="94">
        <f t="shared" si="1"/>
        <v>0</v>
      </c>
      <c r="I116" s="94">
        <f t="shared" si="2"/>
        <v>0</v>
      </c>
      <c r="J116" s="94">
        <f t="shared" si="3"/>
        <v>0</v>
      </c>
      <c r="K116" s="94">
        <f t="shared" si="4"/>
        <v>0</v>
      </c>
      <c r="L116" s="93"/>
      <c r="M116" s="93"/>
      <c r="N116" s="93"/>
    </row>
    <row r="117" ht="15.75" customHeight="1">
      <c r="A117" s="35"/>
      <c r="B117" s="35"/>
      <c r="C117" s="93"/>
      <c r="D117" s="93"/>
      <c r="E117" s="93"/>
      <c r="F117" s="93"/>
      <c r="G117" s="93"/>
      <c r="H117" s="94">
        <f t="shared" si="1"/>
        <v>0</v>
      </c>
      <c r="I117" s="94">
        <f t="shared" si="2"/>
        <v>0</v>
      </c>
      <c r="J117" s="94">
        <f t="shared" si="3"/>
        <v>0</v>
      </c>
      <c r="K117" s="94">
        <f t="shared" si="4"/>
        <v>0</v>
      </c>
      <c r="L117" s="93"/>
      <c r="M117" s="93"/>
      <c r="N117" s="93"/>
    </row>
    <row r="118" ht="15.75" customHeight="1">
      <c r="A118" s="35"/>
      <c r="B118" s="35"/>
      <c r="C118" s="93"/>
      <c r="D118" s="93"/>
      <c r="E118" s="93"/>
      <c r="F118" s="93"/>
      <c r="G118" s="93"/>
      <c r="H118" s="94">
        <f t="shared" si="1"/>
        <v>0</v>
      </c>
      <c r="I118" s="94">
        <f t="shared" si="2"/>
        <v>0</v>
      </c>
      <c r="J118" s="94">
        <f t="shared" si="3"/>
        <v>0</v>
      </c>
      <c r="K118" s="94">
        <f t="shared" si="4"/>
        <v>0</v>
      </c>
      <c r="L118" s="93"/>
      <c r="M118" s="93"/>
      <c r="N118" s="93"/>
    </row>
    <row r="119" ht="15.75" customHeight="1">
      <c r="A119" s="35"/>
      <c r="B119" s="35"/>
      <c r="C119" s="93"/>
      <c r="D119" s="93"/>
      <c r="E119" s="93"/>
      <c r="F119" s="93"/>
      <c r="G119" s="93"/>
      <c r="H119" s="94">
        <f t="shared" si="1"/>
        <v>0</v>
      </c>
      <c r="I119" s="94">
        <f t="shared" si="2"/>
        <v>0</v>
      </c>
      <c r="J119" s="94">
        <f t="shared" si="3"/>
        <v>0</v>
      </c>
      <c r="K119" s="94">
        <f t="shared" si="4"/>
        <v>0</v>
      </c>
      <c r="L119" s="93"/>
      <c r="M119" s="93"/>
      <c r="N119" s="93"/>
    </row>
    <row r="120" ht="15.75" customHeight="1">
      <c r="A120" s="35"/>
      <c r="B120" s="35"/>
      <c r="C120" s="93"/>
      <c r="D120" s="93"/>
      <c r="E120" s="93"/>
      <c r="F120" s="93"/>
      <c r="G120" s="93"/>
      <c r="H120" s="94">
        <f t="shared" si="1"/>
        <v>0</v>
      </c>
      <c r="I120" s="94">
        <f t="shared" si="2"/>
        <v>0</v>
      </c>
      <c r="J120" s="94">
        <f t="shared" si="3"/>
        <v>0</v>
      </c>
      <c r="K120" s="94">
        <f t="shared" si="4"/>
        <v>0</v>
      </c>
      <c r="L120" s="93"/>
      <c r="M120" s="93"/>
      <c r="N120" s="93"/>
    </row>
    <row r="121" ht="15.75" customHeight="1">
      <c r="A121" s="35"/>
      <c r="B121" s="35"/>
      <c r="C121" s="93"/>
      <c r="D121" s="93"/>
      <c r="E121" s="93"/>
      <c r="F121" s="93"/>
      <c r="G121" s="93"/>
      <c r="H121" s="94">
        <f t="shared" si="1"/>
        <v>0</v>
      </c>
      <c r="I121" s="94">
        <f t="shared" si="2"/>
        <v>0</v>
      </c>
      <c r="J121" s="94">
        <f t="shared" si="3"/>
        <v>0</v>
      </c>
      <c r="K121" s="94">
        <f t="shared" si="4"/>
        <v>0</v>
      </c>
      <c r="L121" s="93"/>
      <c r="M121" s="93"/>
      <c r="N121" s="93"/>
    </row>
    <row r="122" ht="15.75" customHeight="1">
      <c r="A122" s="35"/>
      <c r="B122" s="35"/>
      <c r="C122" s="93"/>
      <c r="D122" s="93"/>
      <c r="E122" s="93"/>
      <c r="F122" s="93"/>
      <c r="G122" s="93"/>
      <c r="H122" s="94">
        <f t="shared" si="1"/>
        <v>0</v>
      </c>
      <c r="I122" s="94">
        <f t="shared" si="2"/>
        <v>0</v>
      </c>
      <c r="J122" s="94">
        <f t="shared" si="3"/>
        <v>0</v>
      </c>
      <c r="K122" s="94">
        <f t="shared" si="4"/>
        <v>0</v>
      </c>
      <c r="L122" s="93"/>
      <c r="M122" s="93"/>
      <c r="N122" s="93"/>
    </row>
    <row r="123" ht="15.75" customHeight="1">
      <c r="A123" s="35"/>
      <c r="B123" s="35"/>
      <c r="C123" s="93"/>
      <c r="D123" s="93"/>
      <c r="E123" s="93"/>
      <c r="F123" s="93"/>
      <c r="G123" s="93"/>
      <c r="H123" s="94">
        <f t="shared" si="1"/>
        <v>0</v>
      </c>
      <c r="I123" s="94">
        <f t="shared" si="2"/>
        <v>0</v>
      </c>
      <c r="J123" s="94">
        <f t="shared" si="3"/>
        <v>0</v>
      </c>
      <c r="K123" s="94">
        <f t="shared" si="4"/>
        <v>0</v>
      </c>
      <c r="L123" s="93"/>
      <c r="M123" s="93"/>
      <c r="N123" s="93"/>
    </row>
    <row r="124" ht="15.75" customHeight="1">
      <c r="A124" s="35"/>
      <c r="B124" s="35"/>
      <c r="C124" s="93"/>
      <c r="D124" s="93"/>
      <c r="E124" s="93"/>
      <c r="F124" s="93"/>
      <c r="G124" s="93"/>
      <c r="H124" s="94">
        <f t="shared" si="1"/>
        <v>0</v>
      </c>
      <c r="I124" s="94">
        <f t="shared" si="2"/>
        <v>0</v>
      </c>
      <c r="J124" s="94">
        <f t="shared" si="3"/>
        <v>0</v>
      </c>
      <c r="K124" s="94">
        <f t="shared" si="4"/>
        <v>0</v>
      </c>
      <c r="L124" s="93"/>
      <c r="M124" s="93"/>
      <c r="N124" s="93"/>
    </row>
    <row r="125" ht="15.75" customHeight="1">
      <c r="A125" s="35"/>
      <c r="B125" s="35"/>
      <c r="C125" s="93"/>
      <c r="D125" s="93"/>
      <c r="E125" s="93"/>
      <c r="F125" s="93"/>
      <c r="G125" s="93"/>
      <c r="H125" s="94">
        <f t="shared" si="1"/>
        <v>0</v>
      </c>
      <c r="I125" s="94">
        <f t="shared" si="2"/>
        <v>0</v>
      </c>
      <c r="J125" s="94">
        <f t="shared" si="3"/>
        <v>0</v>
      </c>
      <c r="K125" s="94">
        <f t="shared" si="4"/>
        <v>0</v>
      </c>
      <c r="L125" s="93"/>
      <c r="M125" s="93"/>
      <c r="N125" s="93"/>
    </row>
    <row r="126" ht="15.75" customHeight="1">
      <c r="A126" s="35"/>
      <c r="B126" s="35"/>
      <c r="C126" s="93"/>
      <c r="D126" s="93"/>
      <c r="E126" s="93"/>
      <c r="F126" s="93"/>
      <c r="G126" s="93"/>
      <c r="H126" s="94">
        <f t="shared" si="1"/>
        <v>0</v>
      </c>
      <c r="I126" s="94">
        <f t="shared" si="2"/>
        <v>0</v>
      </c>
      <c r="J126" s="94">
        <f t="shared" si="3"/>
        <v>0</v>
      </c>
      <c r="K126" s="94">
        <f t="shared" si="4"/>
        <v>0</v>
      </c>
      <c r="L126" s="93"/>
      <c r="M126" s="93"/>
      <c r="N126" s="93"/>
    </row>
    <row r="127" ht="15.75" customHeight="1">
      <c r="A127" s="35"/>
      <c r="B127" s="35"/>
      <c r="C127" s="93"/>
      <c r="D127" s="93"/>
      <c r="E127" s="93"/>
      <c r="F127" s="93"/>
      <c r="G127" s="93"/>
      <c r="H127" s="94">
        <f t="shared" si="1"/>
        <v>0</v>
      </c>
      <c r="I127" s="94">
        <f t="shared" si="2"/>
        <v>0</v>
      </c>
      <c r="J127" s="94">
        <f t="shared" si="3"/>
        <v>0</v>
      </c>
      <c r="K127" s="94">
        <f t="shared" si="4"/>
        <v>0</v>
      </c>
      <c r="L127" s="93"/>
      <c r="M127" s="93"/>
      <c r="N127" s="93"/>
    </row>
    <row r="128" ht="15.75" customHeight="1">
      <c r="A128" s="35"/>
      <c r="B128" s="35"/>
      <c r="C128" s="93"/>
      <c r="D128" s="93"/>
      <c r="E128" s="93"/>
      <c r="F128" s="93"/>
      <c r="G128" s="93"/>
      <c r="H128" s="94">
        <f t="shared" si="1"/>
        <v>0</v>
      </c>
      <c r="I128" s="94">
        <f t="shared" si="2"/>
        <v>0</v>
      </c>
      <c r="J128" s="94">
        <f t="shared" si="3"/>
        <v>0</v>
      </c>
      <c r="K128" s="94">
        <f t="shared" si="4"/>
        <v>0</v>
      </c>
      <c r="L128" s="93"/>
      <c r="M128" s="93"/>
      <c r="N128" s="93"/>
    </row>
    <row r="129" ht="15.75" customHeight="1">
      <c r="A129" s="35"/>
      <c r="B129" s="35"/>
      <c r="C129" s="93"/>
      <c r="D129" s="93"/>
      <c r="E129" s="93"/>
      <c r="F129" s="93"/>
      <c r="G129" s="93"/>
      <c r="H129" s="94">
        <f t="shared" si="1"/>
        <v>0</v>
      </c>
      <c r="I129" s="94">
        <f t="shared" si="2"/>
        <v>0</v>
      </c>
      <c r="J129" s="94">
        <f t="shared" si="3"/>
        <v>0</v>
      </c>
      <c r="K129" s="94">
        <f t="shared" si="4"/>
        <v>0</v>
      </c>
      <c r="L129" s="93"/>
      <c r="M129" s="93"/>
      <c r="N129" s="93"/>
    </row>
    <row r="130" ht="15.75" customHeight="1">
      <c r="A130" s="35"/>
      <c r="B130" s="35"/>
      <c r="C130" s="93"/>
      <c r="D130" s="93"/>
      <c r="E130" s="93"/>
      <c r="F130" s="93"/>
      <c r="G130" s="93"/>
      <c r="H130" s="94">
        <f t="shared" si="1"/>
        <v>0</v>
      </c>
      <c r="I130" s="94">
        <f t="shared" si="2"/>
        <v>0</v>
      </c>
      <c r="J130" s="94">
        <f t="shared" si="3"/>
        <v>0</v>
      </c>
      <c r="K130" s="94">
        <f t="shared" si="4"/>
        <v>0</v>
      </c>
      <c r="L130" s="93"/>
      <c r="M130" s="93"/>
      <c r="N130" s="93"/>
    </row>
    <row r="131" ht="15.75" customHeight="1">
      <c r="A131" s="35"/>
      <c r="B131" s="35"/>
      <c r="C131" s="93"/>
      <c r="D131" s="93"/>
      <c r="E131" s="93"/>
      <c r="F131" s="93"/>
      <c r="G131" s="93"/>
      <c r="H131" s="94">
        <f t="shared" si="1"/>
        <v>0</v>
      </c>
      <c r="I131" s="94">
        <f t="shared" si="2"/>
        <v>0</v>
      </c>
      <c r="J131" s="94">
        <f t="shared" si="3"/>
        <v>0</v>
      </c>
      <c r="K131" s="94">
        <f t="shared" si="4"/>
        <v>0</v>
      </c>
      <c r="L131" s="93"/>
      <c r="M131" s="93"/>
      <c r="N131" s="93"/>
    </row>
    <row r="132" ht="15.75" customHeight="1">
      <c r="A132" s="35"/>
      <c r="B132" s="35"/>
      <c r="C132" s="93"/>
      <c r="D132" s="93"/>
      <c r="E132" s="93"/>
      <c r="F132" s="93"/>
      <c r="G132" s="93"/>
      <c r="H132" s="94">
        <f t="shared" si="1"/>
        <v>0</v>
      </c>
      <c r="I132" s="94">
        <f t="shared" si="2"/>
        <v>0</v>
      </c>
      <c r="J132" s="94">
        <f t="shared" si="3"/>
        <v>0</v>
      </c>
      <c r="K132" s="94">
        <f t="shared" si="4"/>
        <v>0</v>
      </c>
      <c r="L132" s="93"/>
      <c r="M132" s="93"/>
      <c r="N132" s="93"/>
    </row>
    <row r="133" ht="15.75" customHeight="1">
      <c r="A133" s="35"/>
      <c r="B133" s="35"/>
      <c r="C133" s="93"/>
      <c r="D133" s="93"/>
      <c r="E133" s="93"/>
      <c r="F133" s="93"/>
      <c r="G133" s="93"/>
      <c r="H133" s="94">
        <f t="shared" si="1"/>
        <v>0</v>
      </c>
      <c r="I133" s="94">
        <f t="shared" si="2"/>
        <v>0</v>
      </c>
      <c r="J133" s="94">
        <f t="shared" si="3"/>
        <v>0</v>
      </c>
      <c r="K133" s="94">
        <f t="shared" si="4"/>
        <v>0</v>
      </c>
      <c r="L133" s="93"/>
      <c r="M133" s="93"/>
      <c r="N133" s="93"/>
    </row>
    <row r="134" ht="15.75" customHeight="1">
      <c r="A134" s="35"/>
      <c r="B134" s="35"/>
      <c r="C134" s="93"/>
      <c r="D134" s="93"/>
      <c r="E134" s="93"/>
      <c r="F134" s="93"/>
      <c r="G134" s="93"/>
      <c r="H134" s="94">
        <f t="shared" si="1"/>
        <v>0</v>
      </c>
      <c r="I134" s="94">
        <f t="shared" si="2"/>
        <v>0</v>
      </c>
      <c r="J134" s="94">
        <f t="shared" si="3"/>
        <v>0</v>
      </c>
      <c r="K134" s="94">
        <f t="shared" si="4"/>
        <v>0</v>
      </c>
      <c r="L134" s="93"/>
      <c r="M134" s="93"/>
      <c r="N134" s="93"/>
    </row>
    <row r="135" ht="15.75" customHeight="1">
      <c r="A135" s="35"/>
      <c r="B135" s="35"/>
      <c r="C135" s="93"/>
      <c r="D135" s="93"/>
      <c r="E135" s="93"/>
      <c r="F135" s="93"/>
      <c r="G135" s="93"/>
      <c r="H135" s="94">
        <f t="shared" si="1"/>
        <v>0</v>
      </c>
      <c r="I135" s="94">
        <f t="shared" si="2"/>
        <v>0</v>
      </c>
      <c r="J135" s="94">
        <f t="shared" si="3"/>
        <v>0</v>
      </c>
      <c r="K135" s="94">
        <f t="shared" si="4"/>
        <v>0</v>
      </c>
      <c r="L135" s="93"/>
      <c r="M135" s="93"/>
      <c r="N135" s="93"/>
    </row>
    <row r="136" ht="15.75" customHeight="1">
      <c r="A136" s="35"/>
      <c r="B136" s="35"/>
      <c r="C136" s="93"/>
      <c r="D136" s="93"/>
      <c r="E136" s="93"/>
      <c r="F136" s="93"/>
      <c r="G136" s="93"/>
      <c r="H136" s="94">
        <f t="shared" si="1"/>
        <v>0</v>
      </c>
      <c r="I136" s="94">
        <f t="shared" si="2"/>
        <v>0</v>
      </c>
      <c r="J136" s="94">
        <f t="shared" si="3"/>
        <v>0</v>
      </c>
      <c r="K136" s="94">
        <f t="shared" si="4"/>
        <v>0</v>
      </c>
      <c r="L136" s="93"/>
      <c r="M136" s="93"/>
      <c r="N136" s="93"/>
    </row>
    <row r="137" ht="15.75" customHeight="1">
      <c r="A137" s="35"/>
      <c r="B137" s="35"/>
      <c r="C137" s="93"/>
      <c r="D137" s="93"/>
      <c r="E137" s="93"/>
      <c r="F137" s="93"/>
      <c r="G137" s="93"/>
      <c r="H137" s="94">
        <f t="shared" si="1"/>
        <v>0</v>
      </c>
      <c r="I137" s="94">
        <f t="shared" si="2"/>
        <v>0</v>
      </c>
      <c r="J137" s="94">
        <f t="shared" si="3"/>
        <v>0</v>
      </c>
      <c r="K137" s="94">
        <f t="shared" si="4"/>
        <v>0</v>
      </c>
      <c r="L137" s="93"/>
      <c r="M137" s="93"/>
      <c r="N137" s="93"/>
    </row>
    <row r="138" ht="15.75" customHeight="1">
      <c r="A138" s="35"/>
      <c r="B138" s="35"/>
      <c r="C138" s="93"/>
      <c r="D138" s="93"/>
      <c r="E138" s="93"/>
      <c r="F138" s="93"/>
      <c r="G138" s="93"/>
      <c r="H138" s="94">
        <f t="shared" si="1"/>
        <v>0</v>
      </c>
      <c r="I138" s="94">
        <f t="shared" si="2"/>
        <v>0</v>
      </c>
      <c r="J138" s="94">
        <f t="shared" si="3"/>
        <v>0</v>
      </c>
      <c r="K138" s="94">
        <f t="shared" si="4"/>
        <v>0</v>
      </c>
      <c r="L138" s="93"/>
      <c r="M138" s="93"/>
      <c r="N138" s="93"/>
    </row>
    <row r="139" ht="15.75" customHeight="1">
      <c r="A139" s="35"/>
      <c r="B139" s="35"/>
      <c r="C139" s="93"/>
      <c r="D139" s="93"/>
      <c r="E139" s="93"/>
      <c r="F139" s="93"/>
      <c r="G139" s="93"/>
      <c r="H139" s="94">
        <f t="shared" si="1"/>
        <v>0</v>
      </c>
      <c r="I139" s="94">
        <f t="shared" si="2"/>
        <v>0</v>
      </c>
      <c r="J139" s="94">
        <f t="shared" si="3"/>
        <v>0</v>
      </c>
      <c r="K139" s="94">
        <f t="shared" si="4"/>
        <v>0</v>
      </c>
      <c r="L139" s="93"/>
      <c r="M139" s="93"/>
      <c r="N139" s="93"/>
    </row>
    <row r="140" ht="15.75" customHeight="1">
      <c r="A140" s="35"/>
      <c r="B140" s="35"/>
      <c r="C140" s="93"/>
      <c r="D140" s="93"/>
      <c r="E140" s="93"/>
      <c r="F140" s="93"/>
      <c r="G140" s="93"/>
      <c r="H140" s="94">
        <f t="shared" si="1"/>
        <v>0</v>
      </c>
      <c r="I140" s="94">
        <f t="shared" si="2"/>
        <v>0</v>
      </c>
      <c r="J140" s="94">
        <f t="shared" si="3"/>
        <v>0</v>
      </c>
      <c r="K140" s="94">
        <f t="shared" si="4"/>
        <v>0</v>
      </c>
      <c r="L140" s="93"/>
      <c r="M140" s="93"/>
      <c r="N140" s="93"/>
    </row>
    <row r="141" ht="15.75" customHeight="1">
      <c r="A141" s="35"/>
      <c r="B141" s="35"/>
      <c r="C141" s="93"/>
      <c r="D141" s="93"/>
      <c r="E141" s="93"/>
      <c r="F141" s="93"/>
      <c r="G141" s="93"/>
      <c r="H141" s="94">
        <f t="shared" si="1"/>
        <v>0</v>
      </c>
      <c r="I141" s="94">
        <f t="shared" si="2"/>
        <v>0</v>
      </c>
      <c r="J141" s="94">
        <f t="shared" si="3"/>
        <v>0</v>
      </c>
      <c r="K141" s="94">
        <f t="shared" si="4"/>
        <v>0</v>
      </c>
      <c r="L141" s="93"/>
      <c r="M141" s="93"/>
      <c r="N141" s="93"/>
    </row>
    <row r="142" ht="15.75" customHeight="1">
      <c r="A142" s="35"/>
      <c r="B142" s="35"/>
      <c r="C142" s="93"/>
      <c r="D142" s="93"/>
      <c r="E142" s="93"/>
      <c r="F142" s="93"/>
      <c r="G142" s="93"/>
      <c r="H142" s="94">
        <f t="shared" si="1"/>
        <v>0</v>
      </c>
      <c r="I142" s="94">
        <f t="shared" si="2"/>
        <v>0</v>
      </c>
      <c r="J142" s="94">
        <f t="shared" si="3"/>
        <v>0</v>
      </c>
      <c r="K142" s="94">
        <f t="shared" si="4"/>
        <v>0</v>
      </c>
      <c r="L142" s="93"/>
      <c r="M142" s="93"/>
      <c r="N142" s="93"/>
    </row>
    <row r="143" ht="15.75" customHeight="1">
      <c r="A143" s="35"/>
      <c r="B143" s="35"/>
      <c r="C143" s="93"/>
      <c r="D143" s="93"/>
      <c r="E143" s="93"/>
      <c r="F143" s="93"/>
      <c r="G143" s="93"/>
      <c r="H143" s="94">
        <f t="shared" si="1"/>
        <v>0</v>
      </c>
      <c r="I143" s="94">
        <f t="shared" si="2"/>
        <v>0</v>
      </c>
      <c r="J143" s="94">
        <f t="shared" si="3"/>
        <v>0</v>
      </c>
      <c r="K143" s="94">
        <f t="shared" si="4"/>
        <v>0</v>
      </c>
      <c r="L143" s="93"/>
      <c r="M143" s="93"/>
      <c r="N143" s="93"/>
    </row>
    <row r="144" ht="15.75" customHeight="1">
      <c r="A144" s="35"/>
      <c r="B144" s="35"/>
      <c r="C144" s="93"/>
      <c r="D144" s="93"/>
      <c r="E144" s="93"/>
      <c r="F144" s="93"/>
      <c r="G144" s="93"/>
      <c r="H144" s="94">
        <f t="shared" si="1"/>
        <v>0</v>
      </c>
      <c r="I144" s="94">
        <f t="shared" si="2"/>
        <v>0</v>
      </c>
      <c r="J144" s="94">
        <f t="shared" si="3"/>
        <v>0</v>
      </c>
      <c r="K144" s="94">
        <f t="shared" si="4"/>
        <v>0</v>
      </c>
      <c r="L144" s="93"/>
      <c r="M144" s="93"/>
      <c r="N144" s="93"/>
    </row>
    <row r="145" ht="15.75" customHeight="1">
      <c r="A145" s="35"/>
      <c r="B145" s="35"/>
      <c r="C145" s="93"/>
      <c r="D145" s="93"/>
      <c r="E145" s="93"/>
      <c r="F145" s="93"/>
      <c r="G145" s="93"/>
      <c r="H145" s="94">
        <f t="shared" si="1"/>
        <v>0</v>
      </c>
      <c r="I145" s="94">
        <f t="shared" si="2"/>
        <v>0</v>
      </c>
      <c r="J145" s="94">
        <f t="shared" si="3"/>
        <v>0</v>
      </c>
      <c r="K145" s="94">
        <f t="shared" si="4"/>
        <v>0</v>
      </c>
      <c r="L145" s="93"/>
      <c r="M145" s="93"/>
      <c r="N145" s="93"/>
    </row>
    <row r="146" ht="15.75" customHeight="1">
      <c r="A146" s="35"/>
      <c r="B146" s="35"/>
      <c r="C146" s="93"/>
      <c r="D146" s="93"/>
      <c r="E146" s="93"/>
      <c r="F146" s="93"/>
      <c r="G146" s="93"/>
      <c r="H146" s="94">
        <f t="shared" si="1"/>
        <v>0</v>
      </c>
      <c r="I146" s="94">
        <f t="shared" si="2"/>
        <v>0</v>
      </c>
      <c r="J146" s="94">
        <f t="shared" si="3"/>
        <v>0</v>
      </c>
      <c r="K146" s="94">
        <f t="shared" si="4"/>
        <v>0</v>
      </c>
      <c r="L146" s="93"/>
      <c r="M146" s="93"/>
      <c r="N146" s="93"/>
    </row>
    <row r="147" ht="15.75" customHeight="1">
      <c r="A147" s="35"/>
      <c r="B147" s="35"/>
      <c r="C147" s="93"/>
      <c r="D147" s="93"/>
      <c r="E147" s="93"/>
      <c r="F147" s="93"/>
      <c r="G147" s="93"/>
      <c r="H147" s="94">
        <f t="shared" si="1"/>
        <v>0</v>
      </c>
      <c r="I147" s="94">
        <f t="shared" si="2"/>
        <v>0</v>
      </c>
      <c r="J147" s="94">
        <f t="shared" si="3"/>
        <v>0</v>
      </c>
      <c r="K147" s="94">
        <f t="shared" si="4"/>
        <v>0</v>
      </c>
      <c r="L147" s="93"/>
      <c r="M147" s="93"/>
      <c r="N147" s="93"/>
    </row>
    <row r="148" ht="15.75" customHeight="1">
      <c r="A148" s="35"/>
      <c r="B148" s="35"/>
      <c r="C148" s="93"/>
      <c r="D148" s="93"/>
      <c r="E148" s="93"/>
      <c r="F148" s="93"/>
      <c r="G148" s="93"/>
      <c r="H148" s="94">
        <f t="shared" si="1"/>
        <v>0</v>
      </c>
      <c r="I148" s="94">
        <f t="shared" si="2"/>
        <v>0</v>
      </c>
      <c r="J148" s="94">
        <f t="shared" si="3"/>
        <v>0</v>
      </c>
      <c r="K148" s="94">
        <f t="shared" si="4"/>
        <v>0</v>
      </c>
      <c r="L148" s="93"/>
      <c r="M148" s="93"/>
      <c r="N148" s="93"/>
    </row>
    <row r="149" ht="15.75" customHeight="1">
      <c r="A149" s="35"/>
      <c r="B149" s="35"/>
      <c r="C149" s="93"/>
      <c r="D149" s="93"/>
      <c r="E149" s="93"/>
      <c r="F149" s="93"/>
      <c r="G149" s="93"/>
      <c r="H149" s="94">
        <f t="shared" si="1"/>
        <v>0</v>
      </c>
      <c r="I149" s="94">
        <f t="shared" si="2"/>
        <v>0</v>
      </c>
      <c r="J149" s="94">
        <f t="shared" si="3"/>
        <v>0</v>
      </c>
      <c r="K149" s="94">
        <f t="shared" si="4"/>
        <v>0</v>
      </c>
      <c r="L149" s="93"/>
      <c r="M149" s="93"/>
      <c r="N149" s="93"/>
    </row>
    <row r="150" ht="15.75" customHeight="1">
      <c r="A150" s="35"/>
      <c r="B150" s="35"/>
      <c r="C150" s="93"/>
      <c r="D150" s="93"/>
      <c r="E150" s="93"/>
      <c r="F150" s="93"/>
      <c r="G150" s="93"/>
      <c r="H150" s="94">
        <f t="shared" si="1"/>
        <v>0</v>
      </c>
      <c r="I150" s="94">
        <f t="shared" si="2"/>
        <v>0</v>
      </c>
      <c r="J150" s="94">
        <f t="shared" si="3"/>
        <v>0</v>
      </c>
      <c r="K150" s="94">
        <f t="shared" si="4"/>
        <v>0</v>
      </c>
      <c r="L150" s="93"/>
      <c r="M150" s="93"/>
      <c r="N150" s="93"/>
    </row>
    <row r="151" ht="15.75" customHeight="1">
      <c r="A151" s="35"/>
      <c r="B151" s="35"/>
      <c r="C151" s="93"/>
      <c r="D151" s="93"/>
      <c r="E151" s="93"/>
      <c r="F151" s="93"/>
      <c r="G151" s="93"/>
      <c r="H151" s="94">
        <f t="shared" si="1"/>
        <v>0</v>
      </c>
      <c r="I151" s="94">
        <f t="shared" si="2"/>
        <v>0</v>
      </c>
      <c r="J151" s="94">
        <f t="shared" si="3"/>
        <v>0</v>
      </c>
      <c r="K151" s="94">
        <f t="shared" si="4"/>
        <v>0</v>
      </c>
      <c r="L151" s="93"/>
      <c r="M151" s="93"/>
      <c r="N151" s="93"/>
    </row>
    <row r="152" ht="15.75" customHeight="1">
      <c r="A152" s="35"/>
      <c r="B152" s="35"/>
      <c r="C152" s="93"/>
      <c r="D152" s="93"/>
      <c r="E152" s="93"/>
      <c r="F152" s="93"/>
      <c r="G152" s="93"/>
      <c r="H152" s="94">
        <f t="shared" si="1"/>
        <v>0</v>
      </c>
      <c r="I152" s="94">
        <f t="shared" si="2"/>
        <v>0</v>
      </c>
      <c r="J152" s="94">
        <f t="shared" si="3"/>
        <v>0</v>
      </c>
      <c r="K152" s="94">
        <f t="shared" si="4"/>
        <v>0</v>
      </c>
      <c r="L152" s="93"/>
      <c r="M152" s="93"/>
      <c r="N152" s="93"/>
    </row>
    <row r="153" ht="15.75" customHeight="1">
      <c r="A153" s="35"/>
      <c r="B153" s="35"/>
      <c r="C153" s="93"/>
      <c r="D153" s="93"/>
      <c r="E153" s="93"/>
      <c r="F153" s="93"/>
      <c r="G153" s="93"/>
      <c r="H153" s="94">
        <f t="shared" si="1"/>
        <v>0</v>
      </c>
      <c r="I153" s="94">
        <f t="shared" si="2"/>
        <v>0</v>
      </c>
      <c r="J153" s="94">
        <f t="shared" si="3"/>
        <v>0</v>
      </c>
      <c r="K153" s="94">
        <f t="shared" si="4"/>
        <v>0</v>
      </c>
      <c r="L153" s="93"/>
      <c r="M153" s="93"/>
      <c r="N153" s="93"/>
    </row>
    <row r="154" ht="15.75" customHeight="1">
      <c r="A154" s="35"/>
      <c r="B154" s="35"/>
      <c r="C154" s="93"/>
      <c r="D154" s="93"/>
      <c r="E154" s="93"/>
      <c r="F154" s="93"/>
      <c r="G154" s="93"/>
      <c r="H154" s="94">
        <f t="shared" si="1"/>
        <v>0</v>
      </c>
      <c r="I154" s="94">
        <f t="shared" si="2"/>
        <v>0</v>
      </c>
      <c r="J154" s="94">
        <f t="shared" si="3"/>
        <v>0</v>
      </c>
      <c r="K154" s="94">
        <f t="shared" si="4"/>
        <v>0</v>
      </c>
      <c r="L154" s="93"/>
      <c r="M154" s="93"/>
      <c r="N154" s="93"/>
    </row>
    <row r="155" ht="15.75" customHeight="1">
      <c r="A155" s="35"/>
      <c r="B155" s="35"/>
      <c r="C155" s="93"/>
      <c r="D155" s="93"/>
      <c r="E155" s="93"/>
      <c r="F155" s="93"/>
      <c r="G155" s="93"/>
      <c r="H155" s="94">
        <f t="shared" si="1"/>
        <v>0</v>
      </c>
      <c r="I155" s="94">
        <f t="shared" si="2"/>
        <v>0</v>
      </c>
      <c r="J155" s="94">
        <f t="shared" si="3"/>
        <v>0</v>
      </c>
      <c r="K155" s="94">
        <f t="shared" si="4"/>
        <v>0</v>
      </c>
      <c r="L155" s="93"/>
      <c r="M155" s="93"/>
      <c r="N155" s="93"/>
    </row>
    <row r="156" ht="15.75" customHeight="1">
      <c r="A156" s="35"/>
      <c r="B156" s="35"/>
      <c r="C156" s="93"/>
      <c r="D156" s="93"/>
      <c r="E156" s="93"/>
      <c r="F156" s="93"/>
      <c r="G156" s="93"/>
      <c r="H156" s="94">
        <f t="shared" si="1"/>
        <v>0</v>
      </c>
      <c r="I156" s="94">
        <f t="shared" si="2"/>
        <v>0</v>
      </c>
      <c r="J156" s="94">
        <f t="shared" si="3"/>
        <v>0</v>
      </c>
      <c r="K156" s="94">
        <f t="shared" si="4"/>
        <v>0</v>
      </c>
      <c r="L156" s="93"/>
      <c r="M156" s="93"/>
      <c r="N156" s="93"/>
    </row>
    <row r="157" ht="15.75" customHeight="1">
      <c r="A157" s="35"/>
      <c r="B157" s="35"/>
      <c r="C157" s="93"/>
      <c r="D157" s="93"/>
      <c r="E157" s="93"/>
      <c r="F157" s="93"/>
      <c r="G157" s="93"/>
      <c r="H157" s="94">
        <f t="shared" si="1"/>
        <v>0</v>
      </c>
      <c r="I157" s="94">
        <f t="shared" si="2"/>
        <v>0</v>
      </c>
      <c r="J157" s="94">
        <f t="shared" si="3"/>
        <v>0</v>
      </c>
      <c r="K157" s="94">
        <f t="shared" si="4"/>
        <v>0</v>
      </c>
      <c r="L157" s="93"/>
      <c r="M157" s="93"/>
      <c r="N157" s="93"/>
    </row>
    <row r="158" ht="15.75" customHeight="1">
      <c r="A158" s="35"/>
      <c r="B158" s="35"/>
      <c r="C158" s="93"/>
      <c r="D158" s="93"/>
      <c r="E158" s="93"/>
      <c r="F158" s="93"/>
      <c r="G158" s="93"/>
      <c r="H158" s="94">
        <f t="shared" si="1"/>
        <v>0</v>
      </c>
      <c r="I158" s="94">
        <f t="shared" si="2"/>
        <v>0</v>
      </c>
      <c r="J158" s="94">
        <f t="shared" si="3"/>
        <v>0</v>
      </c>
      <c r="K158" s="94">
        <f t="shared" si="4"/>
        <v>0</v>
      </c>
      <c r="L158" s="93"/>
      <c r="M158" s="93"/>
      <c r="N158" s="93"/>
    </row>
    <row r="159" ht="15.75" customHeight="1">
      <c r="A159" s="35"/>
      <c r="B159" s="35"/>
      <c r="C159" s="93"/>
      <c r="D159" s="93"/>
      <c r="E159" s="93"/>
      <c r="F159" s="93"/>
      <c r="G159" s="93"/>
      <c r="H159" s="94">
        <f t="shared" si="1"/>
        <v>0</v>
      </c>
      <c r="I159" s="94">
        <f t="shared" si="2"/>
        <v>0</v>
      </c>
      <c r="J159" s="94">
        <f t="shared" si="3"/>
        <v>0</v>
      </c>
      <c r="K159" s="94">
        <f t="shared" si="4"/>
        <v>0</v>
      </c>
      <c r="L159" s="93"/>
      <c r="M159" s="93"/>
      <c r="N159" s="93"/>
    </row>
    <row r="160" ht="15.75" customHeight="1">
      <c r="A160" s="35"/>
      <c r="B160" s="35"/>
      <c r="C160" s="93"/>
      <c r="D160" s="93"/>
      <c r="E160" s="93"/>
      <c r="F160" s="93"/>
      <c r="G160" s="93"/>
      <c r="H160" s="94">
        <f t="shared" si="1"/>
        <v>0</v>
      </c>
      <c r="I160" s="94">
        <f t="shared" si="2"/>
        <v>0</v>
      </c>
      <c r="J160" s="94">
        <f t="shared" si="3"/>
        <v>0</v>
      </c>
      <c r="K160" s="94">
        <f t="shared" si="4"/>
        <v>0</v>
      </c>
      <c r="L160" s="93"/>
      <c r="M160" s="93"/>
      <c r="N160" s="93"/>
    </row>
    <row r="161" ht="15.75" customHeight="1">
      <c r="A161" s="35"/>
      <c r="B161" s="35"/>
      <c r="C161" s="93"/>
      <c r="D161" s="93"/>
      <c r="E161" s="93"/>
      <c r="F161" s="93"/>
      <c r="G161" s="93"/>
      <c r="H161" s="94">
        <f t="shared" si="1"/>
        <v>0</v>
      </c>
      <c r="I161" s="94">
        <f t="shared" si="2"/>
        <v>0</v>
      </c>
      <c r="J161" s="94">
        <f t="shared" si="3"/>
        <v>0</v>
      </c>
      <c r="K161" s="94">
        <f t="shared" si="4"/>
        <v>0</v>
      </c>
      <c r="L161" s="93"/>
      <c r="M161" s="93"/>
      <c r="N161" s="93"/>
    </row>
    <row r="162" ht="15.75" customHeight="1">
      <c r="A162" s="35"/>
      <c r="B162" s="35"/>
      <c r="C162" s="93"/>
      <c r="D162" s="93"/>
      <c r="E162" s="93"/>
      <c r="F162" s="93"/>
      <c r="G162" s="93"/>
      <c r="H162" s="94">
        <f t="shared" si="1"/>
        <v>0</v>
      </c>
      <c r="I162" s="94">
        <f t="shared" si="2"/>
        <v>0</v>
      </c>
      <c r="J162" s="94">
        <f t="shared" si="3"/>
        <v>0</v>
      </c>
      <c r="K162" s="94">
        <f t="shared" si="4"/>
        <v>0</v>
      </c>
      <c r="L162" s="93"/>
      <c r="M162" s="93"/>
      <c r="N162" s="93"/>
    </row>
    <row r="163" ht="15.75" customHeight="1">
      <c r="A163" s="35"/>
      <c r="B163" s="35"/>
      <c r="C163" s="93"/>
      <c r="D163" s="93"/>
      <c r="E163" s="93"/>
      <c r="F163" s="93"/>
      <c r="G163" s="93"/>
      <c r="H163" s="94">
        <f t="shared" si="1"/>
        <v>0</v>
      </c>
      <c r="I163" s="94">
        <f t="shared" si="2"/>
        <v>0</v>
      </c>
      <c r="J163" s="94">
        <f t="shared" si="3"/>
        <v>0</v>
      </c>
      <c r="K163" s="94">
        <f t="shared" si="4"/>
        <v>0</v>
      </c>
      <c r="L163" s="93"/>
      <c r="M163" s="93"/>
      <c r="N163" s="93"/>
    </row>
    <row r="164" ht="15.75" customHeight="1">
      <c r="A164" s="35"/>
      <c r="B164" s="35"/>
      <c r="C164" s="93"/>
      <c r="D164" s="93"/>
      <c r="E164" s="93"/>
      <c r="F164" s="93"/>
      <c r="G164" s="93"/>
      <c r="H164" s="94">
        <f t="shared" si="1"/>
        <v>0</v>
      </c>
      <c r="I164" s="94">
        <f t="shared" si="2"/>
        <v>0</v>
      </c>
      <c r="J164" s="94">
        <f t="shared" si="3"/>
        <v>0</v>
      </c>
      <c r="K164" s="94">
        <f t="shared" si="4"/>
        <v>0</v>
      </c>
      <c r="L164" s="93"/>
      <c r="M164" s="93"/>
      <c r="N164" s="93"/>
    </row>
    <row r="165" ht="15.75" customHeight="1">
      <c r="A165" s="35"/>
      <c r="B165" s="35"/>
      <c r="C165" s="93"/>
      <c r="D165" s="93"/>
      <c r="E165" s="93"/>
      <c r="F165" s="93"/>
      <c r="G165" s="93"/>
      <c r="H165" s="94">
        <f t="shared" si="1"/>
        <v>0</v>
      </c>
      <c r="I165" s="94">
        <f t="shared" si="2"/>
        <v>0</v>
      </c>
      <c r="J165" s="94">
        <f t="shared" si="3"/>
        <v>0</v>
      </c>
      <c r="K165" s="94">
        <f t="shared" si="4"/>
        <v>0</v>
      </c>
      <c r="L165" s="93"/>
      <c r="M165" s="93"/>
      <c r="N165" s="93"/>
    </row>
    <row r="166" ht="15.75" customHeight="1">
      <c r="A166" s="35"/>
      <c r="B166" s="35"/>
      <c r="C166" s="93"/>
      <c r="D166" s="93"/>
      <c r="E166" s="93"/>
      <c r="F166" s="93"/>
      <c r="G166" s="93"/>
      <c r="H166" s="94">
        <f t="shared" si="1"/>
        <v>0</v>
      </c>
      <c r="I166" s="94">
        <f t="shared" si="2"/>
        <v>0</v>
      </c>
      <c r="J166" s="94">
        <f t="shared" si="3"/>
        <v>0</v>
      </c>
      <c r="K166" s="94">
        <f t="shared" si="4"/>
        <v>0</v>
      </c>
      <c r="L166" s="93"/>
      <c r="M166" s="93"/>
      <c r="N166" s="93"/>
    </row>
    <row r="167" ht="15.75" customHeight="1">
      <c r="A167" s="35"/>
      <c r="B167" s="35"/>
      <c r="C167" s="93"/>
      <c r="D167" s="93"/>
      <c r="E167" s="93"/>
      <c r="F167" s="93"/>
      <c r="G167" s="93"/>
      <c r="H167" s="94">
        <f t="shared" si="1"/>
        <v>0</v>
      </c>
      <c r="I167" s="94">
        <f t="shared" si="2"/>
        <v>0</v>
      </c>
      <c r="J167" s="94">
        <f t="shared" si="3"/>
        <v>0</v>
      </c>
      <c r="K167" s="94">
        <f t="shared" si="4"/>
        <v>0</v>
      </c>
      <c r="L167" s="93"/>
      <c r="M167" s="93"/>
      <c r="N167" s="93"/>
    </row>
    <row r="168" ht="15.75" customHeight="1">
      <c r="A168" s="35"/>
      <c r="B168" s="35"/>
      <c r="C168" s="93"/>
      <c r="D168" s="93"/>
      <c r="E168" s="93"/>
      <c r="F168" s="93"/>
      <c r="G168" s="93"/>
      <c r="H168" s="94">
        <f t="shared" si="1"/>
        <v>0</v>
      </c>
      <c r="I168" s="94">
        <f t="shared" si="2"/>
        <v>0</v>
      </c>
      <c r="J168" s="94">
        <f t="shared" si="3"/>
        <v>0</v>
      </c>
      <c r="K168" s="94">
        <f t="shared" si="4"/>
        <v>0</v>
      </c>
      <c r="L168" s="93"/>
      <c r="M168" s="93"/>
      <c r="N168" s="93"/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O3"/>
    <mergeCell ref="A10:H10"/>
    <mergeCell ref="A16:O17"/>
  </mergeCells>
  <dataValidations>
    <dataValidation type="list" allowBlank="1" showErrorMessage="1" sqref="B19:B168">
      <formula1>'listas de opções'!$E$2:$E$64</formula1>
    </dataValidation>
    <dataValidation type="list" allowBlank="1" showErrorMessage="1" sqref="A19:A168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8D08D"/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6" width="12.86"/>
    <col customWidth="1" min="7" max="7" width="12.0"/>
    <col customWidth="1" min="8" max="15" width="8.57"/>
    <col customWidth="1" min="16" max="18" width="9.29"/>
    <col customWidth="1" min="19" max="19" width="8.57"/>
    <col customWidth="1" min="20" max="20" width="12.29"/>
    <col customWidth="1" min="21" max="21" width="8.71"/>
  </cols>
  <sheetData>
    <row r="3">
      <c r="M3" s="96"/>
      <c r="N3" s="96"/>
      <c r="O3" s="96"/>
      <c r="P3" s="96"/>
      <c r="Q3" s="96"/>
      <c r="R3" s="96"/>
      <c r="S3" s="96"/>
      <c r="U3" s="96"/>
      <c r="V3" s="96"/>
      <c r="W3" s="96"/>
      <c r="X3" s="96"/>
      <c r="Y3" s="96"/>
      <c r="Z3" s="96"/>
    </row>
    <row r="4">
      <c r="M4" s="40"/>
      <c r="N4" s="40"/>
      <c r="O4" s="40"/>
      <c r="P4" s="40"/>
      <c r="Q4" s="40"/>
      <c r="R4" s="40"/>
      <c r="S4" s="40"/>
    </row>
    <row r="5">
      <c r="M5" s="40"/>
      <c r="N5" s="40"/>
      <c r="O5" s="40"/>
      <c r="P5" s="40"/>
      <c r="Q5" s="40"/>
      <c r="R5" s="40"/>
      <c r="S5" s="40"/>
    </row>
    <row r="6">
      <c r="M6" s="40"/>
      <c r="N6" s="40"/>
      <c r="O6" s="40"/>
      <c r="P6" s="40"/>
      <c r="Q6" s="40"/>
      <c r="R6" s="40"/>
      <c r="S6" s="40"/>
    </row>
    <row r="7"/>
    <row r="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1.71"/>
    <col customWidth="1" min="3" max="3" width="25.14"/>
    <col customWidth="1" min="4" max="4" width="13.0"/>
    <col customWidth="1" min="5" max="5" width="10.14"/>
    <col customWidth="1" min="6" max="6" width="13.57"/>
    <col customWidth="1" min="7" max="8" width="8.71"/>
    <col customWidth="1" min="9" max="9" width="27.43"/>
    <col customWidth="1" min="10" max="10" width="13.57"/>
    <col customWidth="1" min="11" max="11" width="10.0"/>
    <col customWidth="1" min="12" max="12" width="9.57"/>
    <col customWidth="1" min="13" max="13" width="10.14"/>
    <col customWidth="1" min="14" max="14" width="10.0"/>
    <col customWidth="1" min="15" max="26" width="8.71"/>
  </cols>
  <sheetData>
    <row r="1">
      <c r="A1" s="3" t="s">
        <v>103</v>
      </c>
      <c r="B1" s="84" t="str">
        <f>'Tabela 1 APS - Descr.'!B1</f>
        <v>RRAS 01</v>
      </c>
    </row>
    <row r="3">
      <c r="A3" s="98" t="s">
        <v>290</v>
      </c>
    </row>
    <row r="4">
      <c r="A4" s="98"/>
    </row>
    <row r="5" ht="15.0" customHeight="1">
      <c r="A5" s="99" t="s">
        <v>291</v>
      </c>
      <c r="B5" s="100"/>
      <c r="C5" s="100"/>
      <c r="D5" s="100"/>
      <c r="E5" s="100"/>
      <c r="F5" s="100"/>
      <c r="G5" s="100"/>
      <c r="H5" s="101"/>
    </row>
    <row r="6">
      <c r="A6" s="102" t="s">
        <v>292</v>
      </c>
      <c r="B6" s="12"/>
      <c r="C6" s="12"/>
      <c r="D6" s="12"/>
      <c r="E6" s="12"/>
      <c r="F6" s="12"/>
      <c r="G6" s="12"/>
      <c r="H6" s="13"/>
    </row>
    <row r="7">
      <c r="A7" s="103" t="s">
        <v>293</v>
      </c>
      <c r="B7" s="23"/>
      <c r="C7" s="23"/>
      <c r="D7" s="23"/>
      <c r="E7" s="23"/>
      <c r="F7" s="23"/>
      <c r="G7" s="23"/>
      <c r="H7" s="24"/>
    </row>
    <row r="8">
      <c r="A8" s="98"/>
    </row>
    <row r="10">
      <c r="F10" s="104" t="s">
        <v>294</v>
      </c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2"/>
    </row>
    <row r="12" ht="89.25" customHeight="1">
      <c r="A12" s="105" t="s">
        <v>1</v>
      </c>
      <c r="B12" s="106" t="s">
        <v>276</v>
      </c>
      <c r="C12" s="106" t="s">
        <v>295</v>
      </c>
      <c r="D12" s="106" t="s">
        <v>119</v>
      </c>
      <c r="E12" s="106" t="s">
        <v>223</v>
      </c>
      <c r="F12" s="107" t="s">
        <v>296</v>
      </c>
      <c r="G12" s="108" t="s">
        <v>297</v>
      </c>
      <c r="H12" s="108" t="s">
        <v>298</v>
      </c>
      <c r="I12" s="108" t="s">
        <v>299</v>
      </c>
      <c r="J12" s="108" t="s">
        <v>300</v>
      </c>
      <c r="K12" s="108" t="s">
        <v>301</v>
      </c>
      <c r="L12" s="108" t="s">
        <v>302</v>
      </c>
      <c r="M12" s="108" t="s">
        <v>303</v>
      </c>
      <c r="N12" s="108" t="s">
        <v>304</v>
      </c>
      <c r="O12" s="109" t="s">
        <v>305</v>
      </c>
      <c r="P12" s="109" t="s">
        <v>306</v>
      </c>
      <c r="Q12" s="109" t="s">
        <v>307</v>
      </c>
      <c r="R12" s="109" t="s">
        <v>308</v>
      </c>
      <c r="S12" s="110" t="s">
        <v>309</v>
      </c>
      <c r="T12" s="110" t="s">
        <v>310</v>
      </c>
      <c r="U12" s="110" t="s">
        <v>311</v>
      </c>
      <c r="V12" s="109" t="s">
        <v>312</v>
      </c>
      <c r="W12" s="111" t="s">
        <v>313</v>
      </c>
    </row>
    <row r="13" ht="21.75" customHeight="1">
      <c r="A13" s="112" t="s">
        <v>16</v>
      </c>
      <c r="B13" s="112" t="s">
        <v>16</v>
      </c>
      <c r="C13" s="106" t="s">
        <v>132</v>
      </c>
      <c r="D13" s="113" t="s">
        <v>129</v>
      </c>
      <c r="E13" s="106" t="s">
        <v>314</v>
      </c>
      <c r="F13" s="114">
        <v>14.0</v>
      </c>
      <c r="G13" s="115">
        <v>0.0</v>
      </c>
      <c r="H13" s="115">
        <v>0.0</v>
      </c>
      <c r="I13" s="115">
        <v>0.0</v>
      </c>
      <c r="J13" s="115">
        <v>0.0</v>
      </c>
      <c r="K13" s="115">
        <v>0.0</v>
      </c>
      <c r="L13" s="115">
        <v>0.0</v>
      </c>
      <c r="M13" s="115">
        <v>0.0</v>
      </c>
      <c r="N13" s="115">
        <v>0.0</v>
      </c>
      <c r="O13" s="115">
        <v>0.0</v>
      </c>
      <c r="P13" s="115">
        <v>0.0</v>
      </c>
      <c r="Q13" s="115">
        <v>0.0</v>
      </c>
      <c r="R13" s="116">
        <v>0.0</v>
      </c>
      <c r="S13" s="115">
        <v>0.0</v>
      </c>
      <c r="T13" s="115">
        <v>0.0</v>
      </c>
      <c r="U13" s="115">
        <v>0.0</v>
      </c>
      <c r="V13" s="117">
        <v>0.0</v>
      </c>
      <c r="W13" s="118">
        <v>0.0</v>
      </c>
    </row>
    <row r="14" ht="21.75" customHeight="1">
      <c r="A14" s="112" t="s">
        <v>16</v>
      </c>
      <c r="B14" s="112" t="s">
        <v>16</v>
      </c>
      <c r="C14" s="106" t="s">
        <v>315</v>
      </c>
      <c r="D14" s="119" t="s">
        <v>134</v>
      </c>
      <c r="E14" s="106" t="s">
        <v>314</v>
      </c>
      <c r="F14" s="114">
        <v>28.0</v>
      </c>
      <c r="G14" s="115">
        <v>0.0</v>
      </c>
      <c r="H14" s="115">
        <v>0.0</v>
      </c>
      <c r="I14" s="115">
        <v>0.0</v>
      </c>
      <c r="J14" s="115">
        <v>10.0</v>
      </c>
      <c r="K14" s="115">
        <v>6.0</v>
      </c>
      <c r="L14" s="115">
        <v>0.0</v>
      </c>
      <c r="M14" s="115">
        <v>0.0</v>
      </c>
      <c r="N14" s="115">
        <v>0.0</v>
      </c>
      <c r="O14" s="115">
        <v>0.0</v>
      </c>
      <c r="P14" s="115">
        <v>0.0</v>
      </c>
      <c r="Q14" s="115">
        <v>0.0</v>
      </c>
      <c r="R14" s="116">
        <v>0.0</v>
      </c>
      <c r="S14" s="115">
        <v>0.0</v>
      </c>
      <c r="T14" s="115">
        <v>0.0</v>
      </c>
      <c r="U14" s="115">
        <v>0.0</v>
      </c>
      <c r="V14" s="117">
        <v>0.0</v>
      </c>
      <c r="W14" s="120">
        <v>0.0</v>
      </c>
    </row>
    <row r="15" ht="21.75" customHeight="1">
      <c r="A15" s="112" t="s">
        <v>16</v>
      </c>
      <c r="B15" s="112" t="s">
        <v>16</v>
      </c>
      <c r="C15" s="106" t="s">
        <v>139</v>
      </c>
      <c r="D15" s="113" t="s">
        <v>137</v>
      </c>
      <c r="E15" s="106" t="s">
        <v>314</v>
      </c>
      <c r="F15" s="114">
        <v>44.0</v>
      </c>
      <c r="G15" s="115">
        <v>6.0</v>
      </c>
      <c r="H15" s="115">
        <v>0.0</v>
      </c>
      <c r="I15" s="115">
        <v>0.0</v>
      </c>
      <c r="J15" s="115">
        <v>40.0</v>
      </c>
      <c r="K15" s="115">
        <v>6.0</v>
      </c>
      <c r="L15" s="115">
        <v>0.0</v>
      </c>
      <c r="M15" s="115">
        <v>6.0</v>
      </c>
      <c r="N15" s="115">
        <v>2.0</v>
      </c>
      <c r="O15" s="115">
        <v>0.0</v>
      </c>
      <c r="P15" s="115">
        <v>0.0</v>
      </c>
      <c r="Q15" s="115">
        <v>0.0</v>
      </c>
      <c r="R15" s="116">
        <v>0.0</v>
      </c>
      <c r="S15" s="115">
        <v>0.0</v>
      </c>
      <c r="T15" s="115">
        <v>0.0</v>
      </c>
      <c r="U15" s="115">
        <v>0.0</v>
      </c>
      <c r="V15" s="117">
        <v>0.0</v>
      </c>
      <c r="W15" s="120">
        <v>0.0</v>
      </c>
    </row>
    <row r="16" ht="21.75" customHeight="1">
      <c r="A16" s="112" t="s">
        <v>16</v>
      </c>
      <c r="B16" s="112" t="s">
        <v>16</v>
      </c>
      <c r="C16" s="106" t="s">
        <v>143</v>
      </c>
      <c r="D16" s="119" t="s">
        <v>140</v>
      </c>
      <c r="E16" s="106" t="s">
        <v>316</v>
      </c>
      <c r="F16" s="114">
        <v>46.0</v>
      </c>
      <c r="G16" s="115"/>
      <c r="H16" s="115">
        <v>0.0</v>
      </c>
      <c r="I16" s="115">
        <v>0.0</v>
      </c>
      <c r="J16" s="115">
        <v>20.0</v>
      </c>
      <c r="K16" s="115">
        <v>0.0</v>
      </c>
      <c r="L16" s="115">
        <v>0.0</v>
      </c>
      <c r="M16" s="115">
        <v>0.0</v>
      </c>
      <c r="N16" s="115">
        <v>0.0</v>
      </c>
      <c r="O16" s="115">
        <v>0.0</v>
      </c>
      <c r="P16" s="115">
        <v>0.0</v>
      </c>
      <c r="Q16" s="115">
        <v>0.0</v>
      </c>
      <c r="R16" s="116">
        <v>0.0</v>
      </c>
      <c r="S16" s="115">
        <v>0.0</v>
      </c>
      <c r="T16" s="115">
        <v>0.0</v>
      </c>
      <c r="U16" s="115">
        <v>0.0</v>
      </c>
      <c r="V16" s="117">
        <v>0.0</v>
      </c>
      <c r="W16" s="120">
        <v>0.0</v>
      </c>
    </row>
    <row r="17" ht="21.75" customHeight="1">
      <c r="A17" s="112" t="s">
        <v>16</v>
      </c>
      <c r="B17" s="112" t="s">
        <v>16</v>
      </c>
      <c r="C17" s="121" t="s">
        <v>149</v>
      </c>
      <c r="D17" s="119" t="s">
        <v>147</v>
      </c>
      <c r="E17" s="122" t="s">
        <v>314</v>
      </c>
      <c r="F17" s="123">
        <v>14.0</v>
      </c>
      <c r="G17" s="124">
        <v>0.0</v>
      </c>
      <c r="H17" s="124">
        <v>0.0</v>
      </c>
      <c r="I17" s="124">
        <v>0.0</v>
      </c>
      <c r="J17" s="124">
        <v>0.0</v>
      </c>
      <c r="K17" s="124">
        <v>0.0</v>
      </c>
      <c r="L17" s="124">
        <v>0.0</v>
      </c>
      <c r="M17" s="124">
        <v>0.0</v>
      </c>
      <c r="N17" s="124">
        <v>0.0</v>
      </c>
      <c r="O17" s="124">
        <v>1.0</v>
      </c>
      <c r="P17" s="124">
        <v>0.0</v>
      </c>
      <c r="Q17" s="124">
        <v>0.0</v>
      </c>
      <c r="R17" s="125">
        <v>0.0</v>
      </c>
      <c r="S17" s="120">
        <v>0.0</v>
      </c>
      <c r="T17" s="120">
        <v>0.0</v>
      </c>
      <c r="U17" s="120">
        <v>0.0</v>
      </c>
      <c r="V17" s="117">
        <v>1.0</v>
      </c>
      <c r="W17" s="120">
        <v>0.0</v>
      </c>
    </row>
    <row r="18" ht="21.75" customHeight="1">
      <c r="A18" s="112" t="s">
        <v>16</v>
      </c>
      <c r="B18" s="112" t="s">
        <v>16</v>
      </c>
      <c r="C18" s="121" t="s">
        <v>317</v>
      </c>
      <c r="D18" s="113" t="s">
        <v>150</v>
      </c>
      <c r="E18" s="121" t="s">
        <v>314</v>
      </c>
      <c r="F18" s="126">
        <v>26.0</v>
      </c>
      <c r="G18" s="127">
        <v>0.0</v>
      </c>
      <c r="H18" s="127">
        <v>0.0</v>
      </c>
      <c r="I18" s="127">
        <v>0.0</v>
      </c>
      <c r="J18" s="127">
        <v>0.0</v>
      </c>
      <c r="K18" s="127">
        <v>10.0</v>
      </c>
      <c r="L18" s="127">
        <v>0.0</v>
      </c>
      <c r="M18" s="127">
        <v>0.0</v>
      </c>
      <c r="N18" s="127">
        <v>0.0</v>
      </c>
      <c r="O18" s="127">
        <v>1.0</v>
      </c>
      <c r="P18" s="127">
        <v>1.0</v>
      </c>
      <c r="Q18" s="127">
        <v>0.0</v>
      </c>
      <c r="R18" s="128">
        <v>0.0</v>
      </c>
      <c r="S18" s="120">
        <v>0.0</v>
      </c>
      <c r="T18" s="120">
        <v>0.0</v>
      </c>
      <c r="U18" s="120">
        <v>0.0</v>
      </c>
      <c r="V18" s="117">
        <v>0.0</v>
      </c>
      <c r="W18" s="120">
        <v>0.0</v>
      </c>
    </row>
    <row r="19" ht="21.75" customHeight="1">
      <c r="A19" s="112" t="s">
        <v>16</v>
      </c>
      <c r="B19" s="112" t="s">
        <v>16</v>
      </c>
      <c r="C19" s="121" t="s">
        <v>318</v>
      </c>
      <c r="D19" s="119" t="s">
        <v>153</v>
      </c>
      <c r="E19" s="121" t="s">
        <v>314</v>
      </c>
      <c r="F19" s="126">
        <v>36.0</v>
      </c>
      <c r="G19" s="127">
        <v>0.0</v>
      </c>
      <c r="H19" s="127">
        <v>0.0</v>
      </c>
      <c r="I19" s="127">
        <v>0.0</v>
      </c>
      <c r="J19" s="127">
        <v>10.0</v>
      </c>
      <c r="K19" s="127">
        <v>0.0</v>
      </c>
      <c r="L19" s="127">
        <v>4.0</v>
      </c>
      <c r="M19" s="127">
        <v>4.0</v>
      </c>
      <c r="N19" s="127">
        <v>2.0</v>
      </c>
      <c r="O19" s="127">
        <v>0.0</v>
      </c>
      <c r="P19" s="127">
        <v>0.0</v>
      </c>
      <c r="Q19" s="127">
        <v>0.0</v>
      </c>
      <c r="R19" s="128">
        <v>1.0</v>
      </c>
      <c r="S19" s="120">
        <v>0.0</v>
      </c>
      <c r="T19" s="120">
        <v>0.0</v>
      </c>
      <c r="U19" s="120">
        <v>0.0</v>
      </c>
      <c r="V19" s="117">
        <v>0.0</v>
      </c>
      <c r="W19" s="120">
        <v>0.0</v>
      </c>
    </row>
    <row r="20" ht="21.75" customHeight="1">
      <c r="A20" s="112" t="s">
        <v>16</v>
      </c>
      <c r="B20" s="112" t="s">
        <v>16</v>
      </c>
      <c r="C20" s="121" t="s">
        <v>319</v>
      </c>
      <c r="D20" s="113" t="s">
        <v>153</v>
      </c>
      <c r="E20" s="121" t="s">
        <v>314</v>
      </c>
      <c r="F20" s="126">
        <v>21.0</v>
      </c>
      <c r="G20" s="127">
        <v>0.0</v>
      </c>
      <c r="H20" s="127">
        <v>0.0</v>
      </c>
      <c r="I20" s="127">
        <v>0.0</v>
      </c>
      <c r="J20" s="127">
        <v>0.0</v>
      </c>
      <c r="K20" s="127">
        <v>5.0</v>
      </c>
      <c r="L20" s="127">
        <v>0.0</v>
      </c>
      <c r="M20" s="127">
        <v>0.0</v>
      </c>
      <c r="N20" s="127">
        <v>0.0</v>
      </c>
      <c r="O20" s="127">
        <v>0.0</v>
      </c>
      <c r="P20" s="127">
        <v>0.0</v>
      </c>
      <c r="Q20" s="127">
        <v>1.0</v>
      </c>
      <c r="R20" s="128">
        <v>0.0</v>
      </c>
      <c r="S20" s="120">
        <v>0.0</v>
      </c>
      <c r="T20" s="120">
        <v>0.0</v>
      </c>
      <c r="U20" s="120">
        <v>0.0</v>
      </c>
      <c r="V20" s="117">
        <v>0.0</v>
      </c>
      <c r="W20" s="120">
        <v>0.0</v>
      </c>
    </row>
    <row r="21" ht="21.75" customHeight="1">
      <c r="A21" s="112" t="s">
        <v>16</v>
      </c>
      <c r="B21" s="112" t="s">
        <v>16</v>
      </c>
      <c r="C21" s="121" t="s">
        <v>320</v>
      </c>
      <c r="D21" s="121" t="s">
        <v>153</v>
      </c>
      <c r="E21" s="121" t="s">
        <v>321</v>
      </c>
      <c r="F21" s="126">
        <v>25.0</v>
      </c>
      <c r="G21" s="127">
        <v>0.0</v>
      </c>
      <c r="H21" s="127" t="s">
        <v>322</v>
      </c>
      <c r="I21" s="127">
        <v>0.0</v>
      </c>
      <c r="J21" s="127">
        <v>40.0</v>
      </c>
      <c r="K21" s="127">
        <v>8.0</v>
      </c>
      <c r="L21" s="127">
        <v>0.0</v>
      </c>
      <c r="M21" s="127">
        <v>5.0</v>
      </c>
      <c r="N21" s="127">
        <v>3.0</v>
      </c>
      <c r="O21" s="127">
        <v>1.0</v>
      </c>
      <c r="P21" s="127">
        <v>0.0</v>
      </c>
      <c r="Q21" s="127">
        <v>0.0</v>
      </c>
      <c r="R21" s="128">
        <v>0.0</v>
      </c>
      <c r="S21" s="120">
        <v>0.0</v>
      </c>
      <c r="T21" s="120">
        <v>0.0</v>
      </c>
      <c r="U21" s="120">
        <v>0.0</v>
      </c>
      <c r="V21" s="117">
        <v>1.0</v>
      </c>
      <c r="W21" s="120">
        <v>0.0</v>
      </c>
    </row>
    <row r="22" ht="21.75" customHeight="1">
      <c r="A22" s="112" t="s">
        <v>16</v>
      </c>
      <c r="B22" s="112" t="s">
        <v>16</v>
      </c>
      <c r="C22" s="121" t="s">
        <v>323</v>
      </c>
      <c r="D22" s="121" t="s">
        <v>156</v>
      </c>
      <c r="E22" s="121" t="s">
        <v>314</v>
      </c>
      <c r="F22" s="126">
        <v>27.0</v>
      </c>
      <c r="G22" s="127">
        <v>0.0</v>
      </c>
      <c r="H22" s="127">
        <v>0.0</v>
      </c>
      <c r="I22" s="127">
        <v>0.0</v>
      </c>
      <c r="J22" s="127">
        <v>0.0</v>
      </c>
      <c r="K22" s="127">
        <v>0.0</v>
      </c>
      <c r="L22" s="127">
        <v>0.0</v>
      </c>
      <c r="M22" s="127">
        <v>0.0</v>
      </c>
      <c r="N22" s="127">
        <v>0.0</v>
      </c>
      <c r="O22" s="127">
        <v>0.0</v>
      </c>
      <c r="P22" s="127">
        <v>0.0</v>
      </c>
      <c r="Q22" s="127">
        <v>0.0</v>
      </c>
      <c r="R22" s="128">
        <v>0.0</v>
      </c>
      <c r="S22" s="120">
        <v>0.0</v>
      </c>
      <c r="T22" s="120">
        <v>0.0</v>
      </c>
      <c r="U22" s="120">
        <v>0.0</v>
      </c>
      <c r="V22" s="117">
        <v>0.0</v>
      </c>
      <c r="W22" s="120">
        <v>0.0</v>
      </c>
    </row>
    <row r="23" ht="21.75" customHeight="1">
      <c r="A23" s="129" t="s">
        <v>16</v>
      </c>
      <c r="B23" s="112" t="s">
        <v>16</v>
      </c>
      <c r="C23" s="130"/>
      <c r="D23" s="130"/>
      <c r="E23" s="121"/>
      <c r="F23" s="126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8"/>
      <c r="S23" s="120"/>
      <c r="T23" s="120"/>
      <c r="U23" s="120"/>
      <c r="V23" s="117"/>
      <c r="W23" s="120"/>
    </row>
    <row r="24" ht="15.75" customHeight="1">
      <c r="A24" s="129"/>
      <c r="B24" s="129"/>
      <c r="C24" s="130"/>
      <c r="D24" s="130"/>
      <c r="E24" s="13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17"/>
      <c r="W24" s="120"/>
    </row>
    <row r="25" ht="15.75" customHeight="1">
      <c r="A25" s="129"/>
      <c r="B25" s="129"/>
      <c r="C25" s="130"/>
      <c r="D25" s="130"/>
      <c r="E25" s="13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17"/>
      <c r="W25" s="120"/>
    </row>
    <row r="26" ht="15.75" customHeight="1">
      <c r="A26" s="129"/>
      <c r="B26" s="129"/>
      <c r="C26" s="130"/>
      <c r="D26" s="130"/>
      <c r="E26" s="13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17"/>
      <c r="W26" s="120"/>
    </row>
    <row r="27" ht="15.75" customHeight="1">
      <c r="A27" s="129"/>
      <c r="B27" s="129"/>
      <c r="C27" s="130"/>
      <c r="D27" s="130"/>
      <c r="E27" s="13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17"/>
      <c r="W27" s="120"/>
    </row>
    <row r="28" ht="15.75" customHeight="1">
      <c r="A28" s="112"/>
      <c r="B28" s="129"/>
      <c r="C28" s="130"/>
      <c r="D28" s="130"/>
      <c r="E28" s="13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17"/>
      <c r="W28" s="120"/>
    </row>
    <row r="29" ht="15.75" customHeight="1">
      <c r="A29" s="112"/>
      <c r="B29" s="112"/>
      <c r="C29" s="130"/>
      <c r="D29" s="130"/>
      <c r="E29" s="13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17"/>
      <c r="W29" s="120"/>
    </row>
    <row r="30" ht="15.75" customHeight="1">
      <c r="A30" s="112"/>
      <c r="B30" s="112"/>
      <c r="C30" s="130"/>
      <c r="D30" s="130"/>
      <c r="E30" s="13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17"/>
      <c r="W30" s="120"/>
    </row>
    <row r="31" ht="15.75" customHeight="1">
      <c r="A31" s="112"/>
      <c r="B31" s="112"/>
      <c r="C31" s="130"/>
      <c r="D31" s="130"/>
      <c r="E31" s="13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17"/>
      <c r="W31" s="120"/>
    </row>
    <row r="32" ht="15.75" customHeight="1">
      <c r="A32" s="112"/>
      <c r="B32" s="112"/>
      <c r="C32" s="130"/>
      <c r="D32" s="130"/>
      <c r="E32" s="13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17"/>
      <c r="W32" s="120"/>
    </row>
    <row r="33" ht="15.75" customHeight="1">
      <c r="A33" s="112"/>
      <c r="B33" s="112"/>
      <c r="C33" s="130"/>
      <c r="D33" s="130"/>
      <c r="E33" s="13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17"/>
      <c r="W33" s="120"/>
    </row>
    <row r="34" ht="15.75" customHeight="1">
      <c r="A34" s="112"/>
      <c r="B34" s="112"/>
      <c r="C34" s="130"/>
      <c r="D34" s="130"/>
      <c r="E34" s="13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17"/>
      <c r="W34" s="120"/>
    </row>
    <row r="35" ht="15.75" customHeight="1">
      <c r="A35" s="112"/>
      <c r="B35" s="112"/>
      <c r="C35" s="130"/>
      <c r="D35" s="130"/>
      <c r="E35" s="13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17"/>
      <c r="W35" s="120"/>
    </row>
    <row r="36" ht="15.75" customHeight="1">
      <c r="A36" s="112"/>
      <c r="B36" s="112"/>
      <c r="C36" s="130"/>
      <c r="D36" s="130"/>
      <c r="E36" s="13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17"/>
      <c r="W36" s="120"/>
    </row>
    <row r="37" ht="15.75" customHeight="1">
      <c r="A37" s="112"/>
      <c r="B37" s="112"/>
      <c r="C37" s="130"/>
      <c r="D37" s="130"/>
      <c r="E37" s="13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17"/>
      <c r="W37" s="120"/>
    </row>
    <row r="38" ht="15.75" customHeight="1">
      <c r="A38" s="112"/>
      <c r="B38" s="112"/>
      <c r="C38" s="130"/>
      <c r="D38" s="130"/>
      <c r="E38" s="13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17"/>
      <c r="W38" s="120"/>
    </row>
    <row r="39" ht="15.75" customHeight="1">
      <c r="A39" s="112"/>
      <c r="B39" s="112"/>
      <c r="C39" s="130"/>
      <c r="D39" s="130"/>
      <c r="E39" s="13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17"/>
      <c r="W39" s="120"/>
    </row>
    <row r="40" ht="15.75" customHeight="1">
      <c r="A40" s="112"/>
      <c r="B40" s="112"/>
      <c r="C40" s="130"/>
      <c r="D40" s="130"/>
      <c r="E40" s="13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17"/>
      <c r="W40" s="120"/>
    </row>
    <row r="41" ht="15.75" customHeight="1">
      <c r="A41" s="112"/>
      <c r="B41" s="112"/>
      <c r="C41" s="130"/>
      <c r="D41" s="130"/>
      <c r="E41" s="13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17"/>
      <c r="W41" s="120"/>
    </row>
    <row r="42" ht="15.75" customHeight="1">
      <c r="A42" s="112"/>
      <c r="B42" s="112"/>
      <c r="C42" s="130"/>
      <c r="D42" s="130"/>
      <c r="E42" s="13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17"/>
      <c r="W42" s="120"/>
    </row>
    <row r="43" ht="15.75" customHeight="1">
      <c r="A43" s="112"/>
      <c r="B43" s="112"/>
      <c r="C43" s="130"/>
      <c r="D43" s="130"/>
      <c r="E43" s="13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17"/>
      <c r="W43" s="120"/>
    </row>
    <row r="44" ht="15.75" customHeight="1">
      <c r="A44" s="112"/>
      <c r="B44" s="112"/>
      <c r="C44" s="130"/>
      <c r="D44" s="130"/>
      <c r="E44" s="13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17"/>
      <c r="W44" s="120"/>
    </row>
    <row r="45" ht="15.75" customHeight="1">
      <c r="A45" s="112"/>
      <c r="B45" s="112"/>
      <c r="C45" s="130"/>
      <c r="D45" s="130"/>
      <c r="E45" s="13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17"/>
      <c r="W45" s="120"/>
    </row>
    <row r="46" ht="15.75" customHeight="1">
      <c r="A46" s="112"/>
      <c r="B46" s="112"/>
      <c r="C46" s="130"/>
      <c r="D46" s="130"/>
      <c r="E46" s="13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17"/>
      <c r="W46" s="120"/>
    </row>
    <row r="47" ht="15.75" customHeight="1">
      <c r="A47" s="112"/>
      <c r="B47" s="112"/>
      <c r="C47" s="130"/>
      <c r="D47" s="130"/>
      <c r="E47" s="13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17"/>
      <c r="W47" s="120"/>
    </row>
    <row r="48" ht="15.75" customHeight="1">
      <c r="A48" s="112"/>
      <c r="B48" s="112"/>
      <c r="C48" s="130"/>
      <c r="D48" s="130"/>
      <c r="E48" s="13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17"/>
      <c r="W48" s="120"/>
    </row>
    <row r="49" ht="15.75" customHeight="1">
      <c r="A49" s="112"/>
      <c r="B49" s="112"/>
      <c r="C49" s="130"/>
      <c r="D49" s="130"/>
      <c r="E49" s="13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17"/>
      <c r="W49" s="120"/>
    </row>
    <row r="50" ht="15.75" customHeight="1">
      <c r="A50" s="112"/>
      <c r="B50" s="112"/>
      <c r="C50" s="130"/>
      <c r="D50" s="130"/>
      <c r="E50" s="13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17"/>
      <c r="W50" s="120"/>
    </row>
    <row r="51" ht="15.75" customHeight="1">
      <c r="A51" s="112"/>
      <c r="B51" s="112"/>
      <c r="C51" s="130"/>
      <c r="D51" s="130"/>
      <c r="E51" s="13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17"/>
      <c r="W51" s="120"/>
    </row>
    <row r="52" ht="15.75" customHeight="1">
      <c r="A52" s="112"/>
      <c r="B52" s="112"/>
      <c r="C52" s="130"/>
      <c r="D52" s="130"/>
      <c r="E52" s="13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17"/>
      <c r="W52" s="120"/>
    </row>
    <row r="53" ht="15.75" customHeight="1">
      <c r="A53" s="112"/>
      <c r="B53" s="112"/>
      <c r="C53" s="130"/>
      <c r="D53" s="130"/>
      <c r="E53" s="13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17"/>
      <c r="W53" s="120"/>
    </row>
    <row r="54" ht="15.75" customHeight="1">
      <c r="A54" s="112"/>
      <c r="B54" s="112"/>
      <c r="C54" s="130"/>
      <c r="D54" s="130"/>
      <c r="E54" s="13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17"/>
      <c r="W54" s="120"/>
    </row>
    <row r="55" ht="15.75" customHeight="1">
      <c r="A55" s="112"/>
      <c r="B55" s="112"/>
      <c r="C55" s="130"/>
      <c r="D55" s="130"/>
      <c r="E55" s="130"/>
      <c r="F55" s="120"/>
      <c r="G55" s="120"/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17"/>
      <c r="W55" s="120"/>
    </row>
    <row r="56" ht="15.75" customHeight="1">
      <c r="A56" s="112"/>
      <c r="B56" s="112"/>
      <c r="C56" s="130"/>
      <c r="D56" s="130"/>
      <c r="E56" s="130"/>
      <c r="F56" s="120"/>
      <c r="G56" s="120"/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17"/>
      <c r="W56" s="120"/>
    </row>
    <row r="57" ht="15.75" customHeight="1">
      <c r="A57" s="112"/>
      <c r="B57" s="112"/>
      <c r="C57" s="130"/>
      <c r="D57" s="130"/>
      <c r="E57" s="13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17"/>
      <c r="W57" s="120"/>
    </row>
    <row r="58" ht="15.75" customHeight="1">
      <c r="A58" s="112"/>
      <c r="B58" s="112"/>
      <c r="C58" s="130"/>
      <c r="D58" s="130"/>
      <c r="E58" s="13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17"/>
      <c r="W58" s="120"/>
    </row>
    <row r="59" ht="15.75" customHeight="1">
      <c r="A59" s="112"/>
      <c r="B59" s="112"/>
      <c r="C59" s="130"/>
      <c r="D59" s="130"/>
      <c r="E59" s="13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17"/>
      <c r="W59" s="120"/>
    </row>
    <row r="60" ht="15.75" customHeight="1">
      <c r="A60" s="112"/>
      <c r="B60" s="112"/>
      <c r="C60" s="130"/>
      <c r="D60" s="130"/>
      <c r="E60" s="13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17"/>
      <c r="W60" s="120"/>
    </row>
    <row r="61" ht="15.75" customHeight="1">
      <c r="A61" s="112"/>
      <c r="B61" s="112"/>
      <c r="C61" s="130"/>
      <c r="D61" s="130"/>
      <c r="E61" s="13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17"/>
      <c r="W61" s="120"/>
    </row>
    <row r="62" ht="15.75" customHeight="1">
      <c r="A62" s="112"/>
      <c r="B62" s="112"/>
      <c r="C62" s="130"/>
      <c r="D62" s="130"/>
      <c r="E62" s="13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17"/>
      <c r="W62" s="120"/>
    </row>
    <row r="63" ht="15.75" customHeight="1">
      <c r="A63" s="112"/>
      <c r="B63" s="112"/>
      <c r="C63" s="130"/>
      <c r="D63" s="130"/>
      <c r="E63" s="13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17"/>
      <c r="W63" s="120"/>
    </row>
    <row r="64" ht="15.75" customHeight="1">
      <c r="A64" s="112"/>
      <c r="B64" s="112"/>
      <c r="C64" s="130"/>
      <c r="D64" s="130"/>
      <c r="E64" s="13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17"/>
      <c r="W64" s="120"/>
    </row>
    <row r="65" ht="15.75" customHeight="1">
      <c r="A65" s="112"/>
      <c r="B65" s="112"/>
      <c r="C65" s="130"/>
      <c r="D65" s="130"/>
      <c r="E65" s="13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17"/>
      <c r="W65" s="120"/>
    </row>
    <row r="66" ht="15.75" customHeight="1">
      <c r="A66" s="112"/>
      <c r="B66" s="112"/>
      <c r="C66" s="130"/>
      <c r="D66" s="130"/>
      <c r="E66" s="13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0"/>
      <c r="T66" s="120"/>
      <c r="U66" s="120"/>
      <c r="V66" s="117"/>
      <c r="W66" s="120"/>
    </row>
    <row r="67" ht="15.75" customHeight="1">
      <c r="A67" s="112"/>
      <c r="B67" s="112"/>
      <c r="C67" s="130"/>
      <c r="D67" s="130"/>
      <c r="E67" s="13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0"/>
      <c r="T67" s="120"/>
      <c r="U67" s="120"/>
      <c r="V67" s="117"/>
      <c r="W67" s="120"/>
    </row>
    <row r="68" ht="15.75" customHeight="1">
      <c r="A68" s="112"/>
      <c r="B68" s="112"/>
      <c r="C68" s="130"/>
      <c r="D68" s="130"/>
      <c r="E68" s="13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0"/>
      <c r="T68" s="120"/>
      <c r="U68" s="120"/>
      <c r="V68" s="117"/>
      <c r="W68" s="120"/>
    </row>
    <row r="69" ht="15.75" customHeight="1">
      <c r="A69" s="112"/>
      <c r="B69" s="112"/>
      <c r="C69" s="130"/>
      <c r="D69" s="130"/>
      <c r="E69" s="13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0"/>
      <c r="T69" s="120"/>
      <c r="U69" s="120"/>
      <c r="V69" s="117"/>
      <c r="W69" s="120"/>
    </row>
    <row r="70" ht="15.75" customHeight="1">
      <c r="A70" s="112"/>
      <c r="B70" s="112"/>
      <c r="C70" s="130"/>
      <c r="D70" s="130"/>
      <c r="E70" s="13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0"/>
      <c r="T70" s="120"/>
      <c r="U70" s="120"/>
      <c r="V70" s="117"/>
      <c r="W70" s="120"/>
    </row>
    <row r="71" ht="15.75" customHeight="1">
      <c r="A71" s="112"/>
      <c r="B71" s="112"/>
      <c r="C71" s="130"/>
      <c r="D71" s="130"/>
      <c r="E71" s="13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17"/>
      <c r="W71" s="120"/>
    </row>
    <row r="72" ht="15.75" customHeight="1">
      <c r="A72" s="112"/>
      <c r="B72" s="112"/>
      <c r="C72" s="130"/>
      <c r="D72" s="130"/>
      <c r="E72" s="130"/>
      <c r="F72" s="120"/>
      <c r="G72" s="120"/>
      <c r="H72" s="120"/>
      <c r="I72" s="120"/>
      <c r="J72" s="120"/>
      <c r="K72" s="120"/>
      <c r="L72" s="120"/>
      <c r="M72" s="120"/>
      <c r="N72" s="120"/>
      <c r="O72" s="120"/>
      <c r="P72" s="120"/>
      <c r="Q72" s="120"/>
      <c r="R72" s="120"/>
      <c r="S72" s="120"/>
      <c r="T72" s="120"/>
      <c r="U72" s="120"/>
      <c r="V72" s="117"/>
      <c r="W72" s="120"/>
    </row>
    <row r="73" ht="15.75" customHeight="1">
      <c r="A73" s="112"/>
      <c r="B73" s="112"/>
      <c r="C73" s="130"/>
      <c r="D73" s="130"/>
      <c r="E73" s="13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17"/>
      <c r="W73" s="120"/>
    </row>
    <row r="74" ht="15.75" customHeight="1">
      <c r="A74" s="112"/>
      <c r="B74" s="112"/>
      <c r="C74" s="130"/>
      <c r="D74" s="130"/>
      <c r="E74" s="130"/>
      <c r="F74" s="120"/>
      <c r="G74" s="120"/>
      <c r="H74" s="120"/>
      <c r="I74" s="120"/>
      <c r="J74" s="120"/>
      <c r="K74" s="120"/>
      <c r="L74" s="120"/>
      <c r="M74" s="120"/>
      <c r="N74" s="120"/>
      <c r="O74" s="120"/>
      <c r="P74" s="120"/>
      <c r="Q74" s="120"/>
      <c r="R74" s="120"/>
      <c r="S74" s="120"/>
      <c r="T74" s="120"/>
      <c r="U74" s="120"/>
      <c r="V74" s="117"/>
      <c r="W74" s="120"/>
    </row>
    <row r="75" ht="15.75" customHeight="1">
      <c r="A75" s="112"/>
      <c r="B75" s="112"/>
      <c r="C75" s="130"/>
      <c r="D75" s="130"/>
      <c r="E75" s="130"/>
      <c r="F75" s="120"/>
      <c r="G75" s="120"/>
      <c r="H75" s="120"/>
      <c r="I75" s="120"/>
      <c r="J75" s="120"/>
      <c r="K75" s="120"/>
      <c r="L75" s="120"/>
      <c r="M75" s="120"/>
      <c r="N75" s="120"/>
      <c r="O75" s="120"/>
      <c r="P75" s="120"/>
      <c r="Q75" s="120"/>
      <c r="R75" s="120"/>
      <c r="S75" s="120"/>
      <c r="T75" s="120"/>
      <c r="U75" s="120"/>
      <c r="V75" s="117"/>
      <c r="W75" s="120"/>
    </row>
    <row r="76" ht="15.75" customHeight="1">
      <c r="A76" s="112"/>
      <c r="B76" s="112"/>
      <c r="C76" s="130"/>
      <c r="D76" s="130"/>
      <c r="E76" s="130"/>
      <c r="F76" s="120"/>
      <c r="G76" s="120"/>
      <c r="H76" s="120"/>
      <c r="I76" s="120"/>
      <c r="J76" s="120"/>
      <c r="K76" s="120"/>
      <c r="L76" s="120"/>
      <c r="M76" s="120"/>
      <c r="N76" s="120"/>
      <c r="O76" s="120"/>
      <c r="P76" s="120"/>
      <c r="Q76" s="120"/>
      <c r="R76" s="120"/>
      <c r="S76" s="120"/>
      <c r="T76" s="120"/>
      <c r="U76" s="120"/>
      <c r="V76" s="117"/>
      <c r="W76" s="120"/>
    </row>
    <row r="77" ht="15.75" customHeight="1">
      <c r="A77" s="112"/>
      <c r="B77" s="112"/>
      <c r="C77" s="130"/>
      <c r="D77" s="130"/>
      <c r="E77" s="130"/>
      <c r="F77" s="120"/>
      <c r="G77" s="120"/>
      <c r="H77" s="120"/>
      <c r="I77" s="120"/>
      <c r="J77" s="120"/>
      <c r="K77" s="120"/>
      <c r="L77" s="120"/>
      <c r="M77" s="120"/>
      <c r="N77" s="120"/>
      <c r="O77" s="120"/>
      <c r="P77" s="120"/>
      <c r="Q77" s="120"/>
      <c r="R77" s="120"/>
      <c r="S77" s="120"/>
      <c r="T77" s="120"/>
      <c r="U77" s="120"/>
      <c r="V77" s="117"/>
      <c r="W77" s="120"/>
    </row>
    <row r="78" ht="15.75" customHeight="1">
      <c r="A78" s="112"/>
      <c r="B78" s="112"/>
      <c r="C78" s="130"/>
      <c r="D78" s="130"/>
      <c r="E78" s="130"/>
      <c r="F78" s="120"/>
      <c r="G78" s="120"/>
      <c r="H78" s="120"/>
      <c r="I78" s="120"/>
      <c r="J78" s="120"/>
      <c r="K78" s="120"/>
      <c r="L78" s="120"/>
      <c r="M78" s="120"/>
      <c r="N78" s="120"/>
      <c r="O78" s="120"/>
      <c r="P78" s="120"/>
      <c r="Q78" s="120"/>
      <c r="R78" s="120"/>
      <c r="S78" s="120"/>
      <c r="T78" s="120"/>
      <c r="U78" s="120"/>
      <c r="V78" s="117"/>
      <c r="W78" s="120"/>
    </row>
    <row r="79" ht="15.75" customHeight="1">
      <c r="A79" s="112"/>
      <c r="B79" s="112"/>
      <c r="C79" s="130"/>
      <c r="D79" s="130"/>
      <c r="E79" s="130"/>
      <c r="F79" s="120"/>
      <c r="G79" s="120"/>
      <c r="H79" s="120"/>
      <c r="I79" s="120"/>
      <c r="J79" s="120"/>
      <c r="K79" s="120"/>
      <c r="L79" s="120"/>
      <c r="M79" s="120"/>
      <c r="N79" s="120"/>
      <c r="O79" s="120"/>
      <c r="P79" s="120"/>
      <c r="Q79" s="120"/>
      <c r="R79" s="120"/>
      <c r="S79" s="120"/>
      <c r="T79" s="120"/>
      <c r="U79" s="120"/>
      <c r="V79" s="117"/>
      <c r="W79" s="120"/>
    </row>
    <row r="80" ht="15.75" customHeight="1">
      <c r="A80" s="112"/>
      <c r="B80" s="112"/>
      <c r="C80" s="130"/>
      <c r="D80" s="130"/>
      <c r="E80" s="13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17"/>
      <c r="W80" s="120"/>
    </row>
    <row r="81" ht="15.75" customHeight="1">
      <c r="A81" s="112"/>
      <c r="B81" s="112"/>
      <c r="C81" s="130"/>
      <c r="D81" s="130"/>
      <c r="E81" s="13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17"/>
      <c r="W81" s="120"/>
    </row>
    <row r="82" ht="15.75" customHeight="1">
      <c r="A82" s="112"/>
      <c r="B82" s="112"/>
      <c r="C82" s="130"/>
      <c r="D82" s="130"/>
      <c r="E82" s="130"/>
      <c r="F82" s="120"/>
      <c r="G82" s="120"/>
      <c r="H82" s="120"/>
      <c r="I82" s="120"/>
      <c r="J82" s="120"/>
      <c r="K82" s="120"/>
      <c r="L82" s="120"/>
      <c r="M82" s="120"/>
      <c r="N82" s="120"/>
      <c r="O82" s="120"/>
      <c r="P82" s="120"/>
      <c r="Q82" s="120"/>
      <c r="R82" s="120"/>
      <c r="S82" s="120"/>
      <c r="T82" s="120"/>
      <c r="U82" s="120"/>
      <c r="V82" s="117"/>
      <c r="W82" s="120"/>
    </row>
    <row r="83" ht="15.75" customHeight="1">
      <c r="A83" s="112"/>
      <c r="B83" s="112"/>
      <c r="C83" s="130"/>
      <c r="D83" s="130"/>
      <c r="E83" s="130"/>
      <c r="F83" s="120"/>
      <c r="G83" s="120"/>
      <c r="H83" s="120"/>
      <c r="I83" s="120"/>
      <c r="J83" s="120"/>
      <c r="K83" s="120"/>
      <c r="L83" s="120"/>
      <c r="M83" s="120"/>
      <c r="N83" s="120"/>
      <c r="O83" s="120"/>
      <c r="P83" s="120"/>
      <c r="Q83" s="120"/>
      <c r="R83" s="120"/>
      <c r="S83" s="120"/>
      <c r="T83" s="120"/>
      <c r="U83" s="120"/>
      <c r="V83" s="117"/>
      <c r="W83" s="120"/>
    </row>
    <row r="84" ht="15.75" customHeight="1">
      <c r="A84" s="112"/>
      <c r="B84" s="112"/>
      <c r="C84" s="130"/>
      <c r="D84" s="130"/>
      <c r="E84" s="13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17"/>
      <c r="W84" s="120"/>
    </row>
    <row r="85" ht="15.75" customHeight="1">
      <c r="A85" s="112"/>
      <c r="B85" s="112"/>
      <c r="C85" s="130"/>
      <c r="D85" s="130"/>
      <c r="E85" s="130"/>
      <c r="F85" s="120"/>
      <c r="G85" s="120"/>
      <c r="H85" s="120"/>
      <c r="I85" s="120"/>
      <c r="J85" s="120"/>
      <c r="K85" s="120"/>
      <c r="L85" s="120"/>
      <c r="M85" s="120"/>
      <c r="N85" s="120"/>
      <c r="O85" s="120"/>
      <c r="P85" s="120"/>
      <c r="Q85" s="120"/>
      <c r="R85" s="120"/>
      <c r="S85" s="120"/>
      <c r="T85" s="120"/>
      <c r="U85" s="120"/>
      <c r="V85" s="117"/>
      <c r="W85" s="120"/>
    </row>
    <row r="86" ht="15.75" customHeight="1">
      <c r="A86" s="112"/>
      <c r="B86" s="112"/>
      <c r="C86" s="130"/>
      <c r="D86" s="130"/>
      <c r="E86" s="13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17"/>
      <c r="W86" s="120"/>
    </row>
    <row r="87" ht="15.75" customHeight="1">
      <c r="A87" s="112"/>
      <c r="B87" s="112"/>
      <c r="C87" s="130"/>
      <c r="D87" s="130"/>
      <c r="E87" s="13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17"/>
      <c r="W87" s="120"/>
    </row>
    <row r="88" ht="15.75" customHeight="1">
      <c r="A88" s="112"/>
      <c r="B88" s="112"/>
      <c r="C88" s="130"/>
      <c r="D88" s="130"/>
      <c r="E88" s="13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17"/>
      <c r="W88" s="120"/>
    </row>
    <row r="89" ht="15.75" customHeight="1">
      <c r="A89" s="112"/>
      <c r="B89" s="112"/>
      <c r="C89" s="130"/>
      <c r="D89" s="130"/>
      <c r="E89" s="13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17"/>
      <c r="W89" s="120"/>
    </row>
    <row r="90" ht="15.75" customHeight="1">
      <c r="A90" s="112"/>
      <c r="B90" s="112"/>
      <c r="C90" s="130"/>
      <c r="D90" s="130"/>
      <c r="E90" s="130"/>
      <c r="F90" s="120"/>
      <c r="G90" s="120"/>
      <c r="H90" s="120"/>
      <c r="I90" s="120"/>
      <c r="J90" s="120"/>
      <c r="K90" s="120"/>
      <c r="L90" s="120"/>
      <c r="M90" s="120"/>
      <c r="N90" s="120"/>
      <c r="O90" s="120"/>
      <c r="P90" s="120"/>
      <c r="Q90" s="120"/>
      <c r="R90" s="120"/>
      <c r="S90" s="120"/>
      <c r="T90" s="120"/>
      <c r="U90" s="120"/>
      <c r="V90" s="117"/>
      <c r="W90" s="120"/>
    </row>
    <row r="91" ht="15.75" customHeight="1">
      <c r="A91" s="112"/>
      <c r="B91" s="112"/>
      <c r="C91" s="130"/>
      <c r="D91" s="130"/>
      <c r="E91" s="130"/>
      <c r="F91" s="120"/>
      <c r="G91" s="120"/>
      <c r="H91" s="120"/>
      <c r="I91" s="120"/>
      <c r="J91" s="120"/>
      <c r="K91" s="120"/>
      <c r="L91" s="120"/>
      <c r="M91" s="120"/>
      <c r="N91" s="120"/>
      <c r="O91" s="120"/>
      <c r="P91" s="120"/>
      <c r="Q91" s="120"/>
      <c r="R91" s="120"/>
      <c r="S91" s="120"/>
      <c r="T91" s="120"/>
      <c r="U91" s="120"/>
      <c r="V91" s="117"/>
      <c r="W91" s="120"/>
    </row>
    <row r="92" ht="15.75" customHeight="1">
      <c r="A92" s="112"/>
      <c r="B92" s="112"/>
      <c r="C92" s="130"/>
      <c r="D92" s="130"/>
      <c r="E92" s="130"/>
      <c r="F92" s="120"/>
      <c r="G92" s="120"/>
      <c r="H92" s="120"/>
      <c r="I92" s="120"/>
      <c r="J92" s="120"/>
      <c r="K92" s="120"/>
      <c r="L92" s="120"/>
      <c r="M92" s="120"/>
      <c r="N92" s="120"/>
      <c r="O92" s="120"/>
      <c r="P92" s="120"/>
      <c r="Q92" s="120"/>
      <c r="R92" s="120"/>
      <c r="S92" s="120"/>
      <c r="T92" s="120"/>
      <c r="U92" s="120"/>
      <c r="V92" s="117"/>
      <c r="W92" s="120"/>
    </row>
    <row r="93" ht="15.75" customHeight="1">
      <c r="A93" s="112"/>
      <c r="B93" s="112"/>
      <c r="C93" s="130"/>
      <c r="D93" s="130"/>
      <c r="E93" s="130"/>
      <c r="F93" s="120"/>
      <c r="G93" s="120"/>
      <c r="H93" s="120"/>
      <c r="I93" s="120"/>
      <c r="J93" s="120"/>
      <c r="K93" s="120"/>
      <c r="L93" s="120"/>
      <c r="M93" s="120"/>
      <c r="N93" s="120"/>
      <c r="O93" s="120"/>
      <c r="P93" s="120"/>
      <c r="Q93" s="120"/>
      <c r="R93" s="120"/>
      <c r="S93" s="120"/>
      <c r="T93" s="120"/>
      <c r="U93" s="120"/>
      <c r="V93" s="117"/>
      <c r="W93" s="120"/>
    </row>
    <row r="94" ht="15.75" customHeight="1">
      <c r="A94" s="112"/>
      <c r="B94" s="112"/>
      <c r="C94" s="130"/>
      <c r="D94" s="130"/>
      <c r="E94" s="130"/>
      <c r="F94" s="120"/>
      <c r="G94" s="120"/>
      <c r="H94" s="120"/>
      <c r="I94" s="120"/>
      <c r="J94" s="120"/>
      <c r="K94" s="120"/>
      <c r="L94" s="120"/>
      <c r="M94" s="120"/>
      <c r="N94" s="120"/>
      <c r="O94" s="120"/>
      <c r="P94" s="120"/>
      <c r="Q94" s="120"/>
      <c r="R94" s="120"/>
      <c r="S94" s="120"/>
      <c r="T94" s="120"/>
      <c r="U94" s="120"/>
      <c r="V94" s="117"/>
      <c r="W94" s="120"/>
    </row>
    <row r="95" ht="15.75" customHeight="1">
      <c r="A95" s="112"/>
      <c r="B95" s="112"/>
      <c r="C95" s="130"/>
      <c r="D95" s="130"/>
      <c r="E95" s="130"/>
      <c r="F95" s="120"/>
      <c r="G95" s="120"/>
      <c r="H95" s="120"/>
      <c r="I95" s="120"/>
      <c r="J95" s="120"/>
      <c r="K95" s="120"/>
      <c r="L95" s="120"/>
      <c r="M95" s="120"/>
      <c r="N95" s="120"/>
      <c r="O95" s="120"/>
      <c r="P95" s="120"/>
      <c r="Q95" s="120"/>
      <c r="R95" s="120"/>
      <c r="S95" s="120"/>
      <c r="T95" s="120"/>
      <c r="U95" s="120"/>
      <c r="V95" s="117"/>
      <c r="W95" s="120"/>
    </row>
    <row r="96" ht="15.75" customHeight="1">
      <c r="A96" s="112"/>
      <c r="B96" s="112"/>
      <c r="C96" s="130"/>
      <c r="D96" s="130"/>
      <c r="E96" s="130"/>
      <c r="F96" s="120"/>
      <c r="G96" s="120"/>
      <c r="H96" s="120"/>
      <c r="I96" s="120"/>
      <c r="J96" s="120"/>
      <c r="K96" s="120"/>
      <c r="L96" s="120"/>
      <c r="M96" s="120"/>
      <c r="N96" s="120"/>
      <c r="O96" s="120"/>
      <c r="P96" s="120"/>
      <c r="Q96" s="120"/>
      <c r="R96" s="120"/>
      <c r="S96" s="120"/>
      <c r="T96" s="120"/>
      <c r="U96" s="120"/>
      <c r="V96" s="117"/>
      <c r="W96" s="120"/>
    </row>
    <row r="97" ht="15.75" customHeight="1">
      <c r="A97" s="112"/>
      <c r="B97" s="112"/>
      <c r="C97" s="130"/>
      <c r="D97" s="130"/>
      <c r="E97" s="13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17"/>
      <c r="W97" s="120"/>
    </row>
    <row r="98" ht="15.75" customHeight="1">
      <c r="A98" s="112"/>
      <c r="B98" s="112"/>
      <c r="C98" s="130"/>
      <c r="D98" s="130"/>
      <c r="E98" s="130"/>
      <c r="F98" s="120"/>
      <c r="G98" s="120"/>
      <c r="H98" s="120"/>
      <c r="I98" s="120"/>
      <c r="J98" s="120"/>
      <c r="K98" s="120"/>
      <c r="L98" s="120"/>
      <c r="M98" s="120"/>
      <c r="N98" s="120"/>
      <c r="O98" s="120"/>
      <c r="P98" s="120"/>
      <c r="Q98" s="120"/>
      <c r="R98" s="120"/>
      <c r="S98" s="120"/>
      <c r="T98" s="120"/>
      <c r="U98" s="120"/>
      <c r="V98" s="117"/>
      <c r="W98" s="120"/>
    </row>
    <row r="99" ht="15.75" customHeight="1">
      <c r="A99" s="112"/>
      <c r="B99" s="112"/>
      <c r="C99" s="130"/>
      <c r="D99" s="130"/>
      <c r="E99" s="130"/>
      <c r="F99" s="120"/>
      <c r="G99" s="120"/>
      <c r="H99" s="120"/>
      <c r="I99" s="120"/>
      <c r="J99" s="120"/>
      <c r="K99" s="120"/>
      <c r="L99" s="120"/>
      <c r="M99" s="120"/>
      <c r="N99" s="120"/>
      <c r="O99" s="120"/>
      <c r="P99" s="120"/>
      <c r="Q99" s="120"/>
      <c r="R99" s="120"/>
      <c r="S99" s="120"/>
      <c r="T99" s="120"/>
      <c r="U99" s="120"/>
      <c r="V99" s="117"/>
      <c r="W99" s="120"/>
    </row>
    <row r="100" ht="15.75" customHeight="1">
      <c r="A100" s="112"/>
      <c r="B100" s="112"/>
      <c r="C100" s="130"/>
      <c r="D100" s="130"/>
      <c r="E100" s="130"/>
      <c r="F100" s="120"/>
      <c r="G100" s="120"/>
      <c r="H100" s="120"/>
      <c r="I100" s="120"/>
      <c r="J100" s="120"/>
      <c r="K100" s="120"/>
      <c r="L100" s="120"/>
      <c r="M100" s="120"/>
      <c r="N100" s="120"/>
      <c r="O100" s="120"/>
      <c r="P100" s="120"/>
      <c r="Q100" s="120"/>
      <c r="R100" s="120"/>
      <c r="S100" s="120"/>
      <c r="T100" s="120"/>
      <c r="U100" s="120"/>
      <c r="V100" s="117"/>
      <c r="W100" s="120"/>
    </row>
    <row r="101" ht="15.75" customHeight="1">
      <c r="A101" s="112"/>
      <c r="B101" s="112"/>
      <c r="C101" s="130"/>
      <c r="D101" s="130"/>
      <c r="E101" s="130"/>
      <c r="F101" s="120"/>
      <c r="G101" s="120"/>
      <c r="H101" s="120"/>
      <c r="I101" s="120"/>
      <c r="J101" s="120"/>
      <c r="K101" s="120"/>
      <c r="L101" s="120"/>
      <c r="M101" s="120"/>
      <c r="N101" s="120"/>
      <c r="O101" s="120"/>
      <c r="P101" s="120"/>
      <c r="Q101" s="120"/>
      <c r="R101" s="120"/>
      <c r="S101" s="120"/>
      <c r="T101" s="120"/>
      <c r="U101" s="120"/>
      <c r="V101" s="117"/>
      <c r="W101" s="120"/>
    </row>
    <row r="102" ht="15.75" customHeight="1">
      <c r="A102" s="112"/>
      <c r="B102" s="112"/>
      <c r="C102" s="130"/>
      <c r="D102" s="130"/>
      <c r="E102" s="130"/>
      <c r="F102" s="120"/>
      <c r="G102" s="120"/>
      <c r="H102" s="120"/>
      <c r="I102" s="120"/>
      <c r="J102" s="120"/>
      <c r="K102" s="120"/>
      <c r="L102" s="120"/>
      <c r="M102" s="120"/>
      <c r="N102" s="120"/>
      <c r="O102" s="120"/>
      <c r="P102" s="120"/>
      <c r="Q102" s="120"/>
      <c r="R102" s="120"/>
      <c r="S102" s="120"/>
      <c r="T102" s="120"/>
      <c r="U102" s="120"/>
      <c r="V102" s="117"/>
      <c r="W102" s="120"/>
    </row>
    <row r="103" ht="15.75" customHeight="1">
      <c r="A103" s="112"/>
      <c r="B103" s="112"/>
      <c r="C103" s="130"/>
      <c r="D103" s="130"/>
      <c r="E103" s="130"/>
      <c r="F103" s="120"/>
      <c r="G103" s="120"/>
      <c r="H103" s="120"/>
      <c r="I103" s="120"/>
      <c r="J103" s="120"/>
      <c r="K103" s="120"/>
      <c r="L103" s="120"/>
      <c r="M103" s="120"/>
      <c r="N103" s="120"/>
      <c r="O103" s="120"/>
      <c r="P103" s="120"/>
      <c r="Q103" s="120"/>
      <c r="R103" s="120"/>
      <c r="S103" s="120"/>
      <c r="T103" s="120"/>
      <c r="U103" s="120"/>
      <c r="V103" s="117"/>
      <c r="W103" s="120"/>
    </row>
    <row r="104" ht="15.75" customHeight="1">
      <c r="A104" s="112"/>
      <c r="B104" s="112"/>
      <c r="C104" s="130"/>
      <c r="D104" s="130"/>
      <c r="E104" s="13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0"/>
      <c r="S104" s="120"/>
      <c r="T104" s="120"/>
      <c r="U104" s="120"/>
      <c r="V104" s="117"/>
      <c r="W104" s="120"/>
    </row>
    <row r="105" ht="15.75" customHeight="1">
      <c r="A105" s="112"/>
      <c r="B105" s="112"/>
      <c r="C105" s="130"/>
      <c r="D105" s="130"/>
      <c r="E105" s="13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17"/>
      <c r="W105" s="120"/>
    </row>
    <row r="106" ht="15.75" customHeight="1">
      <c r="A106" s="112"/>
      <c r="B106" s="112"/>
      <c r="C106" s="130"/>
      <c r="D106" s="130"/>
      <c r="E106" s="130"/>
      <c r="F106" s="120"/>
      <c r="G106" s="120"/>
      <c r="H106" s="120"/>
      <c r="I106" s="120"/>
      <c r="J106" s="120"/>
      <c r="K106" s="120"/>
      <c r="L106" s="120"/>
      <c r="M106" s="120"/>
      <c r="N106" s="120"/>
      <c r="O106" s="120"/>
      <c r="P106" s="120"/>
      <c r="Q106" s="120"/>
      <c r="R106" s="120"/>
      <c r="S106" s="120"/>
      <c r="T106" s="120"/>
      <c r="U106" s="120"/>
      <c r="V106" s="117"/>
      <c r="W106" s="120"/>
    </row>
    <row r="107" ht="15.75" customHeight="1">
      <c r="A107" s="112"/>
      <c r="B107" s="112"/>
      <c r="C107" s="130"/>
      <c r="D107" s="130"/>
      <c r="E107" s="130"/>
      <c r="F107" s="120"/>
      <c r="G107" s="120"/>
      <c r="H107" s="120"/>
      <c r="I107" s="120"/>
      <c r="J107" s="120"/>
      <c r="K107" s="120"/>
      <c r="L107" s="120"/>
      <c r="M107" s="120"/>
      <c r="N107" s="120"/>
      <c r="O107" s="120"/>
      <c r="P107" s="120"/>
      <c r="Q107" s="120"/>
      <c r="R107" s="120"/>
      <c r="S107" s="120"/>
      <c r="T107" s="120"/>
      <c r="U107" s="120"/>
      <c r="V107" s="117"/>
      <c r="W107" s="120"/>
    </row>
    <row r="108" ht="15.75" customHeight="1">
      <c r="A108" s="112"/>
      <c r="B108" s="112"/>
      <c r="C108" s="130"/>
      <c r="D108" s="130"/>
      <c r="E108" s="130"/>
      <c r="F108" s="120"/>
      <c r="G108" s="120"/>
      <c r="H108" s="120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17"/>
      <c r="W108" s="120"/>
    </row>
    <row r="109" ht="15.75" customHeight="1">
      <c r="A109" s="112"/>
      <c r="B109" s="112"/>
      <c r="C109" s="130"/>
      <c r="D109" s="130"/>
      <c r="E109" s="130"/>
      <c r="F109" s="120"/>
      <c r="G109" s="120"/>
      <c r="H109" s="120"/>
      <c r="I109" s="120"/>
      <c r="J109" s="120"/>
      <c r="K109" s="120"/>
      <c r="L109" s="120"/>
      <c r="M109" s="120"/>
      <c r="N109" s="120"/>
      <c r="O109" s="120"/>
      <c r="P109" s="120"/>
      <c r="Q109" s="120"/>
      <c r="R109" s="120"/>
      <c r="S109" s="120"/>
      <c r="T109" s="120"/>
      <c r="U109" s="120"/>
      <c r="V109" s="117"/>
      <c r="W109" s="120"/>
    </row>
    <row r="110" ht="15.75" customHeight="1">
      <c r="A110" s="112"/>
      <c r="B110" s="112"/>
      <c r="C110" s="130"/>
      <c r="D110" s="130"/>
      <c r="E110" s="130"/>
      <c r="F110" s="120"/>
      <c r="G110" s="120"/>
      <c r="H110" s="120"/>
      <c r="I110" s="120"/>
      <c r="J110" s="120"/>
      <c r="K110" s="120"/>
      <c r="L110" s="120"/>
      <c r="M110" s="120"/>
      <c r="N110" s="120"/>
      <c r="O110" s="120"/>
      <c r="P110" s="120"/>
      <c r="Q110" s="120"/>
      <c r="R110" s="120"/>
      <c r="S110" s="120"/>
      <c r="T110" s="120"/>
      <c r="U110" s="120"/>
      <c r="V110" s="117"/>
      <c r="W110" s="120"/>
    </row>
    <row r="111" ht="15.75" customHeight="1">
      <c r="A111" s="112"/>
      <c r="B111" s="112"/>
      <c r="C111" s="130"/>
      <c r="D111" s="130"/>
      <c r="E111" s="130"/>
      <c r="F111" s="120"/>
      <c r="G111" s="120"/>
      <c r="H111" s="120"/>
      <c r="I111" s="120"/>
      <c r="J111" s="120"/>
      <c r="K111" s="120"/>
      <c r="L111" s="120"/>
      <c r="M111" s="120"/>
      <c r="N111" s="120"/>
      <c r="O111" s="120"/>
      <c r="P111" s="120"/>
      <c r="Q111" s="120"/>
      <c r="R111" s="120"/>
      <c r="S111" s="120"/>
      <c r="T111" s="120"/>
      <c r="U111" s="120"/>
      <c r="V111" s="117"/>
      <c r="W111" s="120"/>
    </row>
    <row r="112" ht="15.75" customHeight="1">
      <c r="A112" s="112"/>
      <c r="B112" s="112"/>
      <c r="C112" s="130"/>
      <c r="D112" s="130"/>
      <c r="E112" s="130"/>
      <c r="F112" s="120"/>
      <c r="G112" s="120"/>
      <c r="H112" s="120"/>
      <c r="I112" s="120"/>
      <c r="J112" s="120"/>
      <c r="K112" s="120"/>
      <c r="L112" s="120"/>
      <c r="M112" s="120"/>
      <c r="N112" s="120"/>
      <c r="O112" s="120"/>
      <c r="P112" s="120"/>
      <c r="Q112" s="120"/>
      <c r="R112" s="120"/>
      <c r="S112" s="120"/>
      <c r="T112" s="120"/>
      <c r="U112" s="120"/>
      <c r="V112" s="117"/>
      <c r="W112" s="120"/>
    </row>
    <row r="113" ht="15.75" customHeight="1">
      <c r="A113" s="112"/>
      <c r="B113" s="112"/>
      <c r="C113" s="130"/>
      <c r="D113" s="130"/>
      <c r="E113" s="13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17"/>
      <c r="W113" s="120"/>
    </row>
    <row r="114" ht="15.75" customHeight="1">
      <c r="A114" s="112"/>
      <c r="B114" s="112"/>
      <c r="C114" s="130"/>
      <c r="D114" s="130"/>
      <c r="E114" s="13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17"/>
      <c r="W114" s="120"/>
    </row>
    <row r="115" ht="15.75" customHeight="1">
      <c r="A115" s="112"/>
      <c r="B115" s="112"/>
      <c r="C115" s="130"/>
      <c r="D115" s="130"/>
      <c r="E115" s="130"/>
      <c r="F115" s="120"/>
      <c r="G115" s="120"/>
      <c r="H115" s="120"/>
      <c r="I115" s="120"/>
      <c r="J115" s="120"/>
      <c r="K115" s="120"/>
      <c r="L115" s="120"/>
      <c r="M115" s="120"/>
      <c r="N115" s="120"/>
      <c r="O115" s="120"/>
      <c r="P115" s="120"/>
      <c r="Q115" s="120"/>
      <c r="R115" s="120"/>
      <c r="S115" s="120"/>
      <c r="T115" s="120"/>
      <c r="U115" s="120"/>
      <c r="V115" s="117"/>
      <c r="W115" s="120"/>
    </row>
    <row r="116" ht="15.75" customHeight="1">
      <c r="A116" s="112"/>
      <c r="B116" s="112"/>
      <c r="C116" s="130"/>
      <c r="D116" s="130"/>
      <c r="E116" s="130"/>
      <c r="F116" s="120"/>
      <c r="G116" s="120"/>
      <c r="H116" s="120"/>
      <c r="I116" s="120"/>
      <c r="J116" s="120"/>
      <c r="K116" s="120"/>
      <c r="L116" s="120"/>
      <c r="M116" s="120"/>
      <c r="N116" s="120"/>
      <c r="O116" s="120"/>
      <c r="P116" s="120"/>
      <c r="Q116" s="120"/>
      <c r="R116" s="120"/>
      <c r="S116" s="120"/>
      <c r="T116" s="120"/>
      <c r="U116" s="120"/>
      <c r="V116" s="117"/>
      <c r="W116" s="120"/>
    </row>
    <row r="117" ht="15.75" customHeight="1">
      <c r="A117" s="112"/>
      <c r="B117" s="112"/>
      <c r="C117" s="130"/>
      <c r="D117" s="130"/>
      <c r="E117" s="130"/>
      <c r="F117" s="120"/>
      <c r="G117" s="120"/>
      <c r="H117" s="120"/>
      <c r="I117" s="120"/>
      <c r="J117" s="120"/>
      <c r="K117" s="120"/>
      <c r="L117" s="120"/>
      <c r="M117" s="120"/>
      <c r="N117" s="120"/>
      <c r="O117" s="120"/>
      <c r="P117" s="120"/>
      <c r="Q117" s="120"/>
      <c r="R117" s="120"/>
      <c r="S117" s="120"/>
      <c r="T117" s="120"/>
      <c r="U117" s="120"/>
      <c r="V117" s="117"/>
      <c r="W117" s="120"/>
    </row>
    <row r="118" ht="15.75" customHeight="1">
      <c r="A118" s="112"/>
      <c r="B118" s="112"/>
      <c r="C118" s="130"/>
      <c r="D118" s="130"/>
      <c r="E118" s="130"/>
      <c r="F118" s="120"/>
      <c r="G118" s="120"/>
      <c r="H118" s="120"/>
      <c r="I118" s="120"/>
      <c r="J118" s="120"/>
      <c r="K118" s="120"/>
      <c r="L118" s="120"/>
      <c r="M118" s="120"/>
      <c r="N118" s="120"/>
      <c r="O118" s="120"/>
      <c r="P118" s="120"/>
      <c r="Q118" s="120"/>
      <c r="R118" s="120"/>
      <c r="S118" s="120"/>
      <c r="T118" s="120"/>
      <c r="U118" s="120"/>
      <c r="V118" s="117"/>
      <c r="W118" s="120"/>
    </row>
    <row r="119" ht="15.75" customHeight="1">
      <c r="A119" s="112"/>
      <c r="B119" s="112"/>
      <c r="C119" s="130"/>
      <c r="D119" s="130"/>
      <c r="E119" s="130"/>
      <c r="F119" s="120"/>
      <c r="G119" s="120"/>
      <c r="H119" s="120"/>
      <c r="I119" s="120"/>
      <c r="J119" s="120"/>
      <c r="K119" s="120"/>
      <c r="L119" s="120"/>
      <c r="M119" s="120"/>
      <c r="N119" s="120"/>
      <c r="O119" s="120"/>
      <c r="P119" s="120"/>
      <c r="Q119" s="120"/>
      <c r="R119" s="120"/>
      <c r="S119" s="120"/>
      <c r="T119" s="120"/>
      <c r="U119" s="120"/>
      <c r="V119" s="117"/>
      <c r="W119" s="120"/>
    </row>
    <row r="120" ht="15.75" customHeight="1">
      <c r="A120" s="112"/>
      <c r="B120" s="112"/>
      <c r="C120" s="130"/>
      <c r="D120" s="130"/>
      <c r="E120" s="130"/>
      <c r="F120" s="120"/>
      <c r="G120" s="120"/>
      <c r="H120" s="120"/>
      <c r="I120" s="120"/>
      <c r="J120" s="120"/>
      <c r="K120" s="120"/>
      <c r="L120" s="120"/>
      <c r="M120" s="120"/>
      <c r="N120" s="120"/>
      <c r="O120" s="120"/>
      <c r="P120" s="120"/>
      <c r="Q120" s="120"/>
      <c r="R120" s="120"/>
      <c r="S120" s="120"/>
      <c r="T120" s="120"/>
      <c r="U120" s="120"/>
      <c r="V120" s="117"/>
      <c r="W120" s="120"/>
    </row>
    <row r="121" ht="15.75" customHeight="1">
      <c r="A121" s="112"/>
      <c r="B121" s="112"/>
      <c r="C121" s="130"/>
      <c r="D121" s="130"/>
      <c r="E121" s="13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17"/>
      <c r="W121" s="120"/>
    </row>
    <row r="122" ht="15.75" customHeight="1">
      <c r="A122" s="112"/>
      <c r="B122" s="112"/>
      <c r="C122" s="130"/>
      <c r="D122" s="130"/>
      <c r="E122" s="130"/>
      <c r="F122" s="120"/>
      <c r="G122" s="120"/>
      <c r="H122" s="120"/>
      <c r="I122" s="120"/>
      <c r="J122" s="120"/>
      <c r="K122" s="120"/>
      <c r="L122" s="120"/>
      <c r="M122" s="120"/>
      <c r="N122" s="120"/>
      <c r="O122" s="120"/>
      <c r="P122" s="120"/>
      <c r="Q122" s="120"/>
      <c r="R122" s="120"/>
      <c r="S122" s="120"/>
      <c r="T122" s="120"/>
      <c r="U122" s="120"/>
      <c r="V122" s="117"/>
      <c r="W122" s="120"/>
    </row>
    <row r="123" ht="15.75" customHeight="1">
      <c r="A123" s="112"/>
      <c r="B123" s="112"/>
      <c r="C123" s="130"/>
      <c r="D123" s="130"/>
      <c r="E123" s="130"/>
      <c r="F123" s="120"/>
      <c r="G123" s="120"/>
      <c r="H123" s="120"/>
      <c r="I123" s="120"/>
      <c r="J123" s="120"/>
      <c r="K123" s="120"/>
      <c r="L123" s="120"/>
      <c r="M123" s="120"/>
      <c r="N123" s="120"/>
      <c r="O123" s="120"/>
      <c r="P123" s="120"/>
      <c r="Q123" s="120"/>
      <c r="R123" s="120"/>
      <c r="S123" s="120"/>
      <c r="T123" s="120"/>
      <c r="U123" s="120"/>
      <c r="V123" s="117"/>
      <c r="W123" s="120"/>
    </row>
    <row r="124" ht="15.75" customHeight="1">
      <c r="A124" s="112"/>
      <c r="B124" s="112"/>
      <c r="C124" s="130"/>
      <c r="D124" s="130"/>
      <c r="E124" s="130"/>
      <c r="F124" s="120"/>
      <c r="G124" s="120"/>
      <c r="H124" s="120"/>
      <c r="I124" s="120"/>
      <c r="J124" s="120"/>
      <c r="K124" s="120"/>
      <c r="L124" s="120"/>
      <c r="M124" s="120"/>
      <c r="N124" s="120"/>
      <c r="O124" s="120"/>
      <c r="P124" s="120"/>
      <c r="Q124" s="120"/>
      <c r="R124" s="120"/>
      <c r="S124" s="120"/>
      <c r="T124" s="120"/>
      <c r="U124" s="120"/>
      <c r="V124" s="117"/>
      <c r="W124" s="120"/>
    </row>
    <row r="125" ht="15.75" customHeight="1">
      <c r="A125" s="112"/>
      <c r="B125" s="112"/>
      <c r="C125" s="130"/>
      <c r="D125" s="130"/>
      <c r="E125" s="130"/>
      <c r="F125" s="120"/>
      <c r="G125" s="120"/>
      <c r="H125" s="120"/>
      <c r="I125" s="120"/>
      <c r="J125" s="120"/>
      <c r="K125" s="120"/>
      <c r="L125" s="120"/>
      <c r="M125" s="120"/>
      <c r="N125" s="120"/>
      <c r="O125" s="120"/>
      <c r="P125" s="120"/>
      <c r="Q125" s="120"/>
      <c r="R125" s="120"/>
      <c r="S125" s="120"/>
      <c r="T125" s="120"/>
      <c r="U125" s="120"/>
      <c r="V125" s="117"/>
      <c r="W125" s="120"/>
    </row>
    <row r="126" ht="15.75" customHeight="1">
      <c r="A126" s="112"/>
      <c r="B126" s="112"/>
      <c r="C126" s="130"/>
      <c r="D126" s="130"/>
      <c r="E126" s="130"/>
      <c r="F126" s="120"/>
      <c r="G126" s="120"/>
      <c r="H126" s="120"/>
      <c r="I126" s="120"/>
      <c r="J126" s="120"/>
      <c r="K126" s="120"/>
      <c r="L126" s="120"/>
      <c r="M126" s="120"/>
      <c r="N126" s="120"/>
      <c r="O126" s="120"/>
      <c r="P126" s="120"/>
      <c r="Q126" s="120"/>
      <c r="R126" s="120"/>
      <c r="S126" s="120"/>
      <c r="T126" s="120"/>
      <c r="U126" s="120"/>
      <c r="V126" s="117"/>
      <c r="W126" s="120"/>
    </row>
    <row r="127" ht="15.75" customHeight="1">
      <c r="A127" s="112"/>
      <c r="B127" s="112"/>
      <c r="C127" s="130"/>
      <c r="D127" s="130"/>
      <c r="E127" s="130"/>
      <c r="F127" s="120"/>
      <c r="G127" s="120"/>
      <c r="H127" s="120"/>
      <c r="I127" s="120"/>
      <c r="J127" s="120"/>
      <c r="K127" s="120"/>
      <c r="L127" s="120"/>
      <c r="M127" s="120"/>
      <c r="N127" s="120"/>
      <c r="O127" s="120"/>
      <c r="P127" s="120"/>
      <c r="Q127" s="120"/>
      <c r="R127" s="120"/>
      <c r="S127" s="120"/>
      <c r="T127" s="120"/>
      <c r="U127" s="120"/>
      <c r="V127" s="117"/>
      <c r="W127" s="120"/>
    </row>
    <row r="128" ht="15.75" customHeight="1">
      <c r="A128" s="112"/>
      <c r="B128" s="112"/>
      <c r="C128" s="130"/>
      <c r="D128" s="130"/>
      <c r="E128" s="130"/>
      <c r="F128" s="120"/>
      <c r="G128" s="120"/>
      <c r="H128" s="120"/>
      <c r="I128" s="120"/>
      <c r="J128" s="120"/>
      <c r="K128" s="120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  <c r="V128" s="117"/>
      <c r="W128" s="120"/>
    </row>
    <row r="129" ht="15.75" customHeight="1">
      <c r="A129" s="112"/>
      <c r="B129" s="112"/>
      <c r="C129" s="130"/>
      <c r="D129" s="130"/>
      <c r="E129" s="130"/>
      <c r="F129" s="120"/>
      <c r="G129" s="120"/>
      <c r="H129" s="120"/>
      <c r="I129" s="120"/>
      <c r="J129" s="120"/>
      <c r="K129" s="120"/>
      <c r="L129" s="120"/>
      <c r="M129" s="120"/>
      <c r="N129" s="120"/>
      <c r="O129" s="120"/>
      <c r="P129" s="120"/>
      <c r="Q129" s="120"/>
      <c r="R129" s="120"/>
      <c r="S129" s="120"/>
      <c r="T129" s="120"/>
      <c r="U129" s="120"/>
      <c r="V129" s="117"/>
      <c r="W129" s="120"/>
    </row>
    <row r="130" ht="15.75" customHeight="1">
      <c r="A130" s="112"/>
      <c r="B130" s="112"/>
      <c r="C130" s="130"/>
      <c r="D130" s="130"/>
      <c r="E130" s="130"/>
      <c r="F130" s="120"/>
      <c r="G130" s="120"/>
      <c r="H130" s="120"/>
      <c r="I130" s="120"/>
      <c r="J130" s="120"/>
      <c r="K130" s="120"/>
      <c r="L130" s="120"/>
      <c r="M130" s="120"/>
      <c r="N130" s="120"/>
      <c r="O130" s="120"/>
      <c r="P130" s="120"/>
      <c r="Q130" s="120"/>
      <c r="R130" s="120"/>
      <c r="S130" s="120"/>
      <c r="T130" s="120"/>
      <c r="U130" s="120"/>
      <c r="V130" s="117"/>
      <c r="W130" s="120"/>
    </row>
    <row r="131" ht="15.75" customHeight="1">
      <c r="A131" s="112"/>
      <c r="B131" s="112"/>
      <c r="C131" s="130"/>
      <c r="D131" s="130"/>
      <c r="E131" s="130"/>
      <c r="F131" s="120"/>
      <c r="G131" s="120"/>
      <c r="H131" s="120"/>
      <c r="I131" s="120"/>
      <c r="J131" s="120"/>
      <c r="K131" s="120"/>
      <c r="L131" s="120"/>
      <c r="M131" s="120"/>
      <c r="N131" s="120"/>
      <c r="O131" s="120"/>
      <c r="P131" s="120"/>
      <c r="Q131" s="120"/>
      <c r="R131" s="120"/>
      <c r="S131" s="120"/>
      <c r="T131" s="120"/>
      <c r="U131" s="120"/>
      <c r="V131" s="117"/>
      <c r="W131" s="120"/>
    </row>
    <row r="132" ht="15.75" customHeight="1">
      <c r="A132" s="112"/>
      <c r="B132" s="112"/>
      <c r="C132" s="130"/>
      <c r="D132" s="130"/>
      <c r="E132" s="130"/>
      <c r="F132" s="120"/>
      <c r="G132" s="120"/>
      <c r="H132" s="120"/>
      <c r="I132" s="120"/>
      <c r="J132" s="120"/>
      <c r="K132" s="120"/>
      <c r="L132" s="120"/>
      <c r="M132" s="120"/>
      <c r="N132" s="120"/>
      <c r="O132" s="120"/>
      <c r="P132" s="120"/>
      <c r="Q132" s="120"/>
      <c r="R132" s="120"/>
      <c r="S132" s="120"/>
      <c r="T132" s="120"/>
      <c r="U132" s="120"/>
      <c r="V132" s="117"/>
      <c r="W132" s="120"/>
    </row>
    <row r="133" ht="15.75" customHeight="1">
      <c r="A133" s="112"/>
      <c r="B133" s="112"/>
      <c r="C133" s="130"/>
      <c r="D133" s="130"/>
      <c r="E133" s="130"/>
      <c r="F133" s="120"/>
      <c r="G133" s="120"/>
      <c r="H133" s="120"/>
      <c r="I133" s="120"/>
      <c r="J133" s="120"/>
      <c r="K133" s="120"/>
      <c r="L133" s="120"/>
      <c r="M133" s="120"/>
      <c r="N133" s="120"/>
      <c r="O133" s="120"/>
      <c r="P133" s="120"/>
      <c r="Q133" s="120"/>
      <c r="R133" s="120"/>
      <c r="S133" s="120"/>
      <c r="T133" s="120"/>
      <c r="U133" s="120"/>
      <c r="V133" s="117"/>
      <c r="W133" s="120"/>
    </row>
    <row r="134" ht="15.75" customHeight="1">
      <c r="A134" s="112"/>
      <c r="B134" s="112"/>
      <c r="C134" s="130"/>
      <c r="D134" s="130"/>
      <c r="E134" s="130"/>
      <c r="F134" s="120"/>
      <c r="G134" s="120"/>
      <c r="H134" s="120"/>
      <c r="I134" s="120"/>
      <c r="J134" s="120"/>
      <c r="K134" s="120"/>
      <c r="L134" s="120"/>
      <c r="M134" s="120"/>
      <c r="N134" s="120"/>
      <c r="O134" s="120"/>
      <c r="P134" s="120"/>
      <c r="Q134" s="120"/>
      <c r="R134" s="120"/>
      <c r="S134" s="120"/>
      <c r="T134" s="120"/>
      <c r="U134" s="120"/>
      <c r="V134" s="117"/>
      <c r="W134" s="120"/>
    </row>
    <row r="135" ht="15.75" customHeight="1">
      <c r="A135" s="112"/>
      <c r="B135" s="112"/>
      <c r="C135" s="130"/>
      <c r="D135" s="130"/>
      <c r="E135" s="130"/>
      <c r="F135" s="120"/>
      <c r="G135" s="120"/>
      <c r="H135" s="120"/>
      <c r="I135" s="120"/>
      <c r="J135" s="120"/>
      <c r="K135" s="120"/>
      <c r="L135" s="120"/>
      <c r="M135" s="120"/>
      <c r="N135" s="120"/>
      <c r="O135" s="120"/>
      <c r="P135" s="120"/>
      <c r="Q135" s="120"/>
      <c r="R135" s="120"/>
      <c r="S135" s="120"/>
      <c r="T135" s="120"/>
      <c r="U135" s="120"/>
      <c r="V135" s="117"/>
      <c r="W135" s="120"/>
    </row>
    <row r="136" ht="15.75" customHeight="1">
      <c r="A136" s="112"/>
      <c r="B136" s="112"/>
      <c r="C136" s="130"/>
      <c r="D136" s="130"/>
      <c r="E136" s="130"/>
      <c r="F136" s="120"/>
      <c r="G136" s="120"/>
      <c r="H136" s="120"/>
      <c r="I136" s="120"/>
      <c r="J136" s="120"/>
      <c r="K136" s="120"/>
      <c r="L136" s="120"/>
      <c r="M136" s="120"/>
      <c r="N136" s="120"/>
      <c r="O136" s="120"/>
      <c r="P136" s="120"/>
      <c r="Q136" s="120"/>
      <c r="R136" s="120"/>
      <c r="S136" s="120"/>
      <c r="T136" s="120"/>
      <c r="U136" s="120"/>
      <c r="V136" s="117"/>
      <c r="W136" s="120"/>
    </row>
    <row r="137" ht="15.75" customHeight="1">
      <c r="A137" s="112"/>
      <c r="B137" s="112"/>
      <c r="C137" s="130"/>
      <c r="D137" s="130"/>
      <c r="E137" s="130"/>
      <c r="F137" s="120"/>
      <c r="G137" s="120"/>
      <c r="H137" s="120"/>
      <c r="I137" s="120"/>
      <c r="J137" s="120"/>
      <c r="K137" s="120"/>
      <c r="L137" s="120"/>
      <c r="M137" s="120"/>
      <c r="N137" s="120"/>
      <c r="O137" s="120"/>
      <c r="P137" s="120"/>
      <c r="Q137" s="120"/>
      <c r="R137" s="120"/>
      <c r="S137" s="120"/>
      <c r="T137" s="120"/>
      <c r="U137" s="120"/>
      <c r="V137" s="117"/>
      <c r="W137" s="120"/>
    </row>
    <row r="138" ht="15.75" customHeight="1">
      <c r="A138" s="112"/>
      <c r="B138" s="112"/>
      <c r="C138" s="130"/>
      <c r="D138" s="130"/>
      <c r="E138" s="130"/>
      <c r="F138" s="120"/>
      <c r="G138" s="120"/>
      <c r="H138" s="120"/>
      <c r="I138" s="120"/>
      <c r="J138" s="120"/>
      <c r="K138" s="120"/>
      <c r="L138" s="120"/>
      <c r="M138" s="120"/>
      <c r="N138" s="120"/>
      <c r="O138" s="120"/>
      <c r="P138" s="120"/>
      <c r="Q138" s="120"/>
      <c r="R138" s="120"/>
      <c r="S138" s="120"/>
      <c r="T138" s="120"/>
      <c r="U138" s="120"/>
      <c r="V138" s="117"/>
      <c r="W138" s="120"/>
    </row>
    <row r="139" ht="15.75" customHeight="1">
      <c r="A139" s="112"/>
      <c r="B139" s="112"/>
      <c r="C139" s="130"/>
      <c r="D139" s="130"/>
      <c r="E139" s="130"/>
      <c r="F139" s="120"/>
      <c r="G139" s="120"/>
      <c r="H139" s="120"/>
      <c r="I139" s="120"/>
      <c r="J139" s="120"/>
      <c r="K139" s="120"/>
      <c r="L139" s="120"/>
      <c r="M139" s="120"/>
      <c r="N139" s="120"/>
      <c r="O139" s="120"/>
      <c r="P139" s="120"/>
      <c r="Q139" s="120"/>
      <c r="R139" s="120"/>
      <c r="S139" s="120"/>
      <c r="T139" s="120"/>
      <c r="U139" s="120"/>
      <c r="V139" s="117"/>
      <c r="W139" s="120"/>
    </row>
    <row r="140" ht="15.75" customHeight="1">
      <c r="A140" s="112"/>
      <c r="B140" s="112"/>
      <c r="C140" s="130"/>
      <c r="D140" s="130"/>
      <c r="E140" s="130"/>
      <c r="F140" s="120"/>
      <c r="G140" s="120"/>
      <c r="H140" s="120"/>
      <c r="I140" s="120"/>
      <c r="J140" s="120"/>
      <c r="K140" s="120"/>
      <c r="L140" s="120"/>
      <c r="M140" s="120"/>
      <c r="N140" s="120"/>
      <c r="O140" s="120"/>
      <c r="P140" s="120"/>
      <c r="Q140" s="120"/>
      <c r="R140" s="120"/>
      <c r="S140" s="120"/>
      <c r="T140" s="120"/>
      <c r="U140" s="120"/>
      <c r="V140" s="117"/>
      <c r="W140" s="120"/>
    </row>
    <row r="141" ht="15.75" customHeight="1">
      <c r="A141" s="112"/>
      <c r="B141" s="112"/>
      <c r="C141" s="130"/>
      <c r="D141" s="130"/>
      <c r="E141" s="130"/>
      <c r="F141" s="120"/>
      <c r="G141" s="120"/>
      <c r="H141" s="120"/>
      <c r="I141" s="120"/>
      <c r="J141" s="120"/>
      <c r="K141" s="120"/>
      <c r="L141" s="120"/>
      <c r="M141" s="120"/>
      <c r="N141" s="120"/>
      <c r="O141" s="120"/>
      <c r="P141" s="120"/>
      <c r="Q141" s="120"/>
      <c r="R141" s="120"/>
      <c r="S141" s="120"/>
      <c r="T141" s="120"/>
      <c r="U141" s="120"/>
      <c r="V141" s="117"/>
      <c r="W141" s="120"/>
    </row>
    <row r="142" ht="15.75" customHeight="1">
      <c r="A142" s="112"/>
      <c r="B142" s="112"/>
      <c r="C142" s="130"/>
      <c r="D142" s="130"/>
      <c r="E142" s="130"/>
      <c r="F142" s="120"/>
      <c r="G142" s="120"/>
      <c r="H142" s="120"/>
      <c r="I142" s="120"/>
      <c r="J142" s="120"/>
      <c r="K142" s="120"/>
      <c r="L142" s="120"/>
      <c r="M142" s="120"/>
      <c r="N142" s="120"/>
      <c r="O142" s="120"/>
      <c r="P142" s="120"/>
      <c r="Q142" s="120"/>
      <c r="R142" s="120"/>
      <c r="S142" s="120"/>
      <c r="T142" s="120"/>
      <c r="U142" s="120"/>
      <c r="V142" s="117"/>
      <c r="W142" s="120"/>
    </row>
    <row r="143" ht="15.75" customHeight="1">
      <c r="A143" s="112"/>
      <c r="B143" s="112"/>
      <c r="C143" s="130"/>
      <c r="D143" s="130"/>
      <c r="E143" s="130"/>
      <c r="F143" s="120"/>
      <c r="G143" s="120"/>
      <c r="H143" s="120"/>
      <c r="I143" s="120"/>
      <c r="J143" s="120"/>
      <c r="K143" s="120"/>
      <c r="L143" s="120"/>
      <c r="M143" s="120"/>
      <c r="N143" s="120"/>
      <c r="O143" s="120"/>
      <c r="P143" s="120"/>
      <c r="Q143" s="120"/>
      <c r="R143" s="120"/>
      <c r="S143" s="120"/>
      <c r="T143" s="120"/>
      <c r="U143" s="120"/>
      <c r="V143" s="117"/>
      <c r="W143" s="120"/>
    </row>
    <row r="144" ht="15.75" customHeight="1">
      <c r="A144" s="112"/>
      <c r="B144" s="112"/>
      <c r="C144" s="130"/>
      <c r="D144" s="130"/>
      <c r="E144" s="130"/>
      <c r="F144" s="120"/>
      <c r="G144" s="120"/>
      <c r="H144" s="120"/>
      <c r="I144" s="120"/>
      <c r="J144" s="120"/>
      <c r="K144" s="120"/>
      <c r="L144" s="120"/>
      <c r="M144" s="120"/>
      <c r="N144" s="120"/>
      <c r="O144" s="120"/>
      <c r="P144" s="120"/>
      <c r="Q144" s="120"/>
      <c r="R144" s="120"/>
      <c r="S144" s="120"/>
      <c r="T144" s="120"/>
      <c r="U144" s="120"/>
      <c r="V144" s="117"/>
      <c r="W144" s="120"/>
    </row>
    <row r="145" ht="15.75" customHeight="1">
      <c r="A145" s="112"/>
      <c r="B145" s="112"/>
      <c r="C145" s="130"/>
      <c r="D145" s="130"/>
      <c r="E145" s="130"/>
      <c r="F145" s="120"/>
      <c r="G145" s="120"/>
      <c r="H145" s="120"/>
      <c r="I145" s="120"/>
      <c r="J145" s="120"/>
      <c r="K145" s="120"/>
      <c r="L145" s="120"/>
      <c r="M145" s="120"/>
      <c r="N145" s="120"/>
      <c r="O145" s="120"/>
      <c r="P145" s="120"/>
      <c r="Q145" s="120"/>
      <c r="R145" s="120"/>
      <c r="S145" s="120"/>
      <c r="T145" s="120"/>
      <c r="U145" s="120"/>
      <c r="V145" s="117"/>
      <c r="W145" s="120"/>
    </row>
    <row r="146" ht="15.75" customHeight="1">
      <c r="A146" s="112"/>
      <c r="B146" s="112"/>
      <c r="C146" s="130"/>
      <c r="D146" s="130"/>
      <c r="E146" s="130"/>
      <c r="F146" s="120"/>
      <c r="G146" s="120"/>
      <c r="H146" s="120"/>
      <c r="I146" s="120"/>
      <c r="J146" s="120"/>
      <c r="K146" s="120"/>
      <c r="L146" s="120"/>
      <c r="M146" s="120"/>
      <c r="N146" s="120"/>
      <c r="O146" s="120"/>
      <c r="P146" s="120"/>
      <c r="Q146" s="120"/>
      <c r="R146" s="120"/>
      <c r="S146" s="120"/>
      <c r="T146" s="120"/>
      <c r="U146" s="120"/>
      <c r="V146" s="117"/>
      <c r="W146" s="120"/>
    </row>
    <row r="147" ht="15.75" customHeight="1">
      <c r="A147" s="112"/>
      <c r="B147" s="112"/>
      <c r="C147" s="130"/>
      <c r="D147" s="130"/>
      <c r="E147" s="13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  <c r="Q147" s="120"/>
      <c r="R147" s="120"/>
      <c r="S147" s="120"/>
      <c r="T147" s="120"/>
      <c r="U147" s="120"/>
      <c r="V147" s="117"/>
      <c r="W147" s="120"/>
    </row>
    <row r="148" ht="15.75" customHeight="1">
      <c r="A148" s="112"/>
      <c r="B148" s="112"/>
      <c r="C148" s="130"/>
      <c r="D148" s="130"/>
      <c r="E148" s="13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  <c r="Q148" s="120"/>
      <c r="R148" s="120"/>
      <c r="S148" s="120"/>
      <c r="T148" s="120"/>
      <c r="U148" s="120"/>
      <c r="V148" s="117"/>
      <c r="W148" s="120"/>
    </row>
    <row r="149" ht="15.75" customHeight="1">
      <c r="A149" s="112"/>
      <c r="B149" s="112"/>
      <c r="C149" s="130"/>
      <c r="D149" s="130"/>
      <c r="E149" s="130"/>
      <c r="F149" s="120"/>
      <c r="G149" s="120"/>
      <c r="H149" s="120"/>
      <c r="I149" s="120"/>
      <c r="J149" s="120"/>
      <c r="K149" s="120"/>
      <c r="L149" s="120"/>
      <c r="M149" s="120"/>
      <c r="N149" s="120"/>
      <c r="O149" s="120"/>
      <c r="P149" s="120"/>
      <c r="Q149" s="120"/>
      <c r="R149" s="120"/>
      <c r="S149" s="120"/>
      <c r="T149" s="120"/>
      <c r="U149" s="120"/>
      <c r="V149" s="117"/>
      <c r="W149" s="120"/>
    </row>
    <row r="150" ht="15.75" customHeight="1">
      <c r="A150" s="112"/>
      <c r="B150" s="112"/>
      <c r="C150" s="130"/>
      <c r="D150" s="130"/>
      <c r="E150" s="13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  <c r="Q150" s="120"/>
      <c r="R150" s="120"/>
      <c r="S150" s="120"/>
      <c r="T150" s="120"/>
      <c r="U150" s="120"/>
      <c r="V150" s="117"/>
      <c r="W150" s="120"/>
    </row>
    <row r="151" ht="15.75" customHeight="1">
      <c r="A151" s="112"/>
      <c r="B151" s="112"/>
      <c r="C151" s="130"/>
      <c r="D151" s="130"/>
      <c r="E151" s="13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  <c r="Q151" s="120"/>
      <c r="R151" s="120"/>
      <c r="S151" s="120"/>
      <c r="T151" s="120"/>
      <c r="U151" s="120"/>
      <c r="V151" s="117"/>
      <c r="W151" s="120"/>
    </row>
    <row r="152" ht="15.75" customHeight="1">
      <c r="A152" s="112"/>
      <c r="B152" s="112"/>
      <c r="C152" s="130"/>
      <c r="D152" s="130"/>
      <c r="E152" s="130"/>
      <c r="F152" s="120"/>
      <c r="G152" s="120"/>
      <c r="H152" s="120"/>
      <c r="I152" s="120"/>
      <c r="J152" s="120"/>
      <c r="K152" s="120"/>
      <c r="L152" s="120"/>
      <c r="M152" s="120"/>
      <c r="N152" s="120"/>
      <c r="O152" s="120"/>
      <c r="P152" s="120"/>
      <c r="Q152" s="120"/>
      <c r="R152" s="120"/>
      <c r="S152" s="120"/>
      <c r="T152" s="120"/>
      <c r="U152" s="120"/>
      <c r="V152" s="117"/>
      <c r="W152" s="120"/>
    </row>
    <row r="153" ht="15.75" customHeight="1">
      <c r="A153" s="112"/>
      <c r="B153" s="112"/>
      <c r="C153" s="130"/>
      <c r="D153" s="130"/>
      <c r="E153" s="130"/>
      <c r="F153" s="120"/>
      <c r="G153" s="120"/>
      <c r="H153" s="120"/>
      <c r="I153" s="120"/>
      <c r="J153" s="120"/>
      <c r="K153" s="120"/>
      <c r="L153" s="120"/>
      <c r="M153" s="120"/>
      <c r="N153" s="120"/>
      <c r="O153" s="120"/>
      <c r="P153" s="120"/>
      <c r="Q153" s="120"/>
      <c r="R153" s="120"/>
      <c r="S153" s="120"/>
      <c r="T153" s="120"/>
      <c r="U153" s="120"/>
      <c r="V153" s="117"/>
      <c r="W153" s="120"/>
    </row>
    <row r="154" ht="15.75" customHeight="1">
      <c r="A154" s="112"/>
      <c r="B154" s="112"/>
      <c r="C154" s="130"/>
      <c r="D154" s="130"/>
      <c r="E154" s="130"/>
      <c r="F154" s="120"/>
      <c r="G154" s="120"/>
      <c r="H154" s="120"/>
      <c r="I154" s="120"/>
      <c r="J154" s="120"/>
      <c r="K154" s="120"/>
      <c r="L154" s="120"/>
      <c r="M154" s="120"/>
      <c r="N154" s="120"/>
      <c r="O154" s="120"/>
      <c r="P154" s="120"/>
      <c r="Q154" s="120"/>
      <c r="R154" s="120"/>
      <c r="S154" s="120"/>
      <c r="T154" s="120"/>
      <c r="U154" s="120"/>
      <c r="V154" s="117"/>
      <c r="W154" s="120"/>
    </row>
    <row r="155" ht="15.75" customHeight="1">
      <c r="A155" s="112"/>
      <c r="B155" s="112"/>
      <c r="C155" s="130"/>
      <c r="D155" s="130"/>
      <c r="E155" s="130"/>
      <c r="F155" s="120"/>
      <c r="G155" s="120"/>
      <c r="H155" s="120"/>
      <c r="I155" s="120"/>
      <c r="J155" s="120"/>
      <c r="K155" s="120"/>
      <c r="L155" s="120"/>
      <c r="M155" s="120"/>
      <c r="N155" s="120"/>
      <c r="O155" s="120"/>
      <c r="P155" s="120"/>
      <c r="Q155" s="120"/>
      <c r="R155" s="120"/>
      <c r="S155" s="120"/>
      <c r="T155" s="120"/>
      <c r="U155" s="120"/>
      <c r="V155" s="117"/>
      <c r="W155" s="120"/>
    </row>
    <row r="156" ht="15.75" customHeight="1">
      <c r="A156" s="112"/>
      <c r="B156" s="112"/>
      <c r="C156" s="130"/>
      <c r="D156" s="130"/>
      <c r="E156" s="13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  <c r="Q156" s="120"/>
      <c r="R156" s="120"/>
      <c r="S156" s="120"/>
      <c r="T156" s="120"/>
      <c r="U156" s="120"/>
      <c r="V156" s="117"/>
      <c r="W156" s="120"/>
    </row>
    <row r="157" ht="15.75" customHeight="1">
      <c r="A157" s="112"/>
      <c r="B157" s="112"/>
      <c r="C157" s="130"/>
      <c r="D157" s="130"/>
      <c r="E157" s="130"/>
      <c r="F157" s="120"/>
      <c r="G157" s="120"/>
      <c r="H157" s="120"/>
      <c r="I157" s="120"/>
      <c r="J157" s="120"/>
      <c r="K157" s="120"/>
      <c r="L157" s="120"/>
      <c r="M157" s="120"/>
      <c r="N157" s="120"/>
      <c r="O157" s="120"/>
      <c r="P157" s="120"/>
      <c r="Q157" s="120"/>
      <c r="R157" s="120"/>
      <c r="S157" s="120"/>
      <c r="T157" s="120"/>
      <c r="U157" s="120"/>
      <c r="V157" s="117"/>
      <c r="W157" s="120"/>
    </row>
    <row r="158" ht="15.75" customHeight="1">
      <c r="A158" s="112"/>
      <c r="B158" s="112"/>
      <c r="C158" s="130"/>
      <c r="D158" s="130"/>
      <c r="E158" s="13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  <c r="Q158" s="120"/>
      <c r="R158" s="120"/>
      <c r="S158" s="120"/>
      <c r="T158" s="120"/>
      <c r="U158" s="120"/>
      <c r="V158" s="117"/>
      <c r="W158" s="120"/>
    </row>
    <row r="159" ht="15.75" customHeight="1">
      <c r="A159" s="112"/>
      <c r="B159" s="112"/>
      <c r="C159" s="130"/>
      <c r="D159" s="130"/>
      <c r="E159" s="13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  <c r="Q159" s="120"/>
      <c r="R159" s="120"/>
      <c r="S159" s="120"/>
      <c r="T159" s="120"/>
      <c r="U159" s="120"/>
      <c r="V159" s="117"/>
      <c r="W159" s="120"/>
    </row>
    <row r="160" ht="15.75" customHeight="1">
      <c r="A160" s="112"/>
      <c r="B160" s="112"/>
      <c r="C160" s="130"/>
      <c r="D160" s="130"/>
      <c r="E160" s="130"/>
      <c r="F160" s="120"/>
      <c r="G160" s="120"/>
      <c r="H160" s="120"/>
      <c r="I160" s="120"/>
      <c r="J160" s="120"/>
      <c r="K160" s="120"/>
      <c r="L160" s="120"/>
      <c r="M160" s="120"/>
      <c r="N160" s="120"/>
      <c r="O160" s="120"/>
      <c r="P160" s="120"/>
      <c r="Q160" s="120"/>
      <c r="R160" s="120"/>
      <c r="S160" s="120"/>
      <c r="T160" s="120"/>
      <c r="U160" s="120"/>
      <c r="V160" s="117"/>
      <c r="W160" s="120"/>
    </row>
    <row r="161" ht="15.75" customHeight="1">
      <c r="A161" s="112"/>
      <c r="B161" s="112"/>
      <c r="C161" s="130"/>
      <c r="D161" s="130"/>
      <c r="E161" s="13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  <c r="Q161" s="120"/>
      <c r="R161" s="120"/>
      <c r="S161" s="120"/>
      <c r="T161" s="120"/>
      <c r="U161" s="120"/>
      <c r="V161" s="117"/>
      <c r="W161" s="120"/>
    </row>
    <row r="162" ht="15.75" customHeight="1">
      <c r="A162" s="112"/>
      <c r="B162" s="112"/>
      <c r="C162" s="130"/>
      <c r="D162" s="130"/>
      <c r="E162" s="13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  <c r="Q162" s="120"/>
      <c r="R162" s="120"/>
      <c r="S162" s="120"/>
      <c r="T162" s="120"/>
      <c r="U162" s="120"/>
      <c r="V162" s="117"/>
      <c r="W162" s="120"/>
    </row>
    <row r="163" ht="15.75" customHeight="1">
      <c r="A163" s="112"/>
      <c r="B163" s="112"/>
      <c r="C163" s="130"/>
      <c r="D163" s="130"/>
      <c r="E163" s="130"/>
      <c r="F163" s="120"/>
      <c r="G163" s="120"/>
      <c r="H163" s="120"/>
      <c r="I163" s="120"/>
      <c r="J163" s="120"/>
      <c r="K163" s="120"/>
      <c r="L163" s="120"/>
      <c r="M163" s="120"/>
      <c r="N163" s="120"/>
      <c r="O163" s="120"/>
      <c r="P163" s="120"/>
      <c r="Q163" s="120"/>
      <c r="R163" s="120"/>
      <c r="S163" s="120"/>
      <c r="T163" s="120"/>
      <c r="U163" s="120"/>
      <c r="V163" s="117"/>
      <c r="W163" s="120"/>
    </row>
    <row r="164" ht="15.75" customHeight="1">
      <c r="A164" s="112"/>
      <c r="B164" s="112"/>
      <c r="C164" s="130"/>
      <c r="D164" s="130"/>
      <c r="E164" s="130"/>
      <c r="F164" s="120"/>
      <c r="G164" s="120"/>
      <c r="H164" s="120"/>
      <c r="I164" s="120"/>
      <c r="J164" s="120"/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120"/>
      <c r="V164" s="117"/>
      <c r="W164" s="120"/>
    </row>
    <row r="165" ht="15.75" customHeight="1">
      <c r="A165" s="112"/>
      <c r="B165" s="112"/>
      <c r="C165" s="130"/>
      <c r="D165" s="130"/>
      <c r="E165" s="13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17"/>
      <c r="W165" s="120"/>
    </row>
    <row r="166" ht="15.75" customHeight="1">
      <c r="A166" s="112"/>
      <c r="B166" s="112"/>
      <c r="C166" s="130"/>
      <c r="D166" s="130"/>
      <c r="E166" s="130"/>
      <c r="F166" s="120"/>
      <c r="G166" s="120"/>
      <c r="H166" s="120"/>
      <c r="I166" s="120"/>
      <c r="J166" s="120"/>
      <c r="K166" s="120"/>
      <c r="L166" s="120"/>
      <c r="M166" s="120"/>
      <c r="N166" s="120"/>
      <c r="O166" s="120"/>
      <c r="P166" s="120"/>
      <c r="Q166" s="120"/>
      <c r="R166" s="120"/>
      <c r="S166" s="120"/>
      <c r="T166" s="120"/>
      <c r="U166" s="120"/>
      <c r="V166" s="117"/>
      <c r="W166" s="120"/>
    </row>
    <row r="167" ht="15.75" customHeight="1">
      <c r="A167" s="112"/>
      <c r="B167" s="112"/>
      <c r="C167" s="130"/>
      <c r="D167" s="130"/>
      <c r="E167" s="13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  <c r="Q167" s="120"/>
      <c r="R167" s="120"/>
      <c r="S167" s="120"/>
      <c r="T167" s="120"/>
      <c r="U167" s="120"/>
      <c r="V167" s="117"/>
      <c r="W167" s="120"/>
    </row>
    <row r="168" ht="15.75" customHeight="1">
      <c r="A168" s="112"/>
      <c r="B168" s="112"/>
      <c r="C168" s="130"/>
      <c r="D168" s="130"/>
      <c r="E168" s="130"/>
      <c r="F168" s="120"/>
      <c r="G168" s="120"/>
      <c r="H168" s="120"/>
      <c r="I168" s="120"/>
      <c r="J168" s="120"/>
      <c r="K168" s="120"/>
      <c r="L168" s="120"/>
      <c r="M168" s="120"/>
      <c r="N168" s="120"/>
      <c r="O168" s="120"/>
      <c r="P168" s="120"/>
      <c r="Q168" s="120"/>
      <c r="R168" s="120"/>
      <c r="S168" s="120"/>
      <c r="T168" s="120"/>
      <c r="U168" s="120"/>
      <c r="V168" s="117"/>
      <c r="W168" s="120"/>
    </row>
    <row r="169" ht="15.75" customHeight="1">
      <c r="A169" s="112"/>
      <c r="B169" s="112"/>
      <c r="C169" s="130"/>
      <c r="D169" s="130"/>
      <c r="E169" s="13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  <c r="Q169" s="120"/>
      <c r="R169" s="120"/>
      <c r="S169" s="120"/>
      <c r="T169" s="120"/>
      <c r="U169" s="120"/>
      <c r="V169" s="117"/>
      <c r="W169" s="120"/>
    </row>
    <row r="170" ht="15.75" customHeight="1">
      <c r="A170" s="112"/>
      <c r="B170" s="112"/>
      <c r="C170" s="130"/>
      <c r="D170" s="130"/>
      <c r="E170" s="13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  <c r="Q170" s="120"/>
      <c r="R170" s="120"/>
      <c r="S170" s="120"/>
      <c r="T170" s="120"/>
      <c r="U170" s="120"/>
      <c r="V170" s="117"/>
      <c r="W170" s="120"/>
    </row>
    <row r="171" ht="15.75" customHeight="1">
      <c r="A171" s="112"/>
      <c r="B171" s="112"/>
      <c r="C171" s="130"/>
      <c r="D171" s="130"/>
      <c r="E171" s="130"/>
      <c r="F171" s="120"/>
      <c r="G171" s="120"/>
      <c r="H171" s="120"/>
      <c r="I171" s="120"/>
      <c r="J171" s="120"/>
      <c r="K171" s="120"/>
      <c r="L171" s="120"/>
      <c r="M171" s="120"/>
      <c r="N171" s="120"/>
      <c r="O171" s="120"/>
      <c r="P171" s="120"/>
      <c r="Q171" s="120"/>
      <c r="R171" s="120"/>
      <c r="S171" s="120"/>
      <c r="T171" s="120"/>
      <c r="U171" s="120"/>
      <c r="V171" s="117"/>
      <c r="W171" s="120"/>
    </row>
    <row r="172" ht="15.75" customHeight="1">
      <c r="A172" s="112"/>
      <c r="B172" s="112"/>
      <c r="C172" s="130"/>
      <c r="D172" s="130"/>
      <c r="E172" s="13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  <c r="Q172" s="120"/>
      <c r="R172" s="120"/>
      <c r="S172" s="120"/>
      <c r="T172" s="120"/>
      <c r="U172" s="120"/>
      <c r="V172" s="117"/>
      <c r="W172" s="120"/>
    </row>
    <row r="173" ht="15.75" customHeight="1">
      <c r="A173" s="112"/>
      <c r="B173" s="112"/>
      <c r="C173" s="130"/>
      <c r="D173" s="130"/>
      <c r="E173" s="13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  <c r="Q173" s="120"/>
      <c r="R173" s="120"/>
      <c r="S173" s="120"/>
      <c r="T173" s="120"/>
      <c r="U173" s="120"/>
      <c r="V173" s="117"/>
      <c r="W173" s="120"/>
    </row>
    <row r="174" ht="15.75" customHeight="1">
      <c r="A174" s="112"/>
      <c r="B174" s="112"/>
      <c r="C174" s="130"/>
      <c r="D174" s="130"/>
      <c r="E174" s="130"/>
      <c r="F174" s="120"/>
      <c r="G174" s="120"/>
      <c r="H174" s="120"/>
      <c r="I174" s="120"/>
      <c r="J174" s="120"/>
      <c r="K174" s="120"/>
      <c r="L174" s="120"/>
      <c r="M174" s="120"/>
      <c r="N174" s="120"/>
      <c r="O174" s="120"/>
      <c r="P174" s="120"/>
      <c r="Q174" s="120"/>
      <c r="R174" s="120"/>
      <c r="S174" s="120"/>
      <c r="T174" s="120"/>
      <c r="U174" s="120"/>
      <c r="V174" s="117"/>
      <c r="W174" s="120"/>
    </row>
    <row r="175" ht="15.75" customHeight="1">
      <c r="A175" s="112"/>
      <c r="B175" s="112"/>
      <c r="C175" s="130"/>
      <c r="D175" s="130"/>
      <c r="E175" s="130"/>
      <c r="F175" s="120"/>
      <c r="G175" s="120"/>
      <c r="H175" s="120"/>
      <c r="I175" s="120"/>
      <c r="J175" s="120"/>
      <c r="K175" s="120"/>
      <c r="L175" s="120"/>
      <c r="M175" s="120"/>
      <c r="N175" s="120"/>
      <c r="O175" s="120"/>
      <c r="P175" s="120"/>
      <c r="Q175" s="120"/>
      <c r="R175" s="120"/>
      <c r="S175" s="120"/>
      <c r="T175" s="120"/>
      <c r="U175" s="120"/>
      <c r="V175" s="117"/>
      <c r="W175" s="120"/>
    </row>
    <row r="176" ht="15.75" customHeight="1">
      <c r="A176" s="112"/>
      <c r="B176" s="112"/>
      <c r="C176" s="130"/>
      <c r="D176" s="130"/>
      <c r="E176" s="130"/>
      <c r="F176" s="120"/>
      <c r="G176" s="120"/>
      <c r="H176" s="120"/>
      <c r="I176" s="120"/>
      <c r="J176" s="120"/>
      <c r="K176" s="120"/>
      <c r="L176" s="120"/>
      <c r="M176" s="120"/>
      <c r="N176" s="120"/>
      <c r="O176" s="120"/>
      <c r="P176" s="120"/>
      <c r="Q176" s="120"/>
      <c r="R176" s="120"/>
      <c r="S176" s="120"/>
      <c r="T176" s="120"/>
      <c r="U176" s="120"/>
      <c r="V176" s="117"/>
      <c r="W176" s="120"/>
    </row>
    <row r="177" ht="15.75" customHeight="1">
      <c r="A177" s="112"/>
      <c r="B177" s="112"/>
      <c r="C177" s="130"/>
      <c r="D177" s="130"/>
      <c r="E177" s="130"/>
      <c r="F177" s="120"/>
      <c r="G177" s="120"/>
      <c r="H177" s="120"/>
      <c r="I177" s="120"/>
      <c r="J177" s="120"/>
      <c r="K177" s="120"/>
      <c r="L177" s="120"/>
      <c r="M177" s="120"/>
      <c r="N177" s="120"/>
      <c r="O177" s="120"/>
      <c r="P177" s="120"/>
      <c r="Q177" s="120"/>
      <c r="R177" s="120"/>
      <c r="S177" s="120"/>
      <c r="T177" s="120"/>
      <c r="U177" s="120"/>
      <c r="V177" s="117"/>
      <c r="W177" s="120"/>
    </row>
    <row r="178" ht="15.75" customHeight="1">
      <c r="A178" s="112"/>
      <c r="B178" s="112"/>
      <c r="C178" s="130"/>
      <c r="D178" s="130"/>
      <c r="E178" s="13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  <c r="Q178" s="120"/>
      <c r="R178" s="120"/>
      <c r="S178" s="120"/>
      <c r="T178" s="120"/>
      <c r="U178" s="120"/>
      <c r="V178" s="117"/>
      <c r="W178" s="120"/>
    </row>
    <row r="179" ht="15.75" customHeight="1">
      <c r="A179" s="112"/>
      <c r="B179" s="112"/>
      <c r="C179" s="130"/>
      <c r="D179" s="130"/>
      <c r="E179" s="130"/>
      <c r="F179" s="120"/>
      <c r="G179" s="120"/>
      <c r="H179" s="120"/>
      <c r="I179" s="120"/>
      <c r="J179" s="120"/>
      <c r="K179" s="120"/>
      <c r="L179" s="120"/>
      <c r="M179" s="120"/>
      <c r="N179" s="120"/>
      <c r="O179" s="120"/>
      <c r="P179" s="120"/>
      <c r="Q179" s="120"/>
      <c r="R179" s="120"/>
      <c r="S179" s="120"/>
      <c r="T179" s="120"/>
      <c r="U179" s="120"/>
      <c r="V179" s="117"/>
      <c r="W179" s="120"/>
    </row>
    <row r="180" ht="15.75" customHeight="1">
      <c r="A180" s="112"/>
      <c r="B180" s="112"/>
      <c r="C180" s="130"/>
      <c r="D180" s="130"/>
      <c r="E180" s="13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  <c r="Q180" s="120"/>
      <c r="R180" s="120"/>
      <c r="S180" s="120"/>
      <c r="T180" s="120"/>
      <c r="U180" s="120"/>
      <c r="V180" s="117"/>
      <c r="W180" s="120"/>
    </row>
    <row r="181" ht="15.75" customHeight="1">
      <c r="A181" s="112"/>
      <c r="B181" s="112"/>
      <c r="C181" s="130"/>
      <c r="D181" s="130"/>
      <c r="E181" s="13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  <c r="Q181" s="120"/>
      <c r="R181" s="120"/>
      <c r="S181" s="120"/>
      <c r="T181" s="120"/>
      <c r="U181" s="120"/>
      <c r="V181" s="117"/>
      <c r="W181" s="120"/>
    </row>
    <row r="182" ht="15.75" customHeight="1">
      <c r="A182" s="112"/>
      <c r="B182" s="112"/>
      <c r="C182" s="130"/>
      <c r="D182" s="130"/>
      <c r="E182" s="130"/>
      <c r="F182" s="120"/>
      <c r="G182" s="120"/>
      <c r="H182" s="120"/>
      <c r="I182" s="120"/>
      <c r="J182" s="120"/>
      <c r="K182" s="120"/>
      <c r="L182" s="120"/>
      <c r="M182" s="120"/>
      <c r="N182" s="120"/>
      <c r="O182" s="120"/>
      <c r="P182" s="120"/>
      <c r="Q182" s="120"/>
      <c r="R182" s="120"/>
      <c r="S182" s="120"/>
      <c r="T182" s="120"/>
      <c r="U182" s="120"/>
      <c r="V182" s="117"/>
      <c r="W182" s="120"/>
    </row>
    <row r="183" ht="15.75" customHeight="1">
      <c r="A183" s="112"/>
      <c r="B183" s="112"/>
      <c r="C183" s="130"/>
      <c r="D183" s="130"/>
      <c r="E183" s="13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  <c r="Q183" s="120"/>
      <c r="R183" s="120"/>
      <c r="S183" s="120"/>
      <c r="T183" s="120"/>
      <c r="U183" s="120"/>
      <c r="V183" s="117"/>
      <c r="W183" s="120"/>
    </row>
    <row r="184" ht="15.75" customHeight="1">
      <c r="A184" s="112"/>
      <c r="B184" s="112"/>
      <c r="C184" s="130"/>
      <c r="D184" s="130"/>
      <c r="E184" s="13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  <c r="Q184" s="120"/>
      <c r="R184" s="120"/>
      <c r="S184" s="120"/>
      <c r="T184" s="120"/>
      <c r="U184" s="120"/>
      <c r="V184" s="117"/>
      <c r="W184" s="120"/>
    </row>
    <row r="185" ht="15.75" customHeight="1">
      <c r="A185" s="112"/>
      <c r="B185" s="112"/>
      <c r="C185" s="130"/>
      <c r="D185" s="130"/>
      <c r="E185" s="130"/>
      <c r="F185" s="120"/>
      <c r="G185" s="120"/>
      <c r="H185" s="120"/>
      <c r="I185" s="120"/>
      <c r="J185" s="120"/>
      <c r="K185" s="120"/>
      <c r="L185" s="120"/>
      <c r="M185" s="120"/>
      <c r="N185" s="120"/>
      <c r="O185" s="120"/>
      <c r="P185" s="120"/>
      <c r="Q185" s="120"/>
      <c r="R185" s="120"/>
      <c r="S185" s="120"/>
      <c r="T185" s="120"/>
      <c r="U185" s="120"/>
      <c r="V185" s="117"/>
      <c r="W185" s="120"/>
    </row>
    <row r="186" ht="15.75" customHeight="1">
      <c r="A186" s="112"/>
      <c r="B186" s="112"/>
      <c r="C186" s="130"/>
      <c r="D186" s="130"/>
      <c r="E186" s="13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  <c r="V186" s="117"/>
      <c r="W186" s="120"/>
    </row>
    <row r="187" ht="15.75" customHeight="1">
      <c r="A187" s="112"/>
      <c r="B187" s="112"/>
      <c r="C187" s="130"/>
      <c r="D187" s="130"/>
      <c r="E187" s="130"/>
      <c r="F187" s="120"/>
      <c r="G187" s="120"/>
      <c r="H187" s="120"/>
      <c r="I187" s="120"/>
      <c r="J187" s="120"/>
      <c r="K187" s="120"/>
      <c r="L187" s="120"/>
      <c r="M187" s="120"/>
      <c r="N187" s="120"/>
      <c r="O187" s="120"/>
      <c r="P187" s="120"/>
      <c r="Q187" s="120"/>
      <c r="R187" s="120"/>
      <c r="S187" s="120"/>
      <c r="T187" s="120"/>
      <c r="U187" s="120"/>
      <c r="V187" s="117"/>
      <c r="W187" s="120"/>
    </row>
    <row r="188" ht="15.75" customHeight="1">
      <c r="A188" s="112"/>
      <c r="B188" s="112"/>
      <c r="C188" s="130"/>
      <c r="D188" s="130"/>
      <c r="E188" s="130"/>
      <c r="F188" s="120"/>
      <c r="G188" s="120"/>
      <c r="H188" s="120"/>
      <c r="I188" s="120"/>
      <c r="J188" s="120"/>
      <c r="K188" s="120"/>
      <c r="L188" s="120"/>
      <c r="M188" s="120"/>
      <c r="N188" s="120"/>
      <c r="O188" s="120"/>
      <c r="P188" s="120"/>
      <c r="Q188" s="120"/>
      <c r="R188" s="120"/>
      <c r="S188" s="120"/>
      <c r="T188" s="120"/>
      <c r="U188" s="120"/>
      <c r="V188" s="117"/>
      <c r="W188" s="120"/>
    </row>
    <row r="189" ht="15.75" customHeight="1">
      <c r="A189" s="112"/>
      <c r="B189" s="112"/>
      <c r="C189" s="130"/>
      <c r="D189" s="130"/>
      <c r="E189" s="13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  <c r="Q189" s="120"/>
      <c r="R189" s="120"/>
      <c r="S189" s="120"/>
      <c r="T189" s="120"/>
      <c r="U189" s="120"/>
      <c r="V189" s="117"/>
      <c r="W189" s="120"/>
    </row>
    <row r="190" ht="15.75" customHeight="1">
      <c r="A190" s="112"/>
      <c r="B190" s="112"/>
      <c r="C190" s="130"/>
      <c r="D190" s="130"/>
      <c r="E190" s="130"/>
      <c r="F190" s="120"/>
      <c r="G190" s="120"/>
      <c r="H190" s="120"/>
      <c r="I190" s="120"/>
      <c r="J190" s="120"/>
      <c r="K190" s="120"/>
      <c r="L190" s="120"/>
      <c r="M190" s="120"/>
      <c r="N190" s="120"/>
      <c r="O190" s="120"/>
      <c r="P190" s="120"/>
      <c r="Q190" s="120"/>
      <c r="R190" s="120"/>
      <c r="S190" s="120"/>
      <c r="T190" s="120"/>
      <c r="U190" s="120"/>
      <c r="V190" s="117"/>
      <c r="W190" s="120"/>
    </row>
    <row r="191" ht="15.75" customHeight="1">
      <c r="A191" s="112"/>
      <c r="B191" s="112"/>
      <c r="C191" s="130"/>
      <c r="D191" s="130"/>
      <c r="E191" s="13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  <c r="Q191" s="120"/>
      <c r="R191" s="120"/>
      <c r="S191" s="120"/>
      <c r="T191" s="120"/>
      <c r="U191" s="120"/>
      <c r="V191" s="117"/>
      <c r="W191" s="120"/>
    </row>
    <row r="192" ht="15.75" customHeight="1">
      <c r="A192" s="112"/>
      <c r="B192" s="112"/>
      <c r="C192" s="130"/>
      <c r="D192" s="130"/>
      <c r="E192" s="13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  <c r="Q192" s="120"/>
      <c r="R192" s="120"/>
      <c r="S192" s="120"/>
      <c r="T192" s="120"/>
      <c r="U192" s="120"/>
      <c r="V192" s="117"/>
      <c r="W192" s="120"/>
    </row>
    <row r="193" ht="15.75" customHeight="1">
      <c r="A193" s="112"/>
      <c r="B193" s="112"/>
      <c r="C193" s="130"/>
      <c r="D193" s="130"/>
      <c r="E193" s="130"/>
      <c r="F193" s="120"/>
      <c r="G193" s="120"/>
      <c r="H193" s="120"/>
      <c r="I193" s="120"/>
      <c r="J193" s="120"/>
      <c r="K193" s="120"/>
      <c r="L193" s="120"/>
      <c r="M193" s="120"/>
      <c r="N193" s="120"/>
      <c r="O193" s="120"/>
      <c r="P193" s="120"/>
      <c r="Q193" s="120"/>
      <c r="R193" s="120"/>
      <c r="S193" s="120"/>
      <c r="T193" s="120"/>
      <c r="U193" s="120"/>
      <c r="V193" s="117"/>
      <c r="W193" s="120"/>
    </row>
    <row r="194" ht="15.75" customHeight="1">
      <c r="A194" s="112"/>
      <c r="B194" s="112"/>
      <c r="C194" s="130"/>
      <c r="D194" s="130"/>
      <c r="E194" s="13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  <c r="Q194" s="120"/>
      <c r="R194" s="120"/>
      <c r="S194" s="120"/>
      <c r="T194" s="120"/>
      <c r="U194" s="120"/>
      <c r="V194" s="117"/>
      <c r="W194" s="120"/>
    </row>
    <row r="195" ht="15.75" customHeight="1">
      <c r="A195" s="112"/>
      <c r="B195" s="112"/>
      <c r="C195" s="130"/>
      <c r="D195" s="130"/>
      <c r="E195" s="13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  <c r="Q195" s="120"/>
      <c r="R195" s="120"/>
      <c r="S195" s="120"/>
      <c r="T195" s="120"/>
      <c r="U195" s="120"/>
      <c r="V195" s="117"/>
      <c r="W195" s="120"/>
    </row>
    <row r="196" ht="15.75" customHeight="1">
      <c r="A196" s="112"/>
      <c r="B196" s="112"/>
      <c r="C196" s="130"/>
      <c r="D196" s="130"/>
      <c r="E196" s="130"/>
      <c r="F196" s="120"/>
      <c r="G196" s="120"/>
      <c r="H196" s="120"/>
      <c r="I196" s="120"/>
      <c r="J196" s="120"/>
      <c r="K196" s="120"/>
      <c r="L196" s="120"/>
      <c r="M196" s="120"/>
      <c r="N196" s="120"/>
      <c r="O196" s="120"/>
      <c r="P196" s="120"/>
      <c r="Q196" s="120"/>
      <c r="R196" s="120"/>
      <c r="S196" s="120"/>
      <c r="T196" s="120"/>
      <c r="U196" s="120"/>
      <c r="V196" s="117"/>
      <c r="W196" s="120"/>
    </row>
    <row r="197" ht="15.75" customHeight="1">
      <c r="A197" s="112"/>
      <c r="B197" s="112"/>
      <c r="C197" s="130"/>
      <c r="D197" s="130"/>
      <c r="E197" s="130"/>
      <c r="F197" s="120"/>
      <c r="G197" s="120"/>
      <c r="H197" s="120"/>
      <c r="I197" s="120"/>
      <c r="J197" s="120"/>
      <c r="K197" s="120"/>
      <c r="L197" s="120"/>
      <c r="M197" s="120"/>
      <c r="N197" s="120"/>
      <c r="O197" s="120"/>
      <c r="P197" s="120"/>
      <c r="Q197" s="120"/>
      <c r="R197" s="120"/>
      <c r="S197" s="120"/>
      <c r="T197" s="120"/>
      <c r="U197" s="120"/>
      <c r="V197" s="117"/>
      <c r="W197" s="120"/>
    </row>
    <row r="198" ht="15.75" customHeight="1">
      <c r="A198" s="112"/>
      <c r="B198" s="112"/>
      <c r="C198" s="130"/>
      <c r="D198" s="130"/>
      <c r="E198" s="130"/>
      <c r="F198" s="120"/>
      <c r="G198" s="120"/>
      <c r="H198" s="120"/>
      <c r="I198" s="120"/>
      <c r="J198" s="120"/>
      <c r="K198" s="120"/>
      <c r="L198" s="120"/>
      <c r="M198" s="120"/>
      <c r="N198" s="120"/>
      <c r="O198" s="120"/>
      <c r="P198" s="120"/>
      <c r="Q198" s="120"/>
      <c r="R198" s="120"/>
      <c r="S198" s="120"/>
      <c r="T198" s="120"/>
      <c r="U198" s="120"/>
      <c r="V198" s="117"/>
      <c r="W198" s="120"/>
    </row>
    <row r="199" ht="15.75" customHeight="1">
      <c r="A199" s="112"/>
      <c r="B199" s="112"/>
      <c r="C199" s="130"/>
      <c r="D199" s="130"/>
      <c r="E199" s="130"/>
      <c r="F199" s="120"/>
      <c r="G199" s="120"/>
      <c r="H199" s="120"/>
      <c r="I199" s="120"/>
      <c r="J199" s="120"/>
      <c r="K199" s="120"/>
      <c r="L199" s="120"/>
      <c r="M199" s="120"/>
      <c r="N199" s="120"/>
      <c r="O199" s="120"/>
      <c r="P199" s="120"/>
      <c r="Q199" s="120"/>
      <c r="R199" s="120"/>
      <c r="S199" s="120"/>
      <c r="T199" s="120"/>
      <c r="U199" s="120"/>
      <c r="V199" s="117"/>
      <c r="W199" s="120"/>
    </row>
    <row r="200" ht="15.75" customHeight="1">
      <c r="A200" s="112"/>
      <c r="B200" s="112"/>
      <c r="C200" s="130"/>
      <c r="D200" s="130"/>
      <c r="E200" s="13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  <c r="Q200" s="120"/>
      <c r="R200" s="120"/>
      <c r="S200" s="120"/>
      <c r="T200" s="120"/>
      <c r="U200" s="120"/>
      <c r="V200" s="117"/>
      <c r="W200" s="120"/>
    </row>
    <row r="201" ht="15.75" customHeight="1">
      <c r="A201" s="112"/>
      <c r="B201" s="112"/>
      <c r="C201" s="131"/>
      <c r="D201" s="131"/>
      <c r="E201" s="131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3"/>
      <c r="W201" s="132"/>
    </row>
    <row r="202" ht="15.75" customHeight="1"/>
    <row r="203" ht="15.75" customHeight="1">
      <c r="A203" s="134"/>
      <c r="B203" s="134"/>
      <c r="C203" s="134"/>
      <c r="D203" s="134"/>
      <c r="E203" s="134"/>
      <c r="F203" s="135">
        <f>SUBTOTAL(109,'tabela 4  leitos existentes'!$F$13:$F$201)</f>
        <v>281</v>
      </c>
      <c r="G203" s="135"/>
      <c r="H203" s="135">
        <f>SUBTOTAL(109,'tabela 4  leitos existentes'!$H$13:$H$201)</f>
        <v>0</v>
      </c>
      <c r="I203" s="135"/>
      <c r="J203" s="135">
        <f>SUBTOTAL(109,'tabela 4  leitos existentes'!$J$13:$J$201)</f>
        <v>120</v>
      </c>
      <c r="K203" s="135">
        <f>SUBTOTAL(109,'tabela 4  leitos existentes'!$K$13:$K$201)</f>
        <v>35</v>
      </c>
      <c r="L203" s="135">
        <f>SUBTOTAL(109,'tabela 4  leitos existentes'!$L$13:$L$201)</f>
        <v>4</v>
      </c>
      <c r="M203" s="135">
        <f>SUBTOTAL(109,'tabela 4  leitos existentes'!$M$13:$M$201)</f>
        <v>15</v>
      </c>
      <c r="N203" s="135"/>
      <c r="O203" s="135"/>
      <c r="P203" s="135"/>
      <c r="Q203" s="135"/>
      <c r="R203" s="135"/>
      <c r="S203" s="135"/>
      <c r="T203" s="135"/>
      <c r="U203" s="135"/>
      <c r="V203" s="135"/>
      <c r="W203" s="136"/>
      <c r="X203" s="136"/>
      <c r="Y203" s="136"/>
      <c r="Z203" s="136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5:H5"/>
    <mergeCell ref="A6:H6"/>
    <mergeCell ref="A7:H7"/>
    <mergeCell ref="F10:V10"/>
  </mergeCells>
  <dataValidations>
    <dataValidation type="list" allowBlank="1" showErrorMessage="1" sqref="B13:B23 B30:B201">
      <formula1>'listas de opções'!$E$2:$E$64</formula1>
    </dataValidation>
    <dataValidation type="list" allowBlank="1" showErrorMessage="1" sqref="A13:A22 A29:A201">
      <formula1>'listas de opções'!$C$2:$C$18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