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odim\Documents\"/>
    </mc:Choice>
  </mc:AlternateContent>
  <bookViews>
    <workbookView xWindow="0" yWindow="0" windowWidth="28800" windowHeight="12300"/>
  </bookViews>
  <sheets>
    <sheet name="ЧИ трапеций" sheetId="1" r:id="rId1"/>
    <sheet name="ЧИ Симпсона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2" l="1"/>
  <c r="C52" i="2"/>
  <c r="D47" i="2"/>
  <c r="D46" i="2"/>
  <c r="C38" i="2"/>
  <c r="C40" i="2"/>
  <c r="C23" i="2"/>
  <c r="C16" i="2"/>
  <c r="C35" i="2"/>
  <c r="C34" i="2"/>
  <c r="C33" i="2"/>
  <c r="C32" i="2"/>
  <c r="C31" i="2"/>
  <c r="C30" i="2"/>
  <c r="C29" i="2"/>
  <c r="C28" i="2"/>
  <c r="C27" i="2"/>
  <c r="C20" i="2"/>
  <c r="C19" i="2"/>
  <c r="C18" i="2"/>
  <c r="C17" i="2"/>
  <c r="C97" i="1"/>
  <c r="G87" i="1"/>
  <c r="G77" i="1"/>
  <c r="E87" i="1"/>
  <c r="E88" i="1"/>
  <c r="D87" i="1"/>
  <c r="D88" i="1"/>
  <c r="E86" i="1"/>
  <c r="D86" i="1"/>
  <c r="E77" i="1"/>
  <c r="E78" i="1"/>
  <c r="E76" i="1"/>
  <c r="D77" i="1"/>
  <c r="D78" i="1"/>
  <c r="D76" i="1"/>
  <c r="C16" i="1"/>
  <c r="D54" i="2"/>
  <c r="D52" i="2"/>
  <c r="C41" i="2"/>
  <c r="D33" i="2"/>
  <c r="D29" i="2"/>
  <c r="D20" i="2"/>
  <c r="D16" i="2"/>
  <c r="D23" i="2"/>
  <c r="D34" i="2"/>
  <c r="D17" i="2"/>
  <c r="D38" i="2"/>
  <c r="D32" i="2"/>
  <c r="D28" i="2"/>
  <c r="D19" i="2"/>
  <c r="D30" i="2"/>
  <c r="D35" i="2"/>
  <c r="D31" i="2"/>
  <c r="D27" i="2"/>
  <c r="D18" i="2"/>
  <c r="D97" i="1"/>
  <c r="B94" i="1"/>
  <c r="B84" i="1"/>
  <c r="E92" i="1"/>
  <c r="D91" i="1"/>
  <c r="E90" i="1"/>
  <c r="D92" i="1"/>
  <c r="D90" i="1"/>
  <c r="E91" i="1"/>
  <c r="E80" i="1"/>
  <c r="C81" i="1"/>
  <c r="D81" i="1"/>
  <c r="E81" i="1"/>
  <c r="D82" i="1"/>
  <c r="E82" i="1"/>
  <c r="D80" i="1"/>
  <c r="C82" i="1"/>
  <c r="C80" i="1"/>
  <c r="D16" i="1"/>
  <c r="C17" i="1" l="1"/>
  <c r="C18" i="1"/>
  <c r="C19" i="1"/>
  <c r="C23" i="1" s="1"/>
  <c r="C20" i="1"/>
  <c r="C27" i="1"/>
  <c r="D17" i="1"/>
  <c r="D23" i="1"/>
  <c r="D18" i="1"/>
  <c r="D20" i="1"/>
  <c r="D19" i="1"/>
  <c r="D27" i="1"/>
  <c r="C28" i="1"/>
  <c r="C29" i="1"/>
  <c r="C38" i="1" s="1"/>
  <c r="C40" i="1" s="1"/>
  <c r="C30" i="1"/>
  <c r="C31" i="1"/>
  <c r="C32" i="1"/>
  <c r="C33" i="1"/>
  <c r="C34" i="1"/>
  <c r="C35" i="1"/>
  <c r="D28" i="1"/>
  <c r="D32" i="1"/>
  <c r="D38" i="1"/>
  <c r="D29" i="1"/>
  <c r="D33" i="1"/>
  <c r="D34" i="1"/>
  <c r="D35" i="1"/>
  <c r="D30" i="1"/>
  <c r="D31" i="1"/>
  <c r="C41" i="1"/>
  <c r="C45" i="1"/>
  <c r="D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4" i="1"/>
  <c r="D71" i="1" s="1"/>
  <c r="C78" i="1" s="1"/>
  <c r="D69" i="1"/>
  <c r="D70" i="1"/>
  <c r="C76" i="1"/>
  <c r="C77" i="1"/>
  <c r="D46" i="1"/>
  <c r="D50" i="1"/>
  <c r="D54" i="1"/>
  <c r="D58" i="1"/>
  <c r="D64" i="1"/>
  <c r="D47" i="1"/>
  <c r="D59" i="1"/>
  <c r="D48" i="1"/>
  <c r="D52" i="1"/>
  <c r="D60" i="1"/>
  <c r="D53" i="1"/>
  <c r="D51" i="1"/>
  <c r="D55" i="1"/>
  <c r="D56" i="1"/>
  <c r="D49" i="1"/>
  <c r="D61" i="1"/>
  <c r="D57" i="1"/>
</calcChain>
</file>

<file path=xl/sharedStrings.xml><?xml version="1.0" encoding="utf-8"?>
<sst xmlns="http://schemas.openxmlformats.org/spreadsheetml/2006/main" count="76" uniqueCount="45">
  <si>
    <t>f(x)= ( -1*x - 1 )/( x*x + 2)</t>
  </si>
  <si>
    <t>a</t>
  </si>
  <si>
    <t>b</t>
  </si>
  <si>
    <t>по формуле трапеций с шагами</t>
  </si>
  <si>
    <t>n</t>
  </si>
  <si>
    <t>h</t>
  </si>
  <si>
    <t>h1</t>
  </si>
  <si>
    <t>h2</t>
  </si>
  <si>
    <t>h3</t>
  </si>
  <si>
    <t>X</t>
  </si>
  <si>
    <t>Y</t>
  </si>
  <si>
    <t>Вычислить интеграл на отрезке [-6; -2]от функции</t>
  </si>
  <si>
    <t>=</t>
  </si>
  <si>
    <t>n = 4</t>
  </si>
  <si>
    <t>Выпишем таблицу значений подынтегральной функции для шага h1 = 1</t>
  </si>
  <si>
    <t>n = 8</t>
  </si>
  <si>
    <t>T4 =</t>
  </si>
  <si>
    <t>T8 =</t>
  </si>
  <si>
    <t>|T4-T8| =</t>
  </si>
  <si>
    <t>Сделаем уточнение по формуле Рунге</t>
  </si>
  <si>
    <t>&lt; 0,01</t>
  </si>
  <si>
    <t>Выпишем таблицу значений подынтегральной функции для шага h2 = 0,5</t>
  </si>
  <si>
    <t xml:space="preserve">=&gt; T8  можно считать приближённым </t>
  </si>
  <si>
    <t>с точностью 0,01 значением интеграла</t>
  </si>
  <si>
    <t>Выпишем таблицу значений подынтегральной функции для шага h3 = 0,25</t>
  </si>
  <si>
    <t>n = 16</t>
  </si>
  <si>
    <t>T16 =</t>
  </si>
  <si>
    <t>z</t>
  </si>
  <si>
    <t>Порядок точности формулы трапеций</t>
  </si>
  <si>
    <t>p =</t>
  </si>
  <si>
    <t>D1 =</t>
  </si>
  <si>
    <t>D2 =</t>
  </si>
  <si>
    <t>Zpp =</t>
  </si>
  <si>
    <t>Для проверки</t>
  </si>
  <si>
    <t>Zp =</t>
  </si>
  <si>
    <t>по формуле Симпсона с шагами</t>
  </si>
  <si>
    <t>S4 =</t>
  </si>
  <si>
    <t>|S4-S8| =</t>
  </si>
  <si>
    <t>S8 =</t>
  </si>
  <si>
    <t>&lt; 0,001</t>
  </si>
  <si>
    <t>с точностью 0,001 значением интеграла</t>
  </si>
  <si>
    <t>Сделаем уточнение по формуле Рунге-Ромберта</t>
  </si>
  <si>
    <t>Порядок точности формулы Симпсона</t>
  </si>
  <si>
    <t xml:space="preserve">R = 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</si>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</sst>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168" fontId="1" fillId="0" borderId="1" xfId="0" applyNumberFormat="1" applyFont="1" applyBorder="1"/>
    <xf numFmtId="168" fontId="2" fillId="0" borderId="1" xfId="0" applyNumberFormat="1" applyFont="1" applyBorder="1"/>
    <xf numFmtId="168" fontId="2" fillId="0" borderId="0" xfId="0" applyNumberFormat="1" applyFont="1"/>
    <xf numFmtId="0" fontId="1" fillId="0" borderId="0" xfId="0" applyFont="1" applyBorder="1"/>
    <xf numFmtId="0" fontId="1" fillId="0" borderId="0" xfId="0" applyNumberFormat="1" applyFont="1"/>
    <xf numFmtId="0" fontId="1" fillId="0" borderId="0" xfId="0" quotePrefix="1" applyFont="1"/>
    <xf numFmtId="0" fontId="1" fillId="0" borderId="1" xfId="0" applyNumberFormat="1" applyFont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9"/>
  <sheetViews>
    <sheetView tabSelected="1" topLeftCell="A18" zoomScale="85" zoomScaleNormal="85" workbookViewId="0">
      <selection activeCell="A70" sqref="A70"/>
    </sheetView>
  </sheetViews>
  <sheetFormatPr defaultRowHeight="18.75" x14ac:dyDescent="0.3"/>
  <cols>
    <col min="1" max="1" width="9.140625" style="1"/>
    <col min="2" max="2" width="9.28515625" style="1" bestFit="1" customWidth="1"/>
    <col min="3" max="3" width="12" style="1" bestFit="1" customWidth="1"/>
    <col min="4" max="4" width="12.42578125" style="1" customWidth="1"/>
    <col min="5" max="5" width="13.140625" style="1" customWidth="1"/>
    <col min="6" max="16384" width="9.140625" style="1"/>
  </cols>
  <sheetData>
    <row r="2" spans="2:4" x14ac:dyDescent="0.3">
      <c r="B2" s="1" t="s">
        <v>11</v>
      </c>
    </row>
    <row r="4" spans="2:4" x14ac:dyDescent="0.3">
      <c r="B4" s="1" t="s">
        <v>0</v>
      </c>
    </row>
    <row r="6" spans="2:4" x14ac:dyDescent="0.3">
      <c r="B6" s="2" t="s">
        <v>1</v>
      </c>
      <c r="C6" s="2" t="s">
        <v>2</v>
      </c>
    </row>
    <row r="7" spans="2:4" x14ac:dyDescent="0.3">
      <c r="B7" s="2">
        <v>-6</v>
      </c>
      <c r="C7" s="2">
        <v>-2</v>
      </c>
    </row>
    <row r="9" spans="2:4" x14ac:dyDescent="0.3">
      <c r="B9" s="1" t="s">
        <v>3</v>
      </c>
    </row>
    <row r="10" spans="2:4" x14ac:dyDescent="0.3">
      <c r="B10" s="2" t="s">
        <v>6</v>
      </c>
      <c r="C10" s="2">
        <v>1</v>
      </c>
    </row>
    <row r="11" spans="2:4" x14ac:dyDescent="0.3">
      <c r="B11" s="2" t="s">
        <v>7</v>
      </c>
      <c r="C11" s="2">
        <v>0.5</v>
      </c>
    </row>
    <row r="12" spans="2:4" x14ac:dyDescent="0.3">
      <c r="B12" s="2" t="s">
        <v>8</v>
      </c>
      <c r="C12" s="2">
        <v>0.25</v>
      </c>
    </row>
    <row r="14" spans="2:4" x14ac:dyDescent="0.3">
      <c r="B14" s="1" t="s">
        <v>14</v>
      </c>
    </row>
    <row r="15" spans="2:4" x14ac:dyDescent="0.3">
      <c r="B15" s="2" t="s">
        <v>9</v>
      </c>
      <c r="C15" s="2" t="s">
        <v>10</v>
      </c>
    </row>
    <row r="16" spans="2:4" x14ac:dyDescent="0.3">
      <c r="B16" s="2">
        <v>-6</v>
      </c>
      <c r="C16" s="3">
        <f>(-1*B16-1)/(B16*B16+2)</f>
        <v>0.13157894736842105</v>
      </c>
      <c r="D16" s="1" t="str">
        <f ca="1">_xlfn.FORMULATEXT(C16)</f>
        <v>=(-1*B16-1)/(B16*B16+2)</v>
      </c>
    </row>
    <row r="17" spans="2:4" x14ac:dyDescent="0.3">
      <c r="B17" s="2">
        <v>-5</v>
      </c>
      <c r="C17" s="3">
        <f>(-1*B17-1)/(B17*B17+2)</f>
        <v>0.14814814814814814</v>
      </c>
      <c r="D17" s="1" t="str">
        <f ca="1">_xlfn.FORMULATEXT(C17)</f>
        <v>=(-1*B17-1)/(B17*B17+2)</v>
      </c>
    </row>
    <row r="18" spans="2:4" x14ac:dyDescent="0.3">
      <c r="B18" s="2">
        <v>-4</v>
      </c>
      <c r="C18" s="3">
        <f>(-1*B18-1)/(B18*B18+2)</f>
        <v>0.16666666666666666</v>
      </c>
      <c r="D18" s="1" t="str">
        <f ca="1">_xlfn.FORMULATEXT(C18)</f>
        <v>=(-1*B18-1)/(B18*B18+2)</v>
      </c>
    </row>
    <row r="19" spans="2:4" x14ac:dyDescent="0.3">
      <c r="B19" s="2">
        <v>-3</v>
      </c>
      <c r="C19" s="3">
        <f>(-1*B19-1)/(B19*B19+2)</f>
        <v>0.18181818181818182</v>
      </c>
      <c r="D19" s="1" t="str">
        <f ca="1">_xlfn.FORMULATEXT(C19)</f>
        <v>=(-1*B19-1)/(B19*B19+2)</v>
      </c>
    </row>
    <row r="20" spans="2:4" x14ac:dyDescent="0.3">
      <c r="B20" s="2">
        <v>-2</v>
      </c>
      <c r="C20" s="3">
        <f>(-1*B20-1)/(B20*B20+2)</f>
        <v>0.16666666666666666</v>
      </c>
      <c r="D20" s="1" t="str">
        <f ca="1">_xlfn.FORMULATEXT(C20)</f>
        <v>=(-1*B20-1)/(B20*B20+2)</v>
      </c>
    </row>
    <row r="22" spans="2:4" x14ac:dyDescent="0.3">
      <c r="B22" s="1" t="s">
        <v>13</v>
      </c>
    </row>
    <row r="23" spans="2:4" x14ac:dyDescent="0.3">
      <c r="B23" s="1" t="s">
        <v>16</v>
      </c>
      <c r="C23" s="4">
        <f>C10/2*(C16+2*(C17+C18+C19)+C20)</f>
        <v>0.64575580365054053</v>
      </c>
      <c r="D23" s="1" t="str">
        <f ca="1">_xlfn.FORMULATEXT(C23)</f>
        <v>=C10/2*(C16+2*(C17+C18+C19)+C20)</v>
      </c>
    </row>
    <row r="25" spans="2:4" x14ac:dyDescent="0.3">
      <c r="B25" s="1" t="s">
        <v>21</v>
      </c>
    </row>
    <row r="26" spans="2:4" x14ac:dyDescent="0.3">
      <c r="B26" s="2" t="s">
        <v>9</v>
      </c>
      <c r="C26" s="2" t="s">
        <v>10</v>
      </c>
    </row>
    <row r="27" spans="2:4" x14ac:dyDescent="0.3">
      <c r="B27" s="2">
        <v>-6</v>
      </c>
      <c r="C27" s="3">
        <f>(-1*B27-1)/(B27*B27+2)</f>
        <v>0.13157894736842105</v>
      </c>
      <c r="D27" s="1" t="str">
        <f ca="1">_xlfn.FORMULATEXT(C27)</f>
        <v>=(-1*B27-1)/(B27*B27+2)</v>
      </c>
    </row>
    <row r="28" spans="2:4" x14ac:dyDescent="0.3">
      <c r="B28" s="2">
        <v>-5.5</v>
      </c>
      <c r="C28" s="3">
        <f>(-1*B28-1)/(B28*B28+2)</f>
        <v>0.13953488372093023</v>
      </c>
      <c r="D28" s="1" t="str">
        <f ca="1">_xlfn.FORMULATEXT(C28)</f>
        <v>=(-1*B28-1)/(B28*B28+2)</v>
      </c>
    </row>
    <row r="29" spans="2:4" x14ac:dyDescent="0.3">
      <c r="B29" s="2">
        <v>-5</v>
      </c>
      <c r="C29" s="3">
        <f>(-1*B29-1)/(B29*B29+2)</f>
        <v>0.14814814814814814</v>
      </c>
      <c r="D29" s="1" t="str">
        <f ca="1">_xlfn.FORMULATEXT(C29)</f>
        <v>=(-1*B29-1)/(B29*B29+2)</v>
      </c>
    </row>
    <row r="30" spans="2:4" x14ac:dyDescent="0.3">
      <c r="B30" s="2">
        <v>-4.5</v>
      </c>
      <c r="C30" s="3">
        <f>(-1*B30-1)/(B30*B30+2)</f>
        <v>0.15730337078651685</v>
      </c>
      <c r="D30" s="1" t="str">
        <f ca="1">_xlfn.FORMULATEXT(C30)</f>
        <v>=(-1*B30-1)/(B30*B30+2)</v>
      </c>
    </row>
    <row r="31" spans="2:4" x14ac:dyDescent="0.3">
      <c r="B31" s="2">
        <v>-4</v>
      </c>
      <c r="C31" s="3">
        <f>(-1*B31-1)/(B31*B31+2)</f>
        <v>0.16666666666666666</v>
      </c>
      <c r="D31" s="1" t="str">
        <f ca="1">_xlfn.FORMULATEXT(C31)</f>
        <v>=(-1*B31-1)/(B31*B31+2)</v>
      </c>
    </row>
    <row r="32" spans="2:4" x14ac:dyDescent="0.3">
      <c r="B32" s="2">
        <v>-3.5</v>
      </c>
      <c r="C32" s="3">
        <f>(-1*B32-1)/(B32*B32+2)</f>
        <v>0.17543859649122806</v>
      </c>
      <c r="D32" s="1" t="str">
        <f ca="1">_xlfn.FORMULATEXT(C32)</f>
        <v>=(-1*B32-1)/(B32*B32+2)</v>
      </c>
    </row>
    <row r="33" spans="2:5" x14ac:dyDescent="0.3">
      <c r="B33" s="2">
        <v>-3</v>
      </c>
      <c r="C33" s="3">
        <f>(-1*B33-1)/(B33*B33+2)</f>
        <v>0.18181818181818182</v>
      </c>
      <c r="D33" s="1" t="str">
        <f ca="1">_xlfn.FORMULATEXT(C33)</f>
        <v>=(-1*B33-1)/(B33*B33+2)</v>
      </c>
    </row>
    <row r="34" spans="2:5" x14ac:dyDescent="0.3">
      <c r="B34" s="2">
        <v>-2.5</v>
      </c>
      <c r="C34" s="3">
        <f>(-1*B34-1)/(B34*B34+2)</f>
        <v>0.18181818181818182</v>
      </c>
      <c r="D34" s="1" t="str">
        <f ca="1">_xlfn.FORMULATEXT(C34)</f>
        <v>=(-1*B34-1)/(B34*B34+2)</v>
      </c>
    </row>
    <row r="35" spans="2:5" x14ac:dyDescent="0.3">
      <c r="B35" s="2">
        <v>-2</v>
      </c>
      <c r="C35" s="3">
        <f>(-1*B35-1)/(B35*B35+2)</f>
        <v>0.16666666666666666</v>
      </c>
      <c r="D35" s="1" t="str">
        <f ca="1">_xlfn.FORMULATEXT(C35)</f>
        <v>=(-1*B35-1)/(B35*B35+2)</v>
      </c>
    </row>
    <row r="37" spans="2:5" x14ac:dyDescent="0.3">
      <c r="B37" s="1" t="s">
        <v>15</v>
      </c>
    </row>
    <row r="38" spans="2:5" x14ac:dyDescent="0.3">
      <c r="B38" s="1" t="s">
        <v>17</v>
      </c>
      <c r="C38" s="4">
        <f>C11/2*(C27+2*(C28+C29+C30+C31+C32+C33+C34)+C35)</f>
        <v>0.64992541823369876</v>
      </c>
      <c r="D38" s="1" t="str">
        <f ca="1">_xlfn.FORMULATEXT(C38)</f>
        <v>=C11/2*(C27+2*(C28+C29+C30+C31+C32+C33+C34)+C35)</v>
      </c>
    </row>
    <row r="40" spans="2:5" x14ac:dyDescent="0.3">
      <c r="B40" s="1" t="s">
        <v>18</v>
      </c>
      <c r="C40" s="5">
        <f>C38-C23</f>
        <v>4.1696145831582321E-3</v>
      </c>
      <c r="D40" s="1" t="s">
        <v>20</v>
      </c>
      <c r="E40" s="1" t="s">
        <v>22</v>
      </c>
    </row>
    <row r="41" spans="2:5" x14ac:dyDescent="0.3">
      <c r="C41" s="1" t="str">
        <f ca="1">_xlfn.FORMULATEXT(C40)</f>
        <v>=C38-C23</v>
      </c>
      <c r="E41" s="1" t="s">
        <v>23</v>
      </c>
    </row>
    <row r="43" spans="2:5" x14ac:dyDescent="0.3">
      <c r="B43" s="1" t="s">
        <v>24</v>
      </c>
    </row>
    <row r="44" spans="2:5" x14ac:dyDescent="0.3">
      <c r="B44" s="2" t="s">
        <v>9</v>
      </c>
      <c r="C44" s="2" t="s">
        <v>10</v>
      </c>
    </row>
    <row r="45" spans="2:5" x14ac:dyDescent="0.3">
      <c r="B45" s="2">
        <v>-6</v>
      </c>
      <c r="C45" s="3">
        <f>(-1*B45-1)/(B45*B45+2)</f>
        <v>0.13157894736842105</v>
      </c>
      <c r="D45" s="1" t="str">
        <f ca="1">_xlfn.FORMULATEXT(C45)</f>
        <v>=(-1*B45-1)/(B45*B45+2)</v>
      </c>
    </row>
    <row r="46" spans="2:5" x14ac:dyDescent="0.3">
      <c r="B46" s="2">
        <v>-5.75</v>
      </c>
      <c r="C46" s="3">
        <f>(-1*B46-1)/(B46*B46+2)</f>
        <v>0.13547237076648841</v>
      </c>
      <c r="D46" s="1" t="str">
        <f ca="1">_xlfn.FORMULATEXT(C46)</f>
        <v>=(-1*B46-1)/(B46*B46+2)</v>
      </c>
    </row>
    <row r="47" spans="2:5" x14ac:dyDescent="0.3">
      <c r="B47" s="2">
        <v>-5.5</v>
      </c>
      <c r="C47" s="3">
        <f>(-1*B47-1)/(B47*B47+2)</f>
        <v>0.13953488372093023</v>
      </c>
      <c r="D47" s="1" t="str">
        <f ca="1">_xlfn.FORMULATEXT(C47)</f>
        <v>=(-1*B47-1)/(B47*B47+2)</v>
      </c>
    </row>
    <row r="48" spans="2:5" x14ac:dyDescent="0.3">
      <c r="B48" s="2">
        <v>-5.25</v>
      </c>
      <c r="C48" s="3">
        <f>(-1*B48-1)/(B48*B48+2)</f>
        <v>0.14376321353065538</v>
      </c>
      <c r="D48" s="1" t="str">
        <f ca="1">_xlfn.FORMULATEXT(C48)</f>
        <v>=(-1*B48-1)/(B48*B48+2)</v>
      </c>
    </row>
    <row r="49" spans="2:4" x14ac:dyDescent="0.3">
      <c r="B49" s="2">
        <v>-5</v>
      </c>
      <c r="C49" s="3">
        <f>(-1*B49-1)/(B49*B49+2)</f>
        <v>0.14814814814814814</v>
      </c>
      <c r="D49" s="1" t="str">
        <f ca="1">_xlfn.FORMULATEXT(C49)</f>
        <v>=(-1*B49-1)/(B49*B49+2)</v>
      </c>
    </row>
    <row r="50" spans="2:4" x14ac:dyDescent="0.3">
      <c r="B50" s="2">
        <v>-4.75</v>
      </c>
      <c r="C50" s="3">
        <f>(-1*B50-1)/(B50*B50+2)</f>
        <v>0.15267175572519084</v>
      </c>
      <c r="D50" s="1" t="str">
        <f ca="1">_xlfn.FORMULATEXT(C50)</f>
        <v>=(-1*B50-1)/(B50*B50+2)</v>
      </c>
    </row>
    <row r="51" spans="2:4" x14ac:dyDescent="0.3">
      <c r="B51" s="2">
        <v>-4.5</v>
      </c>
      <c r="C51" s="3">
        <f>(-1*B51-1)/(B51*B51+2)</f>
        <v>0.15730337078651685</v>
      </c>
      <c r="D51" s="1" t="str">
        <f ca="1">_xlfn.FORMULATEXT(C51)</f>
        <v>=(-1*B51-1)/(B51*B51+2)</v>
      </c>
    </row>
    <row r="52" spans="2:4" x14ac:dyDescent="0.3">
      <c r="B52" s="2">
        <v>-4.25</v>
      </c>
      <c r="C52" s="3">
        <f>(-1*B52-1)/(B52*B52+2)</f>
        <v>0.16199376947040497</v>
      </c>
      <c r="D52" s="1" t="str">
        <f ca="1">_xlfn.FORMULATEXT(C52)</f>
        <v>=(-1*B52-1)/(B52*B52+2)</v>
      </c>
    </row>
    <row r="53" spans="2:4" x14ac:dyDescent="0.3">
      <c r="B53" s="2">
        <v>-4</v>
      </c>
      <c r="C53" s="3">
        <f>(-1*B53-1)/(B53*B53+2)</f>
        <v>0.16666666666666666</v>
      </c>
      <c r="D53" s="1" t="str">
        <f ca="1">_xlfn.FORMULATEXT(C53)</f>
        <v>=(-1*B53-1)/(B53*B53+2)</v>
      </c>
    </row>
    <row r="54" spans="2:4" x14ac:dyDescent="0.3">
      <c r="B54" s="2">
        <v>-3.75</v>
      </c>
      <c r="C54" s="3">
        <f>(-1*B54-1)/(B54*B54+2)</f>
        <v>0.17120622568093385</v>
      </c>
      <c r="D54" s="1" t="str">
        <f ca="1">_xlfn.FORMULATEXT(C54)</f>
        <v>=(-1*B54-1)/(B54*B54+2)</v>
      </c>
    </row>
    <row r="55" spans="2:4" x14ac:dyDescent="0.3">
      <c r="B55" s="2">
        <v>-3.5</v>
      </c>
      <c r="C55" s="3">
        <f>(-1*B55-1)/(B55*B55+2)</f>
        <v>0.17543859649122806</v>
      </c>
      <c r="D55" s="1" t="str">
        <f ca="1">_xlfn.FORMULATEXT(C55)</f>
        <v>=(-1*B55-1)/(B55*B55+2)</v>
      </c>
    </row>
    <row r="56" spans="2:4" x14ac:dyDescent="0.3">
      <c r="B56" s="2">
        <v>-3.25</v>
      </c>
      <c r="C56" s="3">
        <f>(-1*B56-1)/(B56*B56+2)</f>
        <v>0.17910447761194029</v>
      </c>
      <c r="D56" s="1" t="str">
        <f ca="1">_xlfn.FORMULATEXT(C56)</f>
        <v>=(-1*B56-1)/(B56*B56+2)</v>
      </c>
    </row>
    <row r="57" spans="2:4" x14ac:dyDescent="0.3">
      <c r="B57" s="2">
        <v>-3</v>
      </c>
      <c r="C57" s="3">
        <f>(-1*B57-1)/(B57*B57+2)</f>
        <v>0.18181818181818182</v>
      </c>
      <c r="D57" s="1" t="str">
        <f ca="1">_xlfn.FORMULATEXT(C57)</f>
        <v>=(-1*B57-1)/(B57*B57+2)</v>
      </c>
    </row>
    <row r="58" spans="2:4" x14ac:dyDescent="0.3">
      <c r="B58" s="2">
        <v>-2.75</v>
      </c>
      <c r="C58" s="3">
        <f>(-1*B58-1)/(B58*B58+2)</f>
        <v>0.18300653594771241</v>
      </c>
      <c r="D58" s="1" t="str">
        <f ca="1">_xlfn.FORMULATEXT(C58)</f>
        <v>=(-1*B58-1)/(B58*B58+2)</v>
      </c>
    </row>
    <row r="59" spans="2:4" x14ac:dyDescent="0.3">
      <c r="B59" s="2">
        <v>-2.5</v>
      </c>
      <c r="C59" s="3">
        <f>(-1*B59-1)/(B59*B59+2)</f>
        <v>0.18181818181818182</v>
      </c>
      <c r="D59" s="1" t="str">
        <f ca="1">_xlfn.FORMULATEXT(C59)</f>
        <v>=(-1*B59-1)/(B59*B59+2)</v>
      </c>
    </row>
    <row r="60" spans="2:4" x14ac:dyDescent="0.3">
      <c r="B60" s="2">
        <v>-2.25</v>
      </c>
      <c r="C60" s="3">
        <f>(-1*B60-1)/(B60*B60+2)</f>
        <v>0.17699115044247787</v>
      </c>
      <c r="D60" s="1" t="str">
        <f ca="1">_xlfn.FORMULATEXT(C60)</f>
        <v>=(-1*B60-1)/(B60*B60+2)</v>
      </c>
    </row>
    <row r="61" spans="2:4" x14ac:dyDescent="0.3">
      <c r="B61" s="2">
        <v>-2</v>
      </c>
      <c r="C61" s="3">
        <f>(-1*B61-1)/(B61*B61+2)</f>
        <v>0.16666666666666666</v>
      </c>
      <c r="D61" s="1" t="str">
        <f ca="1">_xlfn.FORMULATEXT(C61)</f>
        <v>=(-1*B61-1)/(B61*B61+2)</v>
      </c>
    </row>
    <row r="63" spans="2:4" x14ac:dyDescent="0.3">
      <c r="B63" s="1" t="s">
        <v>25</v>
      </c>
    </row>
    <row r="64" spans="2:4" x14ac:dyDescent="0.3">
      <c r="B64" s="1" t="s">
        <v>26</v>
      </c>
      <c r="C64" s="4">
        <f>C12/2*(C45+2*(C46+C47+C48+C49+C50+C51+C52+C53+C54+C55+C56+C57+C58+C59+C60)+C61)</f>
        <v>0.65101508391080043</v>
      </c>
      <c r="D64" s="1" t="str">
        <f ca="1">_xlfn.FORMULATEXT(C64)</f>
        <v>=C12/2*(C45+2*(C46+C47+C48+C49+C50+C51+C52+C53+C54+C55+C56+C57+C58+C59+C60)+C61)</v>
      </c>
    </row>
    <row r="66" spans="1:7" x14ac:dyDescent="0.3">
      <c r="B66" s="1" t="s">
        <v>19</v>
      </c>
    </row>
    <row r="68" spans="1:7" x14ac:dyDescent="0.3">
      <c r="B68" s="2" t="s">
        <v>4</v>
      </c>
      <c r="C68" s="2" t="s">
        <v>5</v>
      </c>
      <c r="D68" s="2" t="s">
        <v>27</v>
      </c>
      <c r="E68" s="6"/>
      <c r="F68" s="6"/>
    </row>
    <row r="69" spans="1:7" x14ac:dyDescent="0.3">
      <c r="B69" s="2">
        <v>1</v>
      </c>
      <c r="C69" s="2">
        <v>1</v>
      </c>
      <c r="D69" s="3">
        <f>C23</f>
        <v>0.64575580365054053</v>
      </c>
      <c r="E69" s="6"/>
      <c r="F69" s="6"/>
    </row>
    <row r="70" spans="1:7" x14ac:dyDescent="0.3">
      <c r="A70" s="10" t="s">
        <v>44</v>
      </c>
      <c r="B70" s="2">
        <v>2</v>
      </c>
      <c r="C70" s="2">
        <v>0.5</v>
      </c>
      <c r="D70" s="3">
        <f>C38</f>
        <v>0.64992541823369876</v>
      </c>
      <c r="E70" s="6"/>
      <c r="F70" s="6"/>
    </row>
    <row r="71" spans="1:7" x14ac:dyDescent="0.3">
      <c r="B71" s="2">
        <v>3</v>
      </c>
      <c r="C71" s="2">
        <v>0.25</v>
      </c>
      <c r="D71" s="3">
        <f>C64</f>
        <v>0.65101508391080043</v>
      </c>
      <c r="E71" s="6"/>
      <c r="F71" s="6"/>
    </row>
    <row r="73" spans="1:7" x14ac:dyDescent="0.3">
      <c r="B73" s="1" t="s">
        <v>28</v>
      </c>
    </row>
    <row r="74" spans="1:7" x14ac:dyDescent="0.3">
      <c r="B74" s="1" t="s">
        <v>29</v>
      </c>
      <c r="C74" s="7">
        <v>2</v>
      </c>
    </row>
    <row r="75" spans="1:7" x14ac:dyDescent="0.3">
      <c r="C75" s="7"/>
    </row>
    <row r="76" spans="1:7" x14ac:dyDescent="0.3">
      <c r="C76" s="3">
        <f>D69</f>
        <v>0.64575580365054053</v>
      </c>
      <c r="D76" s="2">
        <f>C69^2</f>
        <v>1</v>
      </c>
      <c r="E76" s="2">
        <f>C69^3</f>
        <v>1</v>
      </c>
    </row>
    <row r="77" spans="1:7" x14ac:dyDescent="0.3">
      <c r="B77" s="1" t="s">
        <v>30</v>
      </c>
      <c r="C77" s="3">
        <f>D70</f>
        <v>0.64992541823369876</v>
      </c>
      <c r="D77" s="2">
        <f t="shared" ref="D77:D78" si="0">C70^2</f>
        <v>0.25</v>
      </c>
      <c r="E77" s="2">
        <f t="shared" ref="E77:E78" si="1">C70^3</f>
        <v>0.125</v>
      </c>
      <c r="F77" s="8" t="s">
        <v>12</v>
      </c>
      <c r="G77" s="1">
        <f>C76*D77*E78+D76*E77*C78+E76*C77*D78-E76*D77*C78-C76*E77*D78-D76*C77*E78</f>
        <v>-5.3434115117155352E-2</v>
      </c>
    </row>
    <row r="78" spans="1:7" x14ac:dyDescent="0.3">
      <c r="C78" s="3">
        <f>D71</f>
        <v>0.65101508391080043</v>
      </c>
      <c r="D78" s="2">
        <f t="shared" si="0"/>
        <v>6.25E-2</v>
      </c>
      <c r="E78" s="2">
        <f t="shared" si="1"/>
        <v>1.5625E-2</v>
      </c>
    </row>
    <row r="80" spans="1:7" x14ac:dyDescent="0.3">
      <c r="C80" s="2" t="str">
        <f t="shared" ref="C80:E82" ca="1" si="2">_xlfn.FORMULATEXT(C76)</f>
        <v>=D69</v>
      </c>
      <c r="D80" s="2" t="str">
        <f t="shared" ca="1" si="2"/>
        <v>=C69^2</v>
      </c>
      <c r="E80" s="2" t="str">
        <f t="shared" ca="1" si="2"/>
        <v>=C69^3</v>
      </c>
    </row>
    <row r="81" spans="2:11" x14ac:dyDescent="0.3">
      <c r="C81" s="2" t="str">
        <f t="shared" ca="1" si="2"/>
        <v>=D70</v>
      </c>
      <c r="D81" s="2" t="str">
        <f t="shared" ca="1" si="2"/>
        <v>=C70^2</v>
      </c>
      <c r="E81" s="2" t="str">
        <f t="shared" ca="1" si="2"/>
        <v>=C70^3</v>
      </c>
    </row>
    <row r="82" spans="2:11" x14ac:dyDescent="0.3">
      <c r="C82" s="2" t="str">
        <f t="shared" ca="1" si="2"/>
        <v>=D71</v>
      </c>
      <c r="D82" s="2" t="str">
        <f t="shared" ca="1" si="2"/>
        <v>=C71^2</v>
      </c>
      <c r="E82" s="2" t="str">
        <f t="shared" ca="1" si="2"/>
        <v>=C71^3</v>
      </c>
    </row>
    <row r="84" spans="2:11" x14ac:dyDescent="0.3">
      <c r="B84" s="6" t="str">
        <f ca="1">_xlfn.FORMULATEXT(G77)</f>
        <v>=C76*D77*E78+D76*E77*C78+E76*C77*D78-E76*D77*C78-C76*E77*D78-D76*C77*E78</v>
      </c>
      <c r="C84" s="6"/>
      <c r="D84" s="6"/>
      <c r="E84" s="6"/>
      <c r="F84" s="6"/>
      <c r="G84" s="6"/>
      <c r="H84" s="6"/>
      <c r="I84" s="6"/>
      <c r="J84" s="6"/>
      <c r="K84" s="6"/>
    </row>
    <row r="86" spans="2:11" x14ac:dyDescent="0.3">
      <c r="C86" s="9">
        <v>1</v>
      </c>
      <c r="D86" s="2">
        <f>C69^2</f>
        <v>1</v>
      </c>
      <c r="E86" s="2">
        <f>C69^3</f>
        <v>1</v>
      </c>
    </row>
    <row r="87" spans="2:11" x14ac:dyDescent="0.3">
      <c r="B87" s="1" t="s">
        <v>31</v>
      </c>
      <c r="C87" s="9">
        <v>1</v>
      </c>
      <c r="D87" s="2">
        <f>C70^2</f>
        <v>0.25</v>
      </c>
      <c r="E87" s="2">
        <f>C70^3</f>
        <v>0.125</v>
      </c>
      <c r="F87" s="8" t="s">
        <v>12</v>
      </c>
      <c r="G87" s="1">
        <f>C86*D87*E88+D86*E87*C88+E86*C87*D88-E86*D87*C88-C86*E87*D88-D86*C87*E88</f>
        <v>-8.203125E-2</v>
      </c>
    </row>
    <row r="88" spans="2:11" x14ac:dyDescent="0.3">
      <c r="C88" s="9">
        <v>1</v>
      </c>
      <c r="D88" s="2">
        <f>C71^2</f>
        <v>6.25E-2</v>
      </c>
      <c r="E88" s="2">
        <f>C71^3</f>
        <v>1.5625E-2</v>
      </c>
    </row>
    <row r="90" spans="2:11" x14ac:dyDescent="0.3">
      <c r="D90" s="2" t="str">
        <f t="shared" ref="D90:E90" ca="1" si="3">_xlfn.FORMULATEXT(D86)</f>
        <v>=C69^2</v>
      </c>
      <c r="E90" s="2" t="str">
        <f t="shared" ca="1" si="3"/>
        <v>=C69^3</v>
      </c>
    </row>
    <row r="91" spans="2:11" x14ac:dyDescent="0.3">
      <c r="D91" s="2" t="str">
        <f t="shared" ref="D91:E91" ca="1" si="4">_xlfn.FORMULATEXT(D87)</f>
        <v>=C70^2</v>
      </c>
      <c r="E91" s="2" t="str">
        <f t="shared" ca="1" si="4"/>
        <v>=C70^3</v>
      </c>
    </row>
    <row r="92" spans="2:11" x14ac:dyDescent="0.3">
      <c r="D92" s="2" t="str">
        <f t="shared" ref="D92:E92" ca="1" si="5">_xlfn.FORMULATEXT(D88)</f>
        <v>=C71^2</v>
      </c>
      <c r="E92" s="2" t="str">
        <f t="shared" ca="1" si="5"/>
        <v>=C71^3</v>
      </c>
    </row>
    <row r="94" spans="2:11" x14ac:dyDescent="0.3">
      <c r="B94" s="6" t="str">
        <f ca="1">_xlfn.FORMULATEXT(G87)</f>
        <v>=C86*D87*E88+D86*E87*C88+E86*C87*D88-E86*D87*C88-C86*E87*D88-D86*C87*E88</v>
      </c>
    </row>
    <row r="97" spans="1:4" x14ac:dyDescent="0.3">
      <c r="A97" s="10" t="s">
        <v>44</v>
      </c>
      <c r="B97" s="1" t="s">
        <v>34</v>
      </c>
      <c r="C97" s="10">
        <f>G77/G87</f>
        <v>0.65138730809484624</v>
      </c>
      <c r="D97" s="2" t="str">
        <f ca="1">_xlfn.FORMULATEXT(C97)</f>
        <v>=G77/G87</v>
      </c>
    </row>
    <row r="98" spans="1:4" x14ac:dyDescent="0.3">
      <c r="B98" s="1" t="s">
        <v>33</v>
      </c>
    </row>
    <row r="99" spans="1:4" x14ac:dyDescent="0.3">
      <c r="B99" s="1" t="s">
        <v>32</v>
      </c>
      <c r="C99" s="10">
        <v>0.65137088091809614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topLeftCell="A43" zoomScale="85" zoomScaleNormal="85" workbookViewId="0">
      <selection activeCell="A54" sqref="A54"/>
    </sheetView>
  </sheetViews>
  <sheetFormatPr defaultRowHeight="18.75" x14ac:dyDescent="0.3"/>
  <cols>
    <col min="1" max="2" width="9.140625" style="1"/>
    <col min="3" max="3" width="12.85546875" style="1" bestFit="1" customWidth="1"/>
    <col min="4" max="4" width="12" style="1" bestFit="1" customWidth="1"/>
    <col min="5" max="16384" width="9.140625" style="1"/>
  </cols>
  <sheetData>
    <row r="2" spans="2:4" x14ac:dyDescent="0.3">
      <c r="B2" s="1" t="s">
        <v>11</v>
      </c>
    </row>
    <row r="4" spans="2:4" x14ac:dyDescent="0.3">
      <c r="B4" s="1" t="s">
        <v>0</v>
      </c>
    </row>
    <row r="6" spans="2:4" x14ac:dyDescent="0.3">
      <c r="B6" s="2" t="s">
        <v>1</v>
      </c>
      <c r="C6" s="2" t="s">
        <v>2</v>
      </c>
    </row>
    <row r="7" spans="2:4" x14ac:dyDescent="0.3">
      <c r="B7" s="2">
        <v>-6</v>
      </c>
      <c r="C7" s="2">
        <v>-2</v>
      </c>
    </row>
    <row r="9" spans="2:4" x14ac:dyDescent="0.3">
      <c r="B9" s="1" t="s">
        <v>35</v>
      </c>
    </row>
    <row r="10" spans="2:4" x14ac:dyDescent="0.3">
      <c r="B10" s="2" t="s">
        <v>6</v>
      </c>
      <c r="C10" s="2">
        <v>1</v>
      </c>
    </row>
    <row r="11" spans="2:4" x14ac:dyDescent="0.3">
      <c r="B11" s="2" t="s">
        <v>7</v>
      </c>
      <c r="C11" s="2">
        <v>0.5</v>
      </c>
    </row>
    <row r="12" spans="2:4" x14ac:dyDescent="0.3">
      <c r="B12" s="2" t="s">
        <v>8</v>
      </c>
      <c r="C12" s="2">
        <v>0.25</v>
      </c>
    </row>
    <row r="14" spans="2:4" x14ac:dyDescent="0.3">
      <c r="B14" s="1" t="s">
        <v>14</v>
      </c>
    </row>
    <row r="15" spans="2:4" x14ac:dyDescent="0.3">
      <c r="B15" s="2" t="s">
        <v>9</v>
      </c>
      <c r="C15" s="2" t="s">
        <v>10</v>
      </c>
    </row>
    <row r="16" spans="2:4" x14ac:dyDescent="0.3">
      <c r="B16" s="2">
        <v>-6</v>
      </c>
      <c r="C16" s="3">
        <f>(-1*B16-1)/(B16*B16+2)</f>
        <v>0.13157894736842105</v>
      </c>
      <c r="D16" s="1" t="str">
        <f ca="1">_xlfn.FORMULATEXT(C16)</f>
        <v>=(-1*B16-1)/(B16*B16+2)</v>
      </c>
    </row>
    <row r="17" spans="2:4" x14ac:dyDescent="0.3">
      <c r="B17" s="2">
        <v>-5</v>
      </c>
      <c r="C17" s="3">
        <f>(-1*B17-1)/(B17*B17+2)</f>
        <v>0.14814814814814814</v>
      </c>
      <c r="D17" s="1" t="str">
        <f ca="1">_xlfn.FORMULATEXT(C17)</f>
        <v>=(-1*B17-1)/(B17*B17+2)</v>
      </c>
    </row>
    <row r="18" spans="2:4" x14ac:dyDescent="0.3">
      <c r="B18" s="2">
        <v>-4</v>
      </c>
      <c r="C18" s="3">
        <f>(-1*B18-1)/(B18*B18+2)</f>
        <v>0.16666666666666666</v>
      </c>
      <c r="D18" s="1" t="str">
        <f ca="1">_xlfn.FORMULATEXT(C18)</f>
        <v>=(-1*B18-1)/(B18*B18+2)</v>
      </c>
    </row>
    <row r="19" spans="2:4" x14ac:dyDescent="0.3">
      <c r="B19" s="2">
        <v>-3</v>
      </c>
      <c r="C19" s="3">
        <f>(-1*B19-1)/(B19*B19+2)</f>
        <v>0.18181818181818182</v>
      </c>
      <c r="D19" s="1" t="str">
        <f ca="1">_xlfn.FORMULATEXT(C19)</f>
        <v>=(-1*B19-1)/(B19*B19+2)</v>
      </c>
    </row>
    <row r="20" spans="2:4" x14ac:dyDescent="0.3">
      <c r="B20" s="2">
        <v>-2</v>
      </c>
      <c r="C20" s="3">
        <f>(-1*B20-1)/(B20*B20+2)</f>
        <v>0.16666666666666666</v>
      </c>
      <c r="D20" s="1" t="str">
        <f ca="1">_xlfn.FORMULATEXT(C20)</f>
        <v>=(-1*B20-1)/(B20*B20+2)</v>
      </c>
    </row>
    <row r="22" spans="2:4" x14ac:dyDescent="0.3">
      <c r="B22" s="1" t="s">
        <v>13</v>
      </c>
    </row>
    <row r="23" spans="2:4" x14ac:dyDescent="0.3">
      <c r="B23" s="1" t="s">
        <v>36</v>
      </c>
      <c r="C23" s="4">
        <f>C10/3*(C16+4*(C17+C19)+2*C18+C20)</f>
        <v>0.65048142241124696</v>
      </c>
      <c r="D23" s="1" t="str">
        <f ca="1">_xlfn.FORMULATEXT(C23)</f>
        <v>=C10/3*(C16+4*(C17+C19)+2*C18+C20)</v>
      </c>
    </row>
    <row r="25" spans="2:4" x14ac:dyDescent="0.3">
      <c r="B25" s="1" t="s">
        <v>21</v>
      </c>
    </row>
    <row r="26" spans="2:4" x14ac:dyDescent="0.3">
      <c r="B26" s="2" t="s">
        <v>9</v>
      </c>
      <c r="C26" s="2" t="s">
        <v>10</v>
      </c>
    </row>
    <row r="27" spans="2:4" x14ac:dyDescent="0.3">
      <c r="B27" s="2">
        <v>-6</v>
      </c>
      <c r="C27" s="3">
        <f>(-1*B27-1)/(B27*B27+2)</f>
        <v>0.13157894736842105</v>
      </c>
      <c r="D27" s="1" t="str">
        <f ca="1">_xlfn.FORMULATEXT(C27)</f>
        <v>=(-1*B27-1)/(B27*B27+2)</v>
      </c>
    </row>
    <row r="28" spans="2:4" x14ac:dyDescent="0.3">
      <c r="B28" s="2">
        <v>-5.5</v>
      </c>
      <c r="C28" s="3">
        <f>(-1*B28-1)/(B28*B28+2)</f>
        <v>0.13953488372093023</v>
      </c>
      <c r="D28" s="1" t="str">
        <f ca="1">_xlfn.FORMULATEXT(C28)</f>
        <v>=(-1*B28-1)/(B28*B28+2)</v>
      </c>
    </row>
    <row r="29" spans="2:4" x14ac:dyDescent="0.3">
      <c r="B29" s="2">
        <v>-5</v>
      </c>
      <c r="C29" s="3">
        <f>(-1*B29-1)/(B29*B29+2)</f>
        <v>0.14814814814814814</v>
      </c>
      <c r="D29" s="1" t="str">
        <f ca="1">_xlfn.FORMULATEXT(C29)</f>
        <v>=(-1*B29-1)/(B29*B29+2)</v>
      </c>
    </row>
    <row r="30" spans="2:4" x14ac:dyDescent="0.3">
      <c r="B30" s="2">
        <v>-4.5</v>
      </c>
      <c r="C30" s="3">
        <f>(-1*B30-1)/(B30*B30+2)</f>
        <v>0.15730337078651685</v>
      </c>
      <c r="D30" s="1" t="str">
        <f ca="1">_xlfn.FORMULATEXT(C30)</f>
        <v>=(-1*B30-1)/(B30*B30+2)</v>
      </c>
    </row>
    <row r="31" spans="2:4" x14ac:dyDescent="0.3">
      <c r="B31" s="2">
        <v>-4</v>
      </c>
      <c r="C31" s="3">
        <f>(-1*B31-1)/(B31*B31+2)</f>
        <v>0.16666666666666666</v>
      </c>
      <c r="D31" s="1" t="str">
        <f ca="1">_xlfn.FORMULATEXT(C31)</f>
        <v>=(-1*B31-1)/(B31*B31+2)</v>
      </c>
    </row>
    <row r="32" spans="2:4" x14ac:dyDescent="0.3">
      <c r="B32" s="2">
        <v>-3.5</v>
      </c>
      <c r="C32" s="3">
        <f>(-1*B32-1)/(B32*B32+2)</f>
        <v>0.17543859649122806</v>
      </c>
      <c r="D32" s="1" t="str">
        <f ca="1">_xlfn.FORMULATEXT(C32)</f>
        <v>=(-1*B32-1)/(B32*B32+2)</v>
      </c>
    </row>
    <row r="33" spans="1:5" x14ac:dyDescent="0.3">
      <c r="B33" s="2">
        <v>-3</v>
      </c>
      <c r="C33" s="3">
        <f>(-1*B33-1)/(B33*B33+2)</f>
        <v>0.18181818181818182</v>
      </c>
      <c r="D33" s="1" t="str">
        <f ca="1">_xlfn.FORMULATEXT(C33)</f>
        <v>=(-1*B33-1)/(B33*B33+2)</v>
      </c>
    </row>
    <row r="34" spans="1:5" x14ac:dyDescent="0.3">
      <c r="B34" s="2">
        <v>-2.5</v>
      </c>
      <c r="C34" s="3">
        <f>(-1*B34-1)/(B34*B34+2)</f>
        <v>0.18181818181818182</v>
      </c>
      <c r="D34" s="1" t="str">
        <f ca="1">_xlfn.FORMULATEXT(C34)</f>
        <v>=(-1*B34-1)/(B34*B34+2)</v>
      </c>
    </row>
    <row r="35" spans="1:5" x14ac:dyDescent="0.3">
      <c r="B35" s="2">
        <v>-2</v>
      </c>
      <c r="C35" s="3">
        <f>(-1*B35-1)/(B35*B35+2)</f>
        <v>0.16666666666666666</v>
      </c>
      <c r="D35" s="1" t="str">
        <f ca="1">_xlfn.FORMULATEXT(C35)</f>
        <v>=(-1*B35-1)/(B35*B35+2)</v>
      </c>
    </row>
    <row r="37" spans="1:5" x14ac:dyDescent="0.3">
      <c r="B37" s="1" t="s">
        <v>15</v>
      </c>
    </row>
    <row r="38" spans="1:5" x14ac:dyDescent="0.3">
      <c r="B38" s="1" t="s">
        <v>38</v>
      </c>
      <c r="C38" s="4">
        <f>C11/3*(C27+4*(C28+C30+C32+C34)+2*(C29+C31+C33)+C35)</f>
        <v>0.65131528976141806</v>
      </c>
      <c r="D38" s="1" t="str">
        <f ca="1">_xlfn.FORMULATEXT(C38)</f>
        <v>=C11/3*(C27+4*(C28+C30+C32+C34)+2*(C29+C31+C33)+C35)</v>
      </c>
    </row>
    <row r="40" spans="1:5" x14ac:dyDescent="0.3">
      <c r="B40" s="1" t="s">
        <v>37</v>
      </c>
      <c r="C40" s="5">
        <f>C38-C23</f>
        <v>8.3386735017110247E-4</v>
      </c>
      <c r="D40" s="1" t="s">
        <v>39</v>
      </c>
      <c r="E40" s="1" t="s">
        <v>22</v>
      </c>
    </row>
    <row r="41" spans="1:5" x14ac:dyDescent="0.3">
      <c r="C41" s="1" t="str">
        <f ca="1">_xlfn.FORMULATEXT(C40)</f>
        <v>=C38-C23</v>
      </c>
      <c r="E41" s="1" t="s">
        <v>40</v>
      </c>
    </row>
    <row r="43" spans="1:5" x14ac:dyDescent="0.3">
      <c r="B43" s="1" t="s">
        <v>41</v>
      </c>
    </row>
    <row r="45" spans="1:5" x14ac:dyDescent="0.3">
      <c r="B45" s="2" t="s">
        <v>4</v>
      </c>
      <c r="C45" s="2" t="s">
        <v>5</v>
      </c>
      <c r="D45" s="2" t="s">
        <v>27</v>
      </c>
      <c r="E45" s="6"/>
    </row>
    <row r="46" spans="1:5" x14ac:dyDescent="0.3">
      <c r="A46" s="10" t="s">
        <v>44</v>
      </c>
      <c r="B46" s="2">
        <v>1</v>
      </c>
      <c r="C46" s="2">
        <v>1</v>
      </c>
      <c r="D46" s="3">
        <f>C23</f>
        <v>0.65048142241124696</v>
      </c>
      <c r="E46" s="6"/>
    </row>
    <row r="47" spans="1:5" x14ac:dyDescent="0.3">
      <c r="B47" s="2">
        <v>2</v>
      </c>
      <c r="C47" s="2">
        <v>0.5</v>
      </c>
      <c r="D47" s="3">
        <f>C38</f>
        <v>0.65131528976141806</v>
      </c>
      <c r="E47" s="6"/>
    </row>
    <row r="49" spans="1:4" x14ac:dyDescent="0.3">
      <c r="B49" s="1" t="s">
        <v>42</v>
      </c>
    </row>
    <row r="50" spans="1:4" x14ac:dyDescent="0.3">
      <c r="B50" s="1" t="s">
        <v>29</v>
      </c>
      <c r="C50" s="9">
        <v>4</v>
      </c>
    </row>
    <row r="52" spans="1:4" x14ac:dyDescent="0.3">
      <c r="B52" s="1" t="s">
        <v>43</v>
      </c>
      <c r="C52" s="2">
        <f>C47/C46</f>
        <v>0.5</v>
      </c>
      <c r="D52" s="2" t="str">
        <f ca="1">_xlfn.FORMULATEXT(C52)</f>
        <v>=C47/C46</v>
      </c>
    </row>
    <row r="54" spans="1:4" x14ac:dyDescent="0.3">
      <c r="A54" s="10" t="s">
        <v>44</v>
      </c>
      <c r="B54" s="1" t="s">
        <v>32</v>
      </c>
      <c r="C54" s="10">
        <f>D46+(D46-D47)/(C52^C50-1)</f>
        <v>0.65137088091809614</v>
      </c>
      <c r="D54" s="1" t="str">
        <f ca="1">_xlfn.FORMULATEXT(C54)</f>
        <v>=D46+(D46-D47)/(C52^C50-1)</v>
      </c>
    </row>
    <row r="55" spans="1:4" x14ac:dyDescent="0.3">
      <c r="B55" s="1" t="s">
        <v>33</v>
      </c>
    </row>
    <row r="56" spans="1:4" x14ac:dyDescent="0.3">
      <c r="B56" s="1" t="s">
        <v>34</v>
      </c>
      <c r="C56" s="10">
        <v>0.65138730809484624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ЧИ трапеций</vt:lpstr>
      <vt:lpstr>ЧИ Симпсона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2021-04-13T13:14:37Z</dcterms:created>
  <dcterms:modified xsi:type="dcterms:W3CDTF">2021-04-13T22:41:29Z</dcterms:modified>
</cp:coreProperties>
</file>