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ocamilot/Desktop/INFORMACION OC/MAESTRIA ANALITICA INTELIGENCIA DATOS/SEMESTRE 1/CICLO 2/Optimización para la Toma de Decisiones/Semana 1/"/>
    </mc:Choice>
  </mc:AlternateContent>
  <xr:revisionPtr revIDLastSave="0" documentId="13_ncr:1_{70F20CC8-2F90-CF40-B6C3-DCD10BFF9597}" xr6:coauthVersionLast="47" xr6:coauthVersionMax="47" xr10:uidLastSave="{00000000-0000-0000-0000-000000000000}"/>
  <bookViews>
    <workbookView xWindow="0" yWindow="500" windowWidth="35840" windowHeight="19880" activeTab="1" xr2:uid="{31C5EBFC-A25A-D346-A24D-87DD29D65652}"/>
  </bookViews>
  <sheets>
    <sheet name="Informe de confidencialidad 1" sheetId="5" r:id="rId1"/>
    <sheet name="Hoja2" sheetId="2" r:id="rId2"/>
  </sheets>
  <definedNames>
    <definedName name="solver_adj" localSheetId="1" hidden="1">Hoja2!$B$15:$B$18</definedName>
    <definedName name="solver_cvg" localSheetId="1" hidden="1">0.0001</definedName>
    <definedName name="solver_drv" localSheetId="1" hidden="1">1</definedName>
    <definedName name="solver_eng" localSheetId="1" hidden="1">2</definedName>
    <definedName name="solver_itr" localSheetId="1" hidden="1">2147483647</definedName>
    <definedName name="solver_lhs1" localSheetId="1" hidden="1">Hoja2!$H$2:$H$5</definedName>
    <definedName name="solver_lhs2" localSheetId="1" hidden="1">Hoja2!$H$6</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opt" localSheetId="1" hidden="1">Hoja2!$J$18</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Hoja2!$J$2:$J$5</definedName>
    <definedName name="solver_rhs2" localSheetId="1" hidden="1">Hoja2!$J$6</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18" i="2" l="1"/>
  <c r="H6" i="2"/>
  <c r="J6" i="2"/>
  <c r="J5" i="2"/>
  <c r="H5" i="2"/>
  <c r="H4" i="2"/>
  <c r="H3" i="2"/>
  <c r="H2" i="2"/>
  <c r="J4" i="2"/>
  <c r="J3" i="2"/>
  <c r="J2" i="2"/>
</calcChain>
</file>

<file path=xl/sharedStrings.xml><?xml version="1.0" encoding="utf-8"?>
<sst xmlns="http://schemas.openxmlformats.org/spreadsheetml/2006/main" count="77" uniqueCount="55">
  <si>
    <t>Parámetros</t>
  </si>
  <si>
    <t>Restricciones</t>
  </si>
  <si>
    <t>≤</t>
  </si>
  <si>
    <t>Función objetivo</t>
  </si>
  <si>
    <t>Maximizar el incremento en ventas (USD)</t>
  </si>
  <si>
    <t>Variables de decisión</t>
  </si>
  <si>
    <t>xL​: cantidad de cerveza ligera a producir (en galones)</t>
  </si>
  <si>
    <t>xN​: cantidad de cerveza negra a producir (en galones)</t>
  </si>
  <si>
    <t>xR​: cantidad de cerveza rubia a producir (en galones)</t>
  </si>
  <si>
    <t>xE​: cantidad de cerveza extra a producir (en galones)</t>
  </si>
  <si>
    <t>Utilidad Ligera</t>
  </si>
  <si>
    <t>Utilidad Negra</t>
  </si>
  <si>
    <t>Utilidad Rubia</t>
  </si>
  <si>
    <t>Utilidad Extra</t>
  </si>
  <si>
    <t>no excederá el total de levadura disponible</t>
  </si>
  <si>
    <t>no excederá el total de malta disponible</t>
  </si>
  <si>
    <t>no excederá el total de Lupulo disponible</t>
  </si>
  <si>
    <t>Disponibilidad Malta</t>
  </si>
  <si>
    <t>Disponibilidad Lupulo</t>
  </si>
  <si>
    <t>Disponibilidad Levadura</t>
  </si>
  <si>
    <t>proporción de cerveza extra y negra debe ser por lo menos el 25% de la producción total</t>
  </si>
  <si>
    <t>Microsoft Excel 16.83 Informe de confidencialidad</t>
  </si>
  <si>
    <t>Hoja de cálculo: [Libro2]Hoja2</t>
  </si>
  <si>
    <t>Celdas de variables</t>
  </si>
  <si>
    <t>Celda</t>
  </si>
  <si>
    <t>Nombre</t>
  </si>
  <si>
    <t>Final</t>
  </si>
  <si>
    <t>Valor</t>
  </si>
  <si>
    <t>Reducido</t>
  </si>
  <si>
    <t>Coste</t>
  </si>
  <si>
    <t>Objetivo</t>
  </si>
  <si>
    <t>Coeficiente</t>
  </si>
  <si>
    <t>Permisible</t>
  </si>
  <si>
    <t>Aumentar</t>
  </si>
  <si>
    <t>Reducir</t>
  </si>
  <si>
    <t>Sombra</t>
  </si>
  <si>
    <t>Precio</t>
  </si>
  <si>
    <t>Restricción</t>
  </si>
  <si>
    <t>Lado derecho</t>
  </si>
  <si>
    <t>$B$15</t>
  </si>
  <si>
    <t>$B$16</t>
  </si>
  <si>
    <t>$B$17</t>
  </si>
  <si>
    <t>$B$18</t>
  </si>
  <si>
    <t>$H$2</t>
  </si>
  <si>
    <t>$H$3</t>
  </si>
  <si>
    <t>$H$4</t>
  </si>
  <si>
    <t>$H$5</t>
  </si>
  <si>
    <t>Minimo cerveza extra</t>
  </si>
  <si>
    <t>Cerveza extra minima demandada</t>
  </si>
  <si>
    <t>≥</t>
  </si>
  <si>
    <t>Informe creado: 3/04/24 9:49:24 p. m.</t>
  </si>
  <si>
    <t>$H$6</t>
  </si>
  <si>
    <t>OJO PARA ESTE PUNTO</t>
  </si>
  <si>
    <t>Recuerde que la funcion sombra es: nos indica el efecto que tendría en la solución el aumentar el lado derecho de la restricción en una unidad (El efecto que tendria sobre mi funcion objetivo). Así, si aumentamos la inversión máxima en YouTube en $1,
la solución no se vería afectada. En cambio, si aumentamos en $1 la inversión máxima en Facebook, eso nos representaría un incremento adicional en los ingresos de $21. O por ejemplo, si aumentamos una unidad del presupuesto máximo, eso aumenta el valor de la función de objetivo en $4.</t>
  </si>
  <si>
    <t>Esta formula era la necesaria para esta restriccion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</si>
</sst>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FF0000"/>
      <name val="Calibri"/>
      <family val="2"/>
      <scheme val="minor"/>
    </font>
    <font>
      <b/>
      <sz val="12"/>
      <color theme="1"/>
      <name val="Calibri"/>
      <family val="2"/>
      <scheme val="minor"/>
    </font>
    <font>
      <sz val="14"/>
      <color theme="1"/>
      <name val="Calibri"/>
      <family val="2"/>
      <scheme val="minor"/>
    </font>
    <font>
      <sz val="14"/>
      <color theme="0"/>
      <name val="Calibri"/>
      <family val="2"/>
      <scheme val="minor"/>
    </font>
    <font>
      <b/>
      <sz val="12"/>
      <color indexed="18"/>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0070C0"/>
        <bgColor indexed="64"/>
      </patternFill>
    </fill>
    <fill>
      <patternFill patternType="solid">
        <fgColor rgb="FFD9EFFF"/>
        <bgColor indexed="64"/>
      </patternFill>
    </fill>
    <fill>
      <patternFill patternType="solid">
        <fgColor rgb="FF00B0F0"/>
        <bgColor indexed="64"/>
      </patternFill>
    </fill>
    <fill>
      <patternFill patternType="solid">
        <fgColor rgb="FF662C91"/>
        <bgColor indexed="64"/>
      </patternFill>
    </fill>
    <fill>
      <patternFill patternType="solid">
        <fgColor rgb="FFFFFF00"/>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14">
    <xf numFmtId="0" fontId="0" fillId="0" borderId="0" xfId="0"/>
    <xf numFmtId="37" fontId="3" fillId="2" borderId="0" xfId="0" applyNumberFormat="1" applyFont="1" applyFill="1"/>
    <xf numFmtId="37" fontId="3" fillId="5" borderId="0" xfId="0" applyNumberFormat="1" applyFont="1" applyFill="1"/>
    <xf numFmtId="0" fontId="2" fillId="0" borderId="0" xfId="0" applyFont="1"/>
    <xf numFmtId="0" fontId="0" fillId="0" borderId="3" xfId="0" applyBorder="1"/>
    <xf numFmtId="0" fontId="0" fillId="0" borderId="4" xfId="0" applyBorder="1"/>
    <xf numFmtId="0" fontId="5" fillId="0" borderId="1" xfId="0" applyFont="1" applyBorder="1" applyAlignment="1">
      <alignment horizontal="center"/>
    </xf>
    <xf numFmtId="0" fontId="5" fillId="0" borderId="2" xfId="0" applyFont="1" applyBorder="1" applyAlignment="1">
      <alignment horizontal="center"/>
    </xf>
    <xf numFmtId="0" fontId="1" fillId="8" borderId="0" xfId="0" applyFont="1" applyFill="1"/>
    <xf numFmtId="37" fontId="4" fillId="7" borderId="0" xfId="0" applyNumberFormat="1" applyFont="1" applyFill="1" applyAlignment="1">
      <alignment horizontal="center"/>
    </xf>
    <xf numFmtId="37" fontId="4" fillId="3" borderId="0" xfId="0" applyNumberFormat="1" applyFont="1" applyFill="1" applyAlignment="1">
      <alignment horizontal="center" vertical="center" wrapText="1"/>
    </xf>
    <xf numFmtId="37" fontId="4" fillId="6" borderId="0" xfId="0" applyNumberFormat="1" applyFont="1" applyFill="1" applyAlignment="1">
      <alignment horizontal="center"/>
    </xf>
    <xf numFmtId="37" fontId="4" fillId="4" borderId="0" xfId="0" applyNumberFormat="1" applyFont="1" applyFill="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22</xdr:row>
      <xdr:rowOff>0</xdr:rowOff>
    </xdr:from>
    <xdr:to>
      <xdr:col>6</xdr:col>
      <xdr:colOff>152400</xdr:colOff>
      <xdr:row>51</xdr:row>
      <xdr:rowOff>181901</xdr:rowOff>
    </xdr:to>
    <xdr:pic>
      <xdr:nvPicPr>
        <xdr:cNvPr id="2" name="Imagen 1">
          <a:extLst>
            <a:ext uri="{FF2B5EF4-FFF2-40B4-BE49-F238E27FC236}">
              <a16:creationId xmlns:a16="http://schemas.microsoft.com/office/drawing/2014/main" id="{B1913312-14B7-18EF-D793-B05243F4F5B8}"/>
            </a:ext>
          </a:extLst>
        </xdr:cNvPr>
        <xdr:cNvPicPr>
          <a:picLocks noChangeAspect="1"/>
        </xdr:cNvPicPr>
      </xdr:nvPicPr>
      <xdr:blipFill>
        <a:blip xmlns:r="http://schemas.openxmlformats.org/officeDocument/2006/relationships" r:embed="rId1"/>
        <a:stretch>
          <a:fillRect/>
        </a:stretch>
      </xdr:blipFill>
      <xdr:spPr>
        <a:xfrm>
          <a:off x="0" y="4851400"/>
          <a:ext cx="7772400" cy="6074701"/>
        </a:xfrm>
        <a:prstGeom prst="rect">
          <a:avLst/>
        </a:prstGeom>
      </xdr:spPr>
    </xdr:pic>
    <xdr:clientData/>
  </xdr:twoCellAnchor>
  <xdr:twoCellAnchor editAs="oneCell">
    <xdr:from>
      <xdr:col>0</xdr:col>
      <xdr:colOff>0</xdr:colOff>
      <xdr:row>53</xdr:row>
      <xdr:rowOff>0</xdr:rowOff>
    </xdr:from>
    <xdr:to>
      <xdr:col>6</xdr:col>
      <xdr:colOff>152400</xdr:colOff>
      <xdr:row>81</xdr:row>
      <xdr:rowOff>84617</xdr:rowOff>
    </xdr:to>
    <xdr:pic>
      <xdr:nvPicPr>
        <xdr:cNvPr id="3" name="Imagen 2">
          <a:extLst>
            <a:ext uri="{FF2B5EF4-FFF2-40B4-BE49-F238E27FC236}">
              <a16:creationId xmlns:a16="http://schemas.microsoft.com/office/drawing/2014/main" id="{26D559BE-F296-5C3B-410A-94F21FD5A50D}"/>
            </a:ext>
          </a:extLst>
        </xdr:cNvPr>
        <xdr:cNvPicPr>
          <a:picLocks noChangeAspect="1"/>
        </xdr:cNvPicPr>
      </xdr:nvPicPr>
      <xdr:blipFill>
        <a:blip xmlns:r="http://schemas.openxmlformats.org/officeDocument/2006/relationships" r:embed="rId2"/>
        <a:stretch>
          <a:fillRect/>
        </a:stretch>
      </xdr:blipFill>
      <xdr:spPr>
        <a:xfrm>
          <a:off x="0" y="11150600"/>
          <a:ext cx="7772400" cy="5774217"/>
        </a:xfrm>
        <a:prstGeom prst="rect">
          <a:avLst/>
        </a:prstGeom>
      </xdr:spPr>
    </xdr:pic>
    <xdr:clientData/>
  </xdr:twoCellAnchor>
  <xdr:twoCellAnchor editAs="oneCell">
    <xdr:from>
      <xdr:col>0</xdr:col>
      <xdr:colOff>0</xdr:colOff>
      <xdr:row>83</xdr:row>
      <xdr:rowOff>0</xdr:rowOff>
    </xdr:from>
    <xdr:to>
      <xdr:col>6</xdr:col>
      <xdr:colOff>152400</xdr:colOff>
      <xdr:row>97</xdr:row>
      <xdr:rowOff>117267</xdr:rowOff>
    </xdr:to>
    <xdr:pic>
      <xdr:nvPicPr>
        <xdr:cNvPr id="4" name="Imagen 3">
          <a:extLst>
            <a:ext uri="{FF2B5EF4-FFF2-40B4-BE49-F238E27FC236}">
              <a16:creationId xmlns:a16="http://schemas.microsoft.com/office/drawing/2014/main" id="{2475F845-8888-73F3-1A9E-F7B52393BA5B}"/>
            </a:ext>
          </a:extLst>
        </xdr:cNvPr>
        <xdr:cNvPicPr>
          <a:picLocks noChangeAspect="1"/>
        </xdr:cNvPicPr>
      </xdr:nvPicPr>
      <xdr:blipFill>
        <a:blip xmlns:r="http://schemas.openxmlformats.org/officeDocument/2006/relationships" r:embed="rId3"/>
        <a:stretch>
          <a:fillRect/>
        </a:stretch>
      </xdr:blipFill>
      <xdr:spPr>
        <a:xfrm>
          <a:off x="0" y="17246600"/>
          <a:ext cx="7772400" cy="2962067"/>
        </a:xfrm>
        <a:prstGeom prst="rect">
          <a:avLst/>
        </a:prstGeom>
      </xdr:spPr>
    </xdr:pic>
    <xdr:clientData/>
  </xdr:twoCellAnchor>
  <xdr:twoCellAnchor editAs="oneCell">
    <xdr:from>
      <xdr:col>0</xdr:col>
      <xdr:colOff>0</xdr:colOff>
      <xdr:row>99</xdr:row>
      <xdr:rowOff>0</xdr:rowOff>
    </xdr:from>
    <xdr:to>
      <xdr:col>6</xdr:col>
      <xdr:colOff>152400</xdr:colOff>
      <xdr:row>106</xdr:row>
      <xdr:rowOff>8255</xdr:rowOff>
    </xdr:to>
    <xdr:pic>
      <xdr:nvPicPr>
        <xdr:cNvPr id="5" name="Imagen 4">
          <a:extLst>
            <a:ext uri="{FF2B5EF4-FFF2-40B4-BE49-F238E27FC236}">
              <a16:creationId xmlns:a16="http://schemas.microsoft.com/office/drawing/2014/main" id="{67B03988-A91F-BD3A-28B1-0355FBF0EC98}"/>
            </a:ext>
          </a:extLst>
        </xdr:cNvPr>
        <xdr:cNvPicPr>
          <a:picLocks noChangeAspect="1"/>
        </xdr:cNvPicPr>
      </xdr:nvPicPr>
      <xdr:blipFill>
        <a:blip xmlns:r="http://schemas.openxmlformats.org/officeDocument/2006/relationships" r:embed="rId4"/>
        <a:stretch>
          <a:fillRect/>
        </a:stretch>
      </xdr:blipFill>
      <xdr:spPr>
        <a:xfrm>
          <a:off x="0" y="20497800"/>
          <a:ext cx="7772400" cy="6434455"/>
        </a:xfrm>
        <a:prstGeom prst="rect">
          <a:avLst/>
        </a:prstGeom>
      </xdr:spPr>
    </xdr:pic>
    <xdr:clientData/>
  </xdr:twoCellAnchor>
  <xdr:twoCellAnchor editAs="oneCell">
    <xdr:from>
      <xdr:col>18</xdr:col>
      <xdr:colOff>0</xdr:colOff>
      <xdr:row>99</xdr:row>
      <xdr:rowOff>0</xdr:rowOff>
    </xdr:from>
    <xdr:to>
      <xdr:col>27</xdr:col>
      <xdr:colOff>342900</xdr:colOff>
      <xdr:row>99</xdr:row>
      <xdr:rowOff>4452711</xdr:rowOff>
    </xdr:to>
    <xdr:pic>
      <xdr:nvPicPr>
        <xdr:cNvPr id="6" name="Imagen 5">
          <a:extLst>
            <a:ext uri="{FF2B5EF4-FFF2-40B4-BE49-F238E27FC236}">
              <a16:creationId xmlns:a16="http://schemas.microsoft.com/office/drawing/2014/main" id="{765247DA-05EE-FFAD-CC81-CDB649A788CD}"/>
            </a:ext>
          </a:extLst>
        </xdr:cNvPr>
        <xdr:cNvPicPr>
          <a:picLocks noChangeAspect="1"/>
        </xdr:cNvPicPr>
      </xdr:nvPicPr>
      <xdr:blipFill>
        <a:blip xmlns:r="http://schemas.openxmlformats.org/officeDocument/2006/relationships" r:embed="rId5"/>
        <a:stretch>
          <a:fillRect/>
        </a:stretch>
      </xdr:blipFill>
      <xdr:spPr>
        <a:xfrm>
          <a:off x="14439900" y="20497800"/>
          <a:ext cx="7772400" cy="4452711"/>
        </a:xfrm>
        <a:prstGeom prst="rect">
          <a:avLst/>
        </a:prstGeom>
      </xdr:spPr>
    </xdr:pic>
    <xdr:clientData/>
  </xdr:twoCellAnchor>
  <xdr:twoCellAnchor editAs="oneCell">
    <xdr:from>
      <xdr:col>18</xdr:col>
      <xdr:colOff>406400</xdr:colOff>
      <xdr:row>4</xdr:row>
      <xdr:rowOff>203200</xdr:rowOff>
    </xdr:from>
    <xdr:to>
      <xdr:col>27</xdr:col>
      <xdr:colOff>749300</xdr:colOff>
      <xdr:row>9</xdr:row>
      <xdr:rowOff>178892</xdr:rowOff>
    </xdr:to>
    <xdr:pic>
      <xdr:nvPicPr>
        <xdr:cNvPr id="7" name="Imagen 6">
          <a:extLst>
            <a:ext uri="{FF2B5EF4-FFF2-40B4-BE49-F238E27FC236}">
              <a16:creationId xmlns:a16="http://schemas.microsoft.com/office/drawing/2014/main" id="{48351BC6-163B-49B6-1F2F-3BE0B662CF8B}"/>
            </a:ext>
          </a:extLst>
        </xdr:cNvPr>
        <xdr:cNvPicPr>
          <a:picLocks noChangeAspect="1"/>
        </xdr:cNvPicPr>
      </xdr:nvPicPr>
      <xdr:blipFill>
        <a:blip xmlns:r="http://schemas.openxmlformats.org/officeDocument/2006/relationships" r:embed="rId6"/>
        <a:stretch>
          <a:fillRect/>
        </a:stretch>
      </xdr:blipFill>
      <xdr:spPr>
        <a:xfrm>
          <a:off x="14846300" y="1168400"/>
          <a:ext cx="7772400" cy="1067892"/>
        </a:xfrm>
        <a:prstGeom prst="rect">
          <a:avLst/>
        </a:prstGeom>
      </xdr:spPr>
    </xdr:pic>
    <xdr:clientData/>
  </xdr:twoCellAnchor>
  <xdr:twoCellAnchor editAs="oneCell">
    <xdr:from>
      <xdr:col>17</xdr:col>
      <xdr:colOff>762000</xdr:colOff>
      <xdr:row>11</xdr:row>
      <xdr:rowOff>165100</xdr:rowOff>
    </xdr:from>
    <xdr:to>
      <xdr:col>27</xdr:col>
      <xdr:colOff>279400</xdr:colOff>
      <xdr:row>33</xdr:row>
      <xdr:rowOff>166532</xdr:rowOff>
    </xdr:to>
    <xdr:pic>
      <xdr:nvPicPr>
        <xdr:cNvPr id="8" name="Imagen 7">
          <a:extLst>
            <a:ext uri="{FF2B5EF4-FFF2-40B4-BE49-F238E27FC236}">
              <a16:creationId xmlns:a16="http://schemas.microsoft.com/office/drawing/2014/main" id="{3A8A21A3-7788-2643-B085-572C19D89576}"/>
            </a:ext>
          </a:extLst>
        </xdr:cNvPr>
        <xdr:cNvPicPr>
          <a:picLocks noChangeAspect="1"/>
        </xdr:cNvPicPr>
      </xdr:nvPicPr>
      <xdr:blipFill>
        <a:blip xmlns:r="http://schemas.openxmlformats.org/officeDocument/2006/relationships" r:embed="rId7"/>
        <a:stretch>
          <a:fillRect/>
        </a:stretch>
      </xdr:blipFill>
      <xdr:spPr>
        <a:xfrm>
          <a:off x="14376400" y="2628900"/>
          <a:ext cx="7772400" cy="462423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1D1D-FC77-BD4E-A97C-2B2BC4C2CA5F}">
  <dimension ref="A1:H21"/>
  <sheetViews>
    <sheetView showGridLines="0" workbookViewId="0">
      <selection sqref="A1:A3"/>
    </sheetView>
  </sheetViews>
  <sheetFormatPr baseColWidth="10" defaultRowHeight="16" x14ac:dyDescent="0.2"/>
  <cols>
    <col min="1" max="1" width="2.33203125" customWidth="1"/>
    <col min="2" max="2" width="6.33203125" bestFit="1" customWidth="1"/>
    <col min="3" max="3" width="75.1640625" bestFit="1" customWidth="1"/>
    <col min="4" max="4" width="5.5" bestFit="1" customWidth="1"/>
    <col min="5" max="5" width="8.6640625" bestFit="1" customWidth="1"/>
    <col min="6" max="6" width="12" bestFit="1" customWidth="1"/>
    <col min="7" max="8" width="12.1640625" bestFit="1" customWidth="1"/>
  </cols>
  <sheetData>
    <row r="1" spans="1:8" x14ac:dyDescent="0.2">
      <c r="A1" s="3" t="s">
        <v>21</v>
      </c>
    </row>
    <row r="2" spans="1:8" x14ac:dyDescent="0.2">
      <c r="A2" s="3" t="s">
        <v>22</v>
      </c>
    </row>
    <row r="3" spans="1:8" x14ac:dyDescent="0.2">
      <c r="A3" s="3" t="s">
        <v>50</v>
      </c>
    </row>
    <row r="6" spans="1:8" ht="17" thickBot="1" x14ac:dyDescent="0.25">
      <c r="A6" t="s">
        <v>23</v>
      </c>
    </row>
    <row r="7" spans="1:8" x14ac:dyDescent="0.2">
      <c r="B7" s="6"/>
      <c r="C7" s="6"/>
      <c r="D7" s="6" t="s">
        <v>26</v>
      </c>
      <c r="E7" s="6" t="s">
        <v>28</v>
      </c>
      <c r="F7" s="6" t="s">
        <v>30</v>
      </c>
      <c r="G7" s="6" t="s">
        <v>32</v>
      </c>
      <c r="H7" s="6" t="s">
        <v>32</v>
      </c>
    </row>
    <row r="8" spans="1:8" ht="17" thickBot="1" x14ac:dyDescent="0.25">
      <c r="B8" s="7" t="s">
        <v>24</v>
      </c>
      <c r="C8" s="7" t="s">
        <v>25</v>
      </c>
      <c r="D8" s="7" t="s">
        <v>27</v>
      </c>
      <c r="E8" s="7" t="s">
        <v>29</v>
      </c>
      <c r="F8" s="7" t="s">
        <v>31</v>
      </c>
      <c r="G8" s="7" t="s">
        <v>33</v>
      </c>
      <c r="H8" s="7" t="s">
        <v>34</v>
      </c>
    </row>
    <row r="9" spans="1:8" x14ac:dyDescent="0.2">
      <c r="B9" s="4" t="s">
        <v>39</v>
      </c>
      <c r="C9" s="4" t="s">
        <v>6</v>
      </c>
      <c r="D9" s="4">
        <v>30.000000000000007</v>
      </c>
      <c r="E9" s="4">
        <v>0</v>
      </c>
      <c r="F9" s="4">
        <v>6</v>
      </c>
      <c r="G9" s="4">
        <v>10.999999999999995</v>
      </c>
      <c r="H9" s="4">
        <v>1</v>
      </c>
    </row>
    <row r="10" spans="1:8" x14ac:dyDescent="0.2">
      <c r="B10" s="4" t="s">
        <v>40</v>
      </c>
      <c r="C10" s="4" t="s">
        <v>7</v>
      </c>
      <c r="D10" s="4">
        <v>4.9999999999999982</v>
      </c>
      <c r="E10" s="4">
        <v>0</v>
      </c>
      <c r="F10" s="4">
        <v>5</v>
      </c>
      <c r="G10" s="4">
        <v>1</v>
      </c>
      <c r="H10" s="4">
        <v>6.1428571428571432</v>
      </c>
    </row>
    <row r="11" spans="1:8" x14ac:dyDescent="0.2">
      <c r="B11" s="4" t="s">
        <v>41</v>
      </c>
      <c r="C11" s="4" t="s">
        <v>8</v>
      </c>
      <c r="D11" s="4">
        <v>15.000000000000002</v>
      </c>
      <c r="E11" s="4">
        <v>0</v>
      </c>
      <c r="F11" s="4">
        <v>3</v>
      </c>
      <c r="G11" s="4">
        <v>3</v>
      </c>
      <c r="H11" s="4">
        <v>2.7499999999999991</v>
      </c>
    </row>
    <row r="12" spans="1:8" ht="17" thickBot="1" x14ac:dyDescent="0.25">
      <c r="B12" s="5" t="s">
        <v>42</v>
      </c>
      <c r="C12" s="5" t="s">
        <v>9</v>
      </c>
      <c r="D12" s="5">
        <v>10</v>
      </c>
      <c r="E12" s="5">
        <v>0</v>
      </c>
      <c r="F12" s="5">
        <v>7</v>
      </c>
      <c r="G12" s="5">
        <v>10.75</v>
      </c>
      <c r="H12" s="5">
        <v>1E+30</v>
      </c>
    </row>
    <row r="14" spans="1:8" ht="17" thickBot="1" x14ac:dyDescent="0.25">
      <c r="A14" t="s">
        <v>1</v>
      </c>
    </row>
    <row r="15" spans="1:8" x14ac:dyDescent="0.2">
      <c r="B15" s="6"/>
      <c r="C15" s="6"/>
      <c r="D15" s="6" t="s">
        <v>26</v>
      </c>
      <c r="E15" s="6" t="s">
        <v>35</v>
      </c>
      <c r="F15" s="6" t="s">
        <v>37</v>
      </c>
      <c r="G15" s="6" t="s">
        <v>32</v>
      </c>
      <c r="H15" s="6" t="s">
        <v>32</v>
      </c>
    </row>
    <row r="16" spans="1:8" ht="17" thickBot="1" x14ac:dyDescent="0.25">
      <c r="B16" s="7" t="s">
        <v>24</v>
      </c>
      <c r="C16" s="7" t="s">
        <v>25</v>
      </c>
      <c r="D16" s="7" t="s">
        <v>27</v>
      </c>
      <c r="E16" s="7" t="s">
        <v>36</v>
      </c>
      <c r="F16" s="7" t="s">
        <v>38</v>
      </c>
      <c r="G16" s="7" t="s">
        <v>33</v>
      </c>
      <c r="H16" s="7" t="s">
        <v>34</v>
      </c>
    </row>
    <row r="17" spans="2:8" x14ac:dyDescent="0.2">
      <c r="B17" s="4" t="s">
        <v>43</v>
      </c>
      <c r="C17" s="4" t="s">
        <v>15</v>
      </c>
      <c r="D17" s="4">
        <v>60.000000000000007</v>
      </c>
      <c r="E17" s="4">
        <v>3</v>
      </c>
      <c r="F17" s="4">
        <v>0</v>
      </c>
      <c r="G17" s="4">
        <v>15.000000000000002</v>
      </c>
      <c r="H17" s="4">
        <v>30.000000000000007</v>
      </c>
    </row>
    <row r="18" spans="2:8" x14ac:dyDescent="0.2">
      <c r="B18" s="4" t="s">
        <v>44</v>
      </c>
      <c r="C18" s="4" t="s">
        <v>16</v>
      </c>
      <c r="D18" s="4">
        <v>82.500000000000014</v>
      </c>
      <c r="E18" s="4">
        <v>0</v>
      </c>
      <c r="F18" s="4">
        <v>0</v>
      </c>
      <c r="G18" s="4">
        <v>1E+30</v>
      </c>
      <c r="H18" s="4">
        <v>57.5</v>
      </c>
    </row>
    <row r="19" spans="2:8" x14ac:dyDescent="0.2">
      <c r="B19" s="4" t="s">
        <v>45</v>
      </c>
      <c r="C19" s="4" t="s">
        <v>14</v>
      </c>
      <c r="D19" s="4">
        <v>90</v>
      </c>
      <c r="E19" s="4">
        <v>2.7499999999999991</v>
      </c>
      <c r="F19" s="4">
        <v>0</v>
      </c>
      <c r="G19" s="4">
        <v>41.81818181818182</v>
      </c>
      <c r="H19" s="4">
        <v>15.000000000000002</v>
      </c>
    </row>
    <row r="20" spans="2:8" x14ac:dyDescent="0.2">
      <c r="B20" s="4" t="s">
        <v>46</v>
      </c>
      <c r="C20" s="4" t="s">
        <v>20</v>
      </c>
      <c r="D20" s="4">
        <v>15.000000000000002</v>
      </c>
      <c r="E20" s="4">
        <v>1</v>
      </c>
      <c r="F20" s="4">
        <v>0</v>
      </c>
      <c r="G20" s="4">
        <v>4.9999999999999982</v>
      </c>
      <c r="H20" s="4">
        <v>30.000000000000007</v>
      </c>
    </row>
    <row r="21" spans="2:8" ht="17" thickBot="1" x14ac:dyDescent="0.25">
      <c r="B21" s="5" t="s">
        <v>51</v>
      </c>
      <c r="C21" s="5" t="s">
        <v>48</v>
      </c>
      <c r="D21" s="5">
        <v>10</v>
      </c>
      <c r="E21" s="5">
        <v>-10.75</v>
      </c>
      <c r="F21" s="5">
        <v>10</v>
      </c>
      <c r="G21" s="5">
        <v>2.8571428571428563</v>
      </c>
      <c r="H21" s="5">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754F-1F6F-B941-8A7D-DFFD9581517E}">
  <dimension ref="A1:S100"/>
  <sheetViews>
    <sheetView tabSelected="1" workbookViewId="0">
      <selection activeCell="G18" sqref="G18:I18"/>
    </sheetView>
  </sheetViews>
  <sheetFormatPr baseColWidth="10" defaultRowHeight="16" x14ac:dyDescent="0.2"/>
  <cols>
    <col min="1" max="1" width="45.83203125" bestFit="1" customWidth="1"/>
    <col min="7" max="7" width="28.83203125" customWidth="1"/>
    <col min="8" max="8" width="43.5" customWidth="1"/>
    <col min="9" max="9" width="6.33203125" customWidth="1"/>
    <col min="10" max="12" width="0" hidden="1" customWidth="1"/>
    <col min="13" max="13" width="3.1640625" hidden="1" customWidth="1"/>
    <col min="14" max="14" width="10.83203125" hidden="1" customWidth="1"/>
    <col min="15" max="17" width="0.1640625" hidden="1" customWidth="1"/>
  </cols>
  <sheetData>
    <row r="1" spans="1:19" ht="19" x14ac:dyDescent="0.25">
      <c r="A1" s="10" t="s">
        <v>0</v>
      </c>
      <c r="B1" s="10"/>
      <c r="C1" s="10"/>
      <c r="G1" s="12" t="s">
        <v>1</v>
      </c>
      <c r="H1" s="12"/>
      <c r="I1" s="12"/>
      <c r="J1" s="12"/>
    </row>
    <row r="2" spans="1:19" ht="19" x14ac:dyDescent="0.25">
      <c r="A2" t="s">
        <v>10</v>
      </c>
      <c r="B2">
        <v>6</v>
      </c>
      <c r="G2" t="s">
        <v>15</v>
      </c>
      <c r="H2">
        <f>B15+B16+(B18*2.5)</f>
        <v>60.000000000000007</v>
      </c>
      <c r="I2" s="2" t="s">
        <v>2</v>
      </c>
      <c r="J2">
        <f>B7</f>
        <v>60</v>
      </c>
    </row>
    <row r="3" spans="1:19" ht="19" x14ac:dyDescent="0.25">
      <c r="A3" t="s">
        <v>11</v>
      </c>
      <c r="B3">
        <v>5</v>
      </c>
      <c r="G3" t="s">
        <v>16</v>
      </c>
      <c r="H3">
        <f>B15*1.5+B16+B17*1.5+B18</f>
        <v>82.500000000000014</v>
      </c>
      <c r="I3" s="2" t="s">
        <v>2</v>
      </c>
      <c r="J3">
        <f>B8</f>
        <v>140</v>
      </c>
    </row>
    <row r="4" spans="1:19" ht="19" x14ac:dyDescent="0.25">
      <c r="A4" t="s">
        <v>12</v>
      </c>
      <c r="B4">
        <v>3</v>
      </c>
      <c r="G4" t="s">
        <v>14</v>
      </c>
      <c r="H4">
        <f>B15+B16+B17+B18*4</f>
        <v>90</v>
      </c>
      <c r="I4" s="2" t="s">
        <v>2</v>
      </c>
      <c r="J4">
        <f>B9</f>
        <v>90</v>
      </c>
    </row>
    <row r="5" spans="1:19" ht="19" x14ac:dyDescent="0.25">
      <c r="A5" t="s">
        <v>13</v>
      </c>
      <c r="B5">
        <v>7</v>
      </c>
      <c r="G5" t="s">
        <v>20</v>
      </c>
      <c r="H5">
        <f>(B15+B16+B17+B18)*0.25</f>
        <v>15.000000000000002</v>
      </c>
      <c r="I5" s="2" t="s">
        <v>2</v>
      </c>
      <c r="J5">
        <f>B16+B18</f>
        <v>14.999999999999998</v>
      </c>
      <c r="S5" t="s">
        <v>54</v>
      </c>
    </row>
    <row r="6" spans="1:19" ht="19" x14ac:dyDescent="0.25">
      <c r="G6" t="s">
        <v>48</v>
      </c>
      <c r="H6">
        <f>B18</f>
        <v>10</v>
      </c>
      <c r="I6" s="2" t="s">
        <v>49</v>
      </c>
      <c r="J6">
        <f>B11</f>
        <v>10</v>
      </c>
    </row>
    <row r="7" spans="1:19" x14ac:dyDescent="0.2">
      <c r="A7" t="s">
        <v>17</v>
      </c>
      <c r="B7">
        <v>60</v>
      </c>
    </row>
    <row r="8" spans="1:19" x14ac:dyDescent="0.2">
      <c r="A8" t="s">
        <v>18</v>
      </c>
      <c r="B8">
        <v>140</v>
      </c>
    </row>
    <row r="9" spans="1:19" x14ac:dyDescent="0.2">
      <c r="A9" t="s">
        <v>19</v>
      </c>
      <c r="B9">
        <v>90</v>
      </c>
    </row>
    <row r="11" spans="1:19" x14ac:dyDescent="0.2">
      <c r="A11" t="s">
        <v>47</v>
      </c>
      <c r="B11">
        <v>10</v>
      </c>
    </row>
    <row r="13" spans="1:19" ht="19" x14ac:dyDescent="0.25">
      <c r="A13" s="9" t="s">
        <v>5</v>
      </c>
      <c r="B13" s="9"/>
      <c r="C13" s="9"/>
    </row>
    <row r="15" spans="1:19" x14ac:dyDescent="0.2">
      <c r="A15" t="s">
        <v>6</v>
      </c>
      <c r="B15">
        <v>30.000000000000007</v>
      </c>
    </row>
    <row r="16" spans="1:19" ht="19" x14ac:dyDescent="0.25">
      <c r="A16" t="s">
        <v>7</v>
      </c>
      <c r="B16">
        <v>4.9999999999999982</v>
      </c>
      <c r="G16" s="11" t="s">
        <v>3</v>
      </c>
      <c r="H16" s="11"/>
      <c r="I16" s="11"/>
      <c r="J16" s="11"/>
    </row>
    <row r="17" spans="1:10" ht="19" x14ac:dyDescent="0.25">
      <c r="A17" t="s">
        <v>8</v>
      </c>
      <c r="B17">
        <v>15.000000000000002</v>
      </c>
      <c r="G17" s="1"/>
      <c r="H17" s="1"/>
      <c r="I17" s="1"/>
      <c r="J17" s="1"/>
    </row>
    <row r="18" spans="1:10" ht="19" x14ac:dyDescent="0.25">
      <c r="A18" t="s">
        <v>9</v>
      </c>
      <c r="B18">
        <v>10</v>
      </c>
      <c r="G18" s="11" t="s">
        <v>4</v>
      </c>
      <c r="H18" s="11"/>
      <c r="I18" s="11"/>
      <c r="J18">
        <f>SUMPRODUCT(B2:B5,B15:B18)</f>
        <v>320.00000000000006</v>
      </c>
    </row>
    <row r="99" spans="8:17" x14ac:dyDescent="0.2">
      <c r="H99" s="8" t="s">
        <v>52</v>
      </c>
    </row>
    <row r="100" spans="8:17" ht="409.5" customHeight="1" x14ac:dyDescent="0.2">
      <c r="H100" s="13" t="s">
        <v>53</v>
      </c>
      <c r="I100" s="13"/>
      <c r="J100" s="13"/>
      <c r="K100" s="13"/>
      <c r="L100" s="13"/>
      <c r="M100" s="13"/>
      <c r="N100" s="13"/>
      <c r="O100" s="13"/>
      <c r="P100" s="13"/>
      <c r="Q100" s="13"/>
    </row>
  </sheetData>
  <mergeCells count="6">
    <mergeCell ref="H100:Q100"/>
    <mergeCell ref="A13:C13"/>
    <mergeCell ref="A1:C1"/>
    <mergeCell ref="G16:J16"/>
    <mergeCell ref="G18:I18"/>
    <mergeCell ref="G1:J1"/>
  </mergeCells>
  <dataValidations count="1">
    <dataValidation type="list" allowBlank="1" showInputMessage="1" showErrorMessage="1" sqref="I2:I6" xr:uid="{E0B1DBB4-B90D-E245-B863-1235F68AA571}">
      <formula1>$AF$1:$AF$3</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Informe de confidencialidad 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Alvarez Torres</dc:creator>
  <cp:lastModifiedBy>Camilo Alvarez Torres</cp:lastModifiedBy>
  <dcterms:created xsi:type="dcterms:W3CDTF">2024-04-04T01:23:08Z</dcterms:created>
  <dcterms:modified xsi:type="dcterms:W3CDTF">2024-04-09T23:08:29Z</dcterms:modified>
</cp:coreProperties>
</file>