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amilot/Desktop/INFORMACION OC/MAESTRIA ANALITICA INTELIGENCIA DATOS/SEMESTRE 1/CICLO 2/Optimización para la Toma de Decisiones/Semana 1/"/>
    </mc:Choice>
  </mc:AlternateContent>
  <xr:revisionPtr revIDLastSave="0" documentId="8_{99C722B4-02AF-7946-BCA4-FC5BE6F16821}" xr6:coauthVersionLast="47" xr6:coauthVersionMax="47" xr10:uidLastSave="{00000000-0000-0000-0000-000000000000}"/>
  <bookViews>
    <workbookView xWindow="9120" yWindow="500" windowWidth="35840" windowHeight="19880" activeTab="3" xr2:uid="{B5FE9C9E-450F-413A-9A33-B6B9AC14B05E}"/>
  </bookViews>
  <sheets>
    <sheet name="Informe de respuestas 1" sheetId="3" r:id="rId1"/>
    <sheet name="Informe de límites 1" sheetId="5" r:id="rId2"/>
    <sheet name="Informe de confidencialidad 1" sheetId="4" r:id="rId3"/>
    <sheet name="Mezcla de canales" sheetId="2" r:id="rId4"/>
  </sheets>
  <definedNames>
    <definedName name="solver_adj" localSheetId="3" hidden="1">'Mezcla de canales'!$D$14:$D$15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'Mezcla de canales'!$G$4:$G$7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'Mezcla de canales'!$I$11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'Mezcla de canales'!$I$4:$I$7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I11" i="2"/>
  <c r="I7" i="2"/>
  <c r="G7" i="2"/>
  <c r="G6" i="2"/>
  <c r="I6" i="2"/>
  <c r="G5" i="2"/>
  <c r="G4" i="2"/>
  <c r="I5" i="2"/>
  <c r="I4" i="2"/>
</calcChain>
</file>

<file path=xl/sharedStrings.xml><?xml version="1.0" encoding="utf-8"?>
<sst xmlns="http://schemas.openxmlformats.org/spreadsheetml/2006/main" count="146" uniqueCount="81">
  <si>
    <t>Parámetros</t>
  </si>
  <si>
    <t>Restricciones</t>
  </si>
  <si>
    <t>Facebook</t>
  </si>
  <si>
    <t>YouTube</t>
  </si>
  <si>
    <t>Incremento en ventas (USD)</t>
  </si>
  <si>
    <t>Tope máximo (USD)</t>
  </si>
  <si>
    <t>Presupuesto (USD)</t>
  </si>
  <si>
    <t>Función objetivo</t>
  </si>
  <si>
    <t>Variables de decisión</t>
  </si>
  <si>
    <t>Inversión máxima en Facebook</t>
  </si>
  <si>
    <t>Inversión máxima en YouTube</t>
  </si>
  <si>
    <t>Respetar el presupuesto máximo</t>
  </si>
  <si>
    <t>Por lo menos el 40% de inversión en Facebook</t>
  </si>
  <si>
    <t>≥</t>
  </si>
  <si>
    <t>≤</t>
  </si>
  <si>
    <t>=</t>
  </si>
  <si>
    <t>Presupuesto usado</t>
  </si>
  <si>
    <t>Porcentaje mínimo de inversión en Facebook (%)</t>
  </si>
  <si>
    <t>Cantidad a invertir en YouTube (USD)</t>
  </si>
  <si>
    <t>Cantidad a invertir en Facebook (USD)</t>
  </si>
  <si>
    <t>Presupuesto usado (USD)</t>
  </si>
  <si>
    <t>Maximizar el incremento en ventas (USD)</t>
  </si>
  <si>
    <t>Microsoft Excel 16.83 Informe de respuestas</t>
  </si>
  <si>
    <t>Hoja de cálculo: [gcHiJeEFQA6B4iXhBbAOuA_f53809f95f094fc8a621dd2bf7f6e3f1_Plantilla-Mezcla_Canales_Digitales.xlsx]Mezcla de canales</t>
  </si>
  <si>
    <t>Informe creado: 3/04/24 7:39:41 p. m.</t>
  </si>
  <si>
    <t>Resultado: Solver encontró una solución. Se cumplen todas las restricciones y condiciones óptimas.</t>
  </si>
  <si>
    <t>Motor de Solver</t>
  </si>
  <si>
    <t>Motor: Simplex LP</t>
  </si>
  <si>
    <t>Tiempo de la solución: 677,763 segundos.</t>
  </si>
  <si>
    <t>Iteraciones: 2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</si>
  <si>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</si>
  <si>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</si>
  <si>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</si>
  <si>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</si>
  <si>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</si>
  <si>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</si>
  <si>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</si>
  <si>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</si>
  <si>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</si>
  <si>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</si>
  <si>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</si>
  <si>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</si>
  <si>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</si>
  <si>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</si>
  <si>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$I$11</t>
  </si>
  <si>
    <t>$D$14</t>
  </si>
  <si>
    <t>Cantidad a invertir en YouTube (USD) Tope máximo (USD)</t>
  </si>
  <si>
    <t>Continuar</t>
  </si>
  <si>
    <t>$D$15</t>
  </si>
  <si>
    <t>Cantidad a invertir en Facebook (USD) Tope máximo (USD)</t>
  </si>
  <si>
    <t>$G$4</t>
  </si>
  <si>
    <t>$G$4&lt;=$I$4</t>
  </si>
  <si>
    <t>No vinculante</t>
  </si>
  <si>
    <t>$G$5</t>
  </si>
  <si>
    <t>$G$5&lt;=$I$5</t>
  </si>
  <si>
    <t>Vinculante</t>
  </si>
  <si>
    <t>$G$6</t>
  </si>
  <si>
    <t>$G$6&lt;=$I$6</t>
  </si>
  <si>
    <t>$G$7</t>
  </si>
  <si>
    <t>$G$7&lt;=$I$7</t>
  </si>
  <si>
    <t>Microsoft Excel 16.83 Informe de confidencialidad</t>
  </si>
  <si>
    <t>Informe creado: 3/04/24 7:39:42 p. 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</si>
  <si>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</si>
  <si>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</si>
  <si>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</si>
  <si>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</si>
  <si>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</si>
  <si>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</si>
  <si>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</si>
  <si>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</si>
  <si>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</si>
  <si>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</si>
  <si>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</si>
  <si>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</si>
  <si>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</si>
  <si>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16.83 Informe de límites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</si>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</sst>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2C91"/>
        <bgColor indexed="64"/>
      </patternFill>
    </fill>
    <fill>
      <patternFill patternType="solid">
        <fgColor rgb="FFE8D8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DEFF"/>
        <bgColor indexed="64"/>
      </patternFill>
    </fill>
    <fill>
      <patternFill patternType="solid">
        <fgColor rgb="FFD9E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F0C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37" fontId="1" fillId="2" borderId="0" xfId="0" applyNumberFormat="1" applyFont="1" applyFill="1"/>
    <xf numFmtId="37" fontId="2" fillId="2" borderId="0" xfId="0" applyNumberFormat="1" applyFont="1" applyFill="1"/>
    <xf numFmtId="37" fontId="2" fillId="2" borderId="0" xfId="0" quotePrefix="1" applyNumberFormat="1" applyFont="1" applyFill="1"/>
    <xf numFmtId="37" fontId="2" fillId="3" borderId="0" xfId="0" applyNumberFormat="1" applyFont="1" applyFill="1"/>
    <xf numFmtId="37" fontId="2" fillId="9" borderId="0" xfId="0" applyNumberFormat="1" applyFont="1" applyFill="1"/>
    <xf numFmtId="37" fontId="1" fillId="10" borderId="0" xfId="0" applyNumberFormat="1" applyFont="1" applyFill="1"/>
    <xf numFmtId="37" fontId="1" fillId="11" borderId="0" xfId="0" applyNumberFormat="1" applyFont="1" applyFill="1"/>
    <xf numFmtId="37" fontId="1" fillId="4" borderId="0" xfId="0" applyNumberFormat="1" applyFont="1" applyFill="1"/>
    <xf numFmtId="37" fontId="1" fillId="6" borderId="0" xfId="0" applyNumberFormat="1" applyFont="1" applyFill="1"/>
    <xf numFmtId="37" fontId="2" fillId="12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1" fillId="13" borderId="0" xfId="0" applyNumberFormat="1" applyFont="1" applyFill="1"/>
    <xf numFmtId="37" fontId="2" fillId="9" borderId="0" xfId="0" applyNumberFormat="1" applyFont="1" applyFill="1" applyAlignment="1">
      <alignment wrapText="1"/>
    </xf>
    <xf numFmtId="165" fontId="1" fillId="8" borderId="0" xfId="1" applyNumberFormat="1" applyFont="1" applyFill="1"/>
    <xf numFmtId="37" fontId="2" fillId="2" borderId="0" xfId="0" applyNumberFormat="1" applyFont="1" applyFill="1" applyAlignment="1">
      <alignment horizontal="center"/>
    </xf>
    <xf numFmtId="37" fontId="2" fillId="9" borderId="0" xfId="0" applyNumberFormat="1" applyFont="1" applyFill="1" applyAlignment="1">
      <alignment horizontal="center"/>
    </xf>
    <xf numFmtId="37" fontId="2" fillId="3" borderId="0" xfId="0" applyNumberFormat="1" applyFont="1" applyFill="1" applyAlignment="1">
      <alignment horizontal="center" vertical="center" wrapText="1"/>
    </xf>
    <xf numFmtId="37" fontId="2" fillId="3" borderId="0" xfId="0" applyNumberFormat="1" applyFont="1" applyFill="1" applyAlignment="1">
      <alignment horizontal="center"/>
    </xf>
    <xf numFmtId="37" fontId="2" fillId="5" borderId="0" xfId="0" applyNumberFormat="1" applyFont="1" applyFill="1" applyAlignment="1">
      <alignment horizontal="center"/>
    </xf>
    <xf numFmtId="37" fontId="2" fillId="7" borderId="0" xfId="0" applyNumberFormat="1" applyFont="1" applyFill="1" applyAlignment="1">
      <alignment horizontal="center"/>
    </xf>
    <xf numFmtId="0" fontId="4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5" fontId="0" fillId="0" borderId="4" xfId="0" applyNumberFormat="1" applyFill="1" applyBorder="1" applyAlignment="1"/>
    <xf numFmtId="37" fontId="0" fillId="0" borderId="5" xfId="0" applyNumberFormat="1" applyFill="1" applyBorder="1" applyAlignment="1"/>
    <xf numFmtId="37" fontId="0" fillId="0" borderId="4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5" fontId="0" fillId="0" borderId="5" xfId="0" applyNumberForma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CF0C6"/>
      <color rgb="FFB3DEFF"/>
      <color rgb="FFD9EFFF"/>
      <color rgb="FF0070C0"/>
      <color rgb="FFD9F5FF"/>
      <color rgb="FF9FE6FF"/>
      <color rgb="FF00B0F0"/>
      <color rgb="FFE8D8F4"/>
      <color rgb="FFD5B8EA"/>
      <color rgb="FF662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1937-673A-254F-82FD-E32793339E49}">
  <dimension ref="A1:G30"/>
  <sheetViews>
    <sheetView showGridLines="0" workbookViewId="0"/>
  </sheetViews>
  <sheetFormatPr baseColWidth="10" defaultRowHeight="15" x14ac:dyDescent="0.2"/>
  <cols>
    <col min="1" max="1" width="2.33203125" customWidth="1"/>
    <col min="2" max="2" width="5.5" bestFit="1" customWidth="1"/>
    <col min="3" max="3" width="45.6640625" bestFit="1" customWidth="1"/>
    <col min="4" max="4" width="13.83203125" bestFit="1" customWidth="1"/>
    <col min="5" max="5" width="10.5" bestFit="1" customWidth="1"/>
    <col min="6" max="6" width="11.6640625" bestFit="1" customWidth="1"/>
    <col min="7" max="7" width="7.33203125" bestFit="1" customWidth="1"/>
  </cols>
  <sheetData>
    <row r="1" spans="1:5" x14ac:dyDescent="0.2">
      <c r="A1" s="21" t="s">
        <v>22</v>
      </c>
    </row>
    <row r="2" spans="1:5" x14ac:dyDescent="0.2">
      <c r="A2" s="21" t="s">
        <v>23</v>
      </c>
    </row>
    <row r="3" spans="1:5" x14ac:dyDescent="0.2">
      <c r="A3" s="21" t="s">
        <v>24</v>
      </c>
    </row>
    <row r="4" spans="1:5" x14ac:dyDescent="0.2">
      <c r="A4" s="21" t="s">
        <v>25</v>
      </c>
    </row>
    <row r="5" spans="1:5" x14ac:dyDescent="0.2">
      <c r="A5" s="21" t="s">
        <v>26</v>
      </c>
    </row>
    <row r="6" spans="1:5" x14ac:dyDescent="0.2">
      <c r="A6" s="21"/>
      <c r="B6" t="s">
        <v>27</v>
      </c>
    </row>
    <row r="7" spans="1:5" x14ac:dyDescent="0.2">
      <c r="A7" s="21"/>
      <c r="B7" t="s">
        <v>28</v>
      </c>
    </row>
    <row r="8" spans="1:5" x14ac:dyDescent="0.2">
      <c r="A8" s="21"/>
      <c r="B8" t="s">
        <v>29</v>
      </c>
    </row>
    <row r="9" spans="1:5" x14ac:dyDescent="0.2">
      <c r="A9" s="21" t="s">
        <v>30</v>
      </c>
    </row>
    <row r="10" spans="1:5" x14ac:dyDescent="0.2">
      <c r="B10" t="s">
        <v>31</v>
      </c>
    </row>
    <row r="11" spans="1:5" x14ac:dyDescent="0.2">
      <c r="B11" t="s">
        <v>32</v>
      </c>
    </row>
    <row r="14" spans="1:5" ht="16" thickBot="1" x14ac:dyDescent="0.25">
      <c r="A14" t="s">
        <v>33</v>
      </c>
    </row>
    <row r="15" spans="1:5" ht="16" thickBot="1" x14ac:dyDescent="0.25">
      <c r="B15" s="23" t="s">
        <v>34</v>
      </c>
      <c r="C15" s="23" t="s">
        <v>35</v>
      </c>
      <c r="D15" s="23" t="s">
        <v>36</v>
      </c>
      <c r="E15" s="23" t="s">
        <v>37</v>
      </c>
    </row>
    <row r="16" spans="1:5" ht="16" thickBot="1" x14ac:dyDescent="0.25">
      <c r="B16" s="22" t="s">
        <v>44</v>
      </c>
      <c r="C16" s="22" t="s">
        <v>21</v>
      </c>
      <c r="D16" s="25">
        <v>0</v>
      </c>
      <c r="E16" s="25">
        <v>211200</v>
      </c>
    </row>
    <row r="19" spans="1:7" ht="16" thickBot="1" x14ac:dyDescent="0.25">
      <c r="A19" t="s">
        <v>38</v>
      </c>
    </row>
    <row r="20" spans="1:7" ht="16" thickBot="1" x14ac:dyDescent="0.25">
      <c r="B20" s="23" t="s">
        <v>34</v>
      </c>
      <c r="C20" s="23" t="s">
        <v>35</v>
      </c>
      <c r="D20" s="23" t="s">
        <v>36</v>
      </c>
      <c r="E20" s="23" t="s">
        <v>37</v>
      </c>
      <c r="F20" s="23" t="s">
        <v>39</v>
      </c>
    </row>
    <row r="21" spans="1:7" x14ac:dyDescent="0.2">
      <c r="B21" s="24" t="s">
        <v>45</v>
      </c>
      <c r="C21" s="24" t="s">
        <v>46</v>
      </c>
      <c r="D21" s="26">
        <v>0</v>
      </c>
      <c r="E21" s="26">
        <v>7800</v>
      </c>
      <c r="F21" s="24" t="s">
        <v>47</v>
      </c>
    </row>
    <row r="22" spans="1:7" ht="16" thickBot="1" x14ac:dyDescent="0.25">
      <c r="B22" s="22" t="s">
        <v>48</v>
      </c>
      <c r="C22" s="22" t="s">
        <v>49</v>
      </c>
      <c r="D22" s="27">
        <v>0</v>
      </c>
      <c r="E22" s="27">
        <v>7200</v>
      </c>
      <c r="F22" s="22" t="s">
        <v>47</v>
      </c>
    </row>
    <row r="25" spans="1:7" ht="16" thickBot="1" x14ac:dyDescent="0.25">
      <c r="A25" t="s">
        <v>1</v>
      </c>
    </row>
    <row r="26" spans="1:7" ht="16" thickBot="1" x14ac:dyDescent="0.25">
      <c r="B26" s="23" t="s">
        <v>34</v>
      </c>
      <c r="C26" s="23" t="s">
        <v>35</v>
      </c>
      <c r="D26" s="23" t="s">
        <v>40</v>
      </c>
      <c r="E26" s="23" t="s">
        <v>41</v>
      </c>
      <c r="F26" s="23" t="s">
        <v>42</v>
      </c>
      <c r="G26" s="23" t="s">
        <v>43</v>
      </c>
    </row>
    <row r="27" spans="1:7" x14ac:dyDescent="0.2">
      <c r="B27" s="24" t="s">
        <v>50</v>
      </c>
      <c r="C27" s="24" t="s">
        <v>10</v>
      </c>
      <c r="D27" s="26">
        <v>7800</v>
      </c>
      <c r="E27" s="24" t="s">
        <v>51</v>
      </c>
      <c r="F27" s="24" t="s">
        <v>52</v>
      </c>
      <c r="G27" s="24">
        <v>2200</v>
      </c>
    </row>
    <row r="28" spans="1:7" x14ac:dyDescent="0.2">
      <c r="B28" s="24" t="s">
        <v>53</v>
      </c>
      <c r="C28" s="24" t="s">
        <v>9</v>
      </c>
      <c r="D28" s="26">
        <v>7200</v>
      </c>
      <c r="E28" s="24" t="s">
        <v>54</v>
      </c>
      <c r="F28" s="24" t="s">
        <v>55</v>
      </c>
      <c r="G28" s="24">
        <v>0</v>
      </c>
    </row>
    <row r="29" spans="1:7" x14ac:dyDescent="0.2">
      <c r="B29" s="24" t="s">
        <v>56</v>
      </c>
      <c r="C29" s="24" t="s">
        <v>11</v>
      </c>
      <c r="D29" s="26">
        <v>15000</v>
      </c>
      <c r="E29" s="24" t="s">
        <v>57</v>
      </c>
      <c r="F29" s="24" t="s">
        <v>55</v>
      </c>
      <c r="G29" s="24">
        <v>0</v>
      </c>
    </row>
    <row r="30" spans="1:7" ht="16" thickBot="1" x14ac:dyDescent="0.25">
      <c r="B30" s="22" t="s">
        <v>58</v>
      </c>
      <c r="C30" s="22" t="s">
        <v>12</v>
      </c>
      <c r="D30" s="27">
        <v>6000</v>
      </c>
      <c r="E30" s="22" t="s">
        <v>59</v>
      </c>
      <c r="F30" s="22" t="s">
        <v>52</v>
      </c>
      <c r="G30" s="22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694D-6326-2A49-93E5-CDD60E942454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5.5" bestFit="1" customWidth="1"/>
    <col min="3" max="3" width="7.6640625" bestFit="1" customWidth="1"/>
    <col min="4" max="4" width="9.6640625" bestFit="1" customWidth="1"/>
    <col min="5" max="5" width="2.33203125" customWidth="1"/>
    <col min="6" max="6" width="7" bestFit="1" customWidth="1"/>
    <col min="7" max="7" width="8.83203125" bestFit="1" customWidth="1"/>
    <col min="8" max="8" width="2.33203125" customWidth="1"/>
    <col min="9" max="9" width="7.83203125" bestFit="1" customWidth="1"/>
    <col min="10" max="10" width="8.83203125" bestFit="1" customWidth="1"/>
  </cols>
  <sheetData>
    <row r="1" spans="1:10" x14ac:dyDescent="0.2">
      <c r="A1" s="21" t="s">
        <v>75</v>
      </c>
    </row>
    <row r="2" spans="1:10" x14ac:dyDescent="0.2">
      <c r="A2" s="21" t="s">
        <v>23</v>
      </c>
    </row>
    <row r="3" spans="1:10" x14ac:dyDescent="0.2">
      <c r="A3" s="21" t="s">
        <v>61</v>
      </c>
    </row>
    <row r="5" spans="1:10" ht="16" thickBot="1" x14ac:dyDescent="0.25"/>
    <row r="6" spans="1:10" x14ac:dyDescent="0.2">
      <c r="B6" s="28"/>
      <c r="C6" s="28" t="s">
        <v>66</v>
      </c>
      <c r="D6" s="28"/>
    </row>
    <row r="7" spans="1:10" ht="16" thickBot="1" x14ac:dyDescent="0.25">
      <c r="B7" s="29" t="s">
        <v>34</v>
      </c>
      <c r="C7" s="29" t="s">
        <v>35</v>
      </c>
      <c r="D7" s="29" t="s">
        <v>63</v>
      </c>
    </row>
    <row r="8" spans="1:10" ht="16" thickBot="1" x14ac:dyDescent="0.25">
      <c r="B8" s="22" t="s">
        <v>44</v>
      </c>
      <c r="C8" s="22" t="s">
        <v>21</v>
      </c>
      <c r="D8" s="25">
        <v>211200</v>
      </c>
    </row>
    <row r="10" spans="1:10" ht="16" thickBot="1" x14ac:dyDescent="0.25"/>
    <row r="11" spans="1:10" x14ac:dyDescent="0.2">
      <c r="B11" s="28"/>
      <c r="C11" s="28" t="s">
        <v>76</v>
      </c>
      <c r="D11" s="28"/>
      <c r="F11" s="28" t="s">
        <v>77</v>
      </c>
      <c r="G11" s="28" t="s">
        <v>66</v>
      </c>
      <c r="I11" s="28" t="s">
        <v>80</v>
      </c>
      <c r="J11" s="28" t="s">
        <v>66</v>
      </c>
    </row>
    <row r="12" spans="1:10" ht="16" thickBot="1" x14ac:dyDescent="0.25">
      <c r="B12" s="29" t="s">
        <v>34</v>
      </c>
      <c r="C12" s="29" t="s">
        <v>35</v>
      </c>
      <c r="D12" s="29" t="s">
        <v>63</v>
      </c>
      <c r="F12" s="29" t="s">
        <v>78</v>
      </c>
      <c r="G12" s="29" t="s">
        <v>79</v>
      </c>
      <c r="I12" s="29" t="s">
        <v>78</v>
      </c>
      <c r="J12" s="29" t="s">
        <v>79</v>
      </c>
    </row>
    <row r="13" spans="1:10" x14ac:dyDescent="0.2">
      <c r="B13" s="24" t="s">
        <v>45</v>
      </c>
      <c r="C13" s="24" t="s">
        <v>46</v>
      </c>
      <c r="D13" s="26">
        <v>7800</v>
      </c>
      <c r="F13" s="26">
        <v>0</v>
      </c>
      <c r="G13" s="30">
        <v>85</v>
      </c>
      <c r="I13" s="26">
        <v>250</v>
      </c>
      <c r="J13" s="30">
        <v>18835</v>
      </c>
    </row>
    <row r="14" spans="1:10" ht="16" thickBot="1" x14ac:dyDescent="0.25">
      <c r="B14" s="22" t="s">
        <v>48</v>
      </c>
      <c r="C14" s="22" t="s">
        <v>49</v>
      </c>
      <c r="D14" s="27">
        <v>7200</v>
      </c>
      <c r="F14" s="27">
        <v>0</v>
      </c>
      <c r="G14" s="25">
        <v>110</v>
      </c>
      <c r="I14" s="27">
        <v>398.5</v>
      </c>
      <c r="J14" s="25">
        <v>20035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AA3E-723E-6841-B5A1-6049A3E1622B}">
  <dimension ref="A1:H18"/>
  <sheetViews>
    <sheetView showGridLines="0" workbookViewId="0">
      <selection activeCell="D18" sqref="D18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45.6640625" bestFit="1" customWidth="1"/>
    <col min="4" max="4" width="6.1640625" bestFit="1" customWidth="1"/>
    <col min="5" max="5" width="8.5" bestFit="1" customWidth="1"/>
    <col min="6" max="6" width="11.6640625" bestFit="1" customWidth="1"/>
    <col min="7" max="8" width="9.5" bestFit="1" customWidth="1"/>
  </cols>
  <sheetData>
    <row r="1" spans="1:8" x14ac:dyDescent="0.2">
      <c r="A1" s="21" t="s">
        <v>60</v>
      </c>
    </row>
    <row r="2" spans="1:8" x14ac:dyDescent="0.2">
      <c r="A2" s="21" t="s">
        <v>23</v>
      </c>
    </row>
    <row r="3" spans="1:8" x14ac:dyDescent="0.2">
      <c r="A3" s="21" t="s">
        <v>61</v>
      </c>
    </row>
    <row r="6" spans="1:8" ht="16" thickBot="1" x14ac:dyDescent="0.25">
      <c r="A6" t="s">
        <v>38</v>
      </c>
    </row>
    <row r="7" spans="1:8" x14ac:dyDescent="0.2">
      <c r="B7" s="28"/>
      <c r="C7" s="28"/>
      <c r="D7" s="28" t="s">
        <v>62</v>
      </c>
      <c r="E7" s="28" t="s">
        <v>64</v>
      </c>
      <c r="F7" s="28" t="s">
        <v>66</v>
      </c>
      <c r="G7" s="28" t="s">
        <v>68</v>
      </c>
      <c r="H7" s="28" t="s">
        <v>68</v>
      </c>
    </row>
    <row r="8" spans="1:8" ht="16" thickBot="1" x14ac:dyDescent="0.25">
      <c r="B8" s="29" t="s">
        <v>34</v>
      </c>
      <c r="C8" s="29" t="s">
        <v>35</v>
      </c>
      <c r="D8" s="29" t="s">
        <v>63</v>
      </c>
      <c r="E8" s="29" t="s">
        <v>65</v>
      </c>
      <c r="F8" s="29" t="s">
        <v>67</v>
      </c>
      <c r="G8" s="29" t="s">
        <v>69</v>
      </c>
      <c r="H8" s="29" t="s">
        <v>70</v>
      </c>
    </row>
    <row r="9" spans="1:8" x14ac:dyDescent="0.2">
      <c r="B9" s="24" t="s">
        <v>45</v>
      </c>
      <c r="C9" s="24" t="s">
        <v>46</v>
      </c>
      <c r="D9" s="24">
        <v>7800</v>
      </c>
      <c r="E9" s="24">
        <v>0</v>
      </c>
      <c r="F9" s="24">
        <v>4</v>
      </c>
      <c r="G9" s="24">
        <v>21</v>
      </c>
      <c r="H9" s="24">
        <v>4</v>
      </c>
    </row>
    <row r="10" spans="1:8" ht="16" thickBot="1" x14ac:dyDescent="0.25">
      <c r="B10" s="22" t="s">
        <v>48</v>
      </c>
      <c r="C10" s="22" t="s">
        <v>49</v>
      </c>
      <c r="D10" s="22">
        <v>7200</v>
      </c>
      <c r="E10" s="22">
        <v>0</v>
      </c>
      <c r="F10" s="22">
        <v>25</v>
      </c>
      <c r="G10" s="22">
        <v>1E+30</v>
      </c>
      <c r="H10" s="22">
        <v>21</v>
      </c>
    </row>
    <row r="12" spans="1:8" ht="16" thickBot="1" x14ac:dyDescent="0.25">
      <c r="A12" t="s">
        <v>1</v>
      </c>
    </row>
    <row r="13" spans="1:8" x14ac:dyDescent="0.2">
      <c r="B13" s="28"/>
      <c r="C13" s="28"/>
      <c r="D13" s="28" t="s">
        <v>62</v>
      </c>
      <c r="E13" s="28" t="s">
        <v>71</v>
      </c>
      <c r="F13" s="28" t="s">
        <v>73</v>
      </c>
      <c r="G13" s="28" t="s">
        <v>68</v>
      </c>
      <c r="H13" s="28" t="s">
        <v>68</v>
      </c>
    </row>
    <row r="14" spans="1:8" ht="16" thickBot="1" x14ac:dyDescent="0.25">
      <c r="B14" s="29" t="s">
        <v>34</v>
      </c>
      <c r="C14" s="29" t="s">
        <v>35</v>
      </c>
      <c r="D14" s="29" t="s">
        <v>63</v>
      </c>
      <c r="E14" s="29" t="s">
        <v>72</v>
      </c>
      <c r="F14" s="29" t="s">
        <v>74</v>
      </c>
      <c r="G14" s="29" t="s">
        <v>69</v>
      </c>
      <c r="H14" s="29" t="s">
        <v>70</v>
      </c>
    </row>
    <row r="15" spans="1:8" x14ac:dyDescent="0.2">
      <c r="B15" s="24" t="s">
        <v>50</v>
      </c>
      <c r="C15" s="24" t="s">
        <v>10</v>
      </c>
      <c r="D15" s="24">
        <v>7800</v>
      </c>
      <c r="E15" s="24">
        <v>0</v>
      </c>
      <c r="F15" s="24">
        <v>0</v>
      </c>
      <c r="G15" s="24">
        <v>1E+30</v>
      </c>
      <c r="H15" s="24">
        <v>2200</v>
      </c>
    </row>
    <row r="16" spans="1:8" x14ac:dyDescent="0.2">
      <c r="B16" s="24" t="s">
        <v>53</v>
      </c>
      <c r="C16" s="24" t="s">
        <v>9</v>
      </c>
      <c r="D16" s="24">
        <v>7200</v>
      </c>
      <c r="E16" s="24">
        <v>21</v>
      </c>
      <c r="F16" s="24">
        <v>0</v>
      </c>
      <c r="G16" s="24">
        <v>7800</v>
      </c>
      <c r="H16" s="24">
        <v>1200</v>
      </c>
    </row>
    <row r="17" spans="2:8" x14ac:dyDescent="0.2">
      <c r="B17" s="24" t="s">
        <v>56</v>
      </c>
      <c r="C17" s="24" t="s">
        <v>11</v>
      </c>
      <c r="D17" s="24">
        <v>15000</v>
      </c>
      <c r="E17" s="24">
        <v>4</v>
      </c>
      <c r="F17" s="24">
        <v>0</v>
      </c>
      <c r="G17" s="24">
        <v>2200</v>
      </c>
      <c r="H17" s="24">
        <v>7800</v>
      </c>
    </row>
    <row r="18" spans="2:8" ht="16" thickBot="1" x14ac:dyDescent="0.25">
      <c r="B18" s="22" t="s">
        <v>58</v>
      </c>
      <c r="C18" s="22" t="s">
        <v>12</v>
      </c>
      <c r="D18" s="22">
        <v>6000</v>
      </c>
      <c r="E18" s="22">
        <v>0</v>
      </c>
      <c r="F18" s="22">
        <v>0</v>
      </c>
      <c r="G18" s="22">
        <v>1E+30</v>
      </c>
      <c r="H18" s="22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5CED-3500-4AB0-A85B-6EE630DE6892}">
  <dimension ref="A1:AF19"/>
  <sheetViews>
    <sheetView tabSelected="1" zoomScale="115" zoomScaleNormal="115" workbookViewId="0">
      <selection activeCell="H7" sqref="H7"/>
    </sheetView>
  </sheetViews>
  <sheetFormatPr baseColWidth="10" defaultColWidth="11.5" defaultRowHeight="19" x14ac:dyDescent="0.25"/>
  <cols>
    <col min="1" max="1" width="5.5" style="1" customWidth="1"/>
    <col min="2" max="2" width="17.1640625" style="1" bestFit="1" customWidth="1"/>
    <col min="3" max="3" width="28" style="1" bestFit="1" customWidth="1"/>
    <col min="4" max="4" width="20.1640625" style="1" bestFit="1" customWidth="1"/>
    <col min="5" max="5" width="6" style="1" customWidth="1"/>
    <col min="6" max="6" width="36.1640625" style="1" bestFit="1" customWidth="1"/>
    <col min="7" max="7" width="7.6640625" style="1" bestFit="1" customWidth="1"/>
    <col min="8" max="8" width="6.83203125" style="1" customWidth="1"/>
    <col min="9" max="9" width="11.33203125" style="1" bestFit="1" customWidth="1"/>
    <col min="10" max="10" width="5.6640625" style="1" customWidth="1"/>
    <col min="11" max="16384" width="11.5" style="1"/>
  </cols>
  <sheetData>
    <row r="1" spans="1:32" x14ac:dyDescent="0.25">
      <c r="AF1" s="2" t="s">
        <v>14</v>
      </c>
    </row>
    <row r="2" spans="1:32" x14ac:dyDescent="0.25">
      <c r="A2" s="2"/>
      <c r="B2" s="17" t="s">
        <v>0</v>
      </c>
      <c r="C2" s="17"/>
      <c r="D2" s="17"/>
      <c r="F2" s="16" t="s">
        <v>1</v>
      </c>
      <c r="G2" s="16"/>
      <c r="H2" s="16"/>
      <c r="I2" s="16"/>
      <c r="AF2" s="2" t="s">
        <v>13</v>
      </c>
    </row>
    <row r="3" spans="1:32" x14ac:dyDescent="0.25">
      <c r="A3" s="3"/>
      <c r="AF3" s="3" t="s">
        <v>15</v>
      </c>
    </row>
    <row r="4" spans="1:32" x14ac:dyDescent="0.25">
      <c r="C4" s="4" t="s">
        <v>4</v>
      </c>
      <c r="D4" s="4" t="s">
        <v>5</v>
      </c>
      <c r="F4" s="5" t="s">
        <v>10</v>
      </c>
      <c r="G4" s="6">
        <f>D14</f>
        <v>7800</v>
      </c>
      <c r="H4" s="7" t="s">
        <v>14</v>
      </c>
      <c r="I4" s="6">
        <f>D5</f>
        <v>10000</v>
      </c>
    </row>
    <row r="5" spans="1:32" x14ac:dyDescent="0.25">
      <c r="B5" s="4" t="s">
        <v>3</v>
      </c>
      <c r="C5" s="8">
        <v>4</v>
      </c>
      <c r="D5" s="8">
        <v>10000</v>
      </c>
      <c r="F5" s="5" t="s">
        <v>9</v>
      </c>
      <c r="G5" s="6">
        <f>D15</f>
        <v>7200</v>
      </c>
      <c r="H5" s="7" t="s">
        <v>14</v>
      </c>
      <c r="I5" s="6">
        <f>D6</f>
        <v>7200</v>
      </c>
    </row>
    <row r="6" spans="1:32" x14ac:dyDescent="0.25">
      <c r="B6" s="4" t="s">
        <v>2</v>
      </c>
      <c r="C6" s="8">
        <v>25</v>
      </c>
      <c r="D6" s="8">
        <v>7200</v>
      </c>
      <c r="F6" s="5" t="s">
        <v>11</v>
      </c>
      <c r="G6" s="6">
        <f>(D14+D15)</f>
        <v>15000</v>
      </c>
      <c r="H6" s="7" t="s">
        <v>14</v>
      </c>
      <c r="I6" s="6">
        <f>D8</f>
        <v>15000</v>
      </c>
    </row>
    <row r="7" spans="1:32" ht="40" x14ac:dyDescent="0.25">
      <c r="B7" s="2"/>
      <c r="F7" s="13" t="s">
        <v>12</v>
      </c>
      <c r="G7" s="6">
        <f>(D14+D15)*D10/100</f>
        <v>6000</v>
      </c>
      <c r="H7" s="7" t="s">
        <v>13</v>
      </c>
      <c r="I7" s="6">
        <f>D15</f>
        <v>7200</v>
      </c>
    </row>
    <row r="8" spans="1:32" x14ac:dyDescent="0.25">
      <c r="B8" s="18" t="s">
        <v>6</v>
      </c>
      <c r="C8" s="18"/>
      <c r="D8" s="8">
        <v>15000</v>
      </c>
      <c r="F8" s="2"/>
    </row>
    <row r="9" spans="1:32" x14ac:dyDescent="0.25">
      <c r="F9" s="20" t="s">
        <v>7</v>
      </c>
      <c r="G9" s="20"/>
      <c r="H9" s="20"/>
      <c r="I9" s="20"/>
    </row>
    <row r="10" spans="1:32" x14ac:dyDescent="0.25">
      <c r="B10" s="18" t="s">
        <v>17</v>
      </c>
      <c r="C10" s="18"/>
      <c r="D10" s="8">
        <v>40</v>
      </c>
    </row>
    <row r="11" spans="1:32" x14ac:dyDescent="0.25">
      <c r="F11" s="20" t="s">
        <v>21</v>
      </c>
      <c r="G11" s="20"/>
      <c r="H11" s="20"/>
      <c r="I11" s="14">
        <f>SUMPRODUCT(C5:C6,D14:D15)</f>
        <v>211200</v>
      </c>
    </row>
    <row r="12" spans="1:32" x14ac:dyDescent="0.25">
      <c r="B12" s="19" t="s">
        <v>8</v>
      </c>
      <c r="C12" s="19"/>
      <c r="D12" s="19"/>
    </row>
    <row r="13" spans="1:32" x14ac:dyDescent="0.25">
      <c r="F13" s="10" t="s">
        <v>20</v>
      </c>
      <c r="G13" s="11"/>
    </row>
    <row r="14" spans="1:32" x14ac:dyDescent="0.25">
      <c r="B14" s="19" t="s">
        <v>18</v>
      </c>
      <c r="C14" s="19"/>
      <c r="D14" s="9">
        <v>7800</v>
      </c>
      <c r="F14" s="12">
        <f>D14+D15</f>
        <v>15000</v>
      </c>
    </row>
    <row r="15" spans="1:32" x14ac:dyDescent="0.25">
      <c r="B15" s="19" t="s">
        <v>19</v>
      </c>
      <c r="C15" s="19"/>
      <c r="D15" s="9">
        <v>7200</v>
      </c>
    </row>
    <row r="17" spans="2:4" x14ac:dyDescent="0.25">
      <c r="B17" s="11" t="s">
        <v>7</v>
      </c>
      <c r="C17" s="11" t="s">
        <v>16</v>
      </c>
      <c r="D17" s="2"/>
    </row>
    <row r="18" spans="2:4" x14ac:dyDescent="0.25">
      <c r="B18" s="2"/>
      <c r="C18" s="2"/>
    </row>
    <row r="19" spans="2:4" x14ac:dyDescent="0.25">
      <c r="B19" s="15"/>
      <c r="C19" s="15"/>
    </row>
  </sheetData>
  <mergeCells count="10">
    <mergeCell ref="B19:C19"/>
    <mergeCell ref="F2:I2"/>
    <mergeCell ref="B2:D2"/>
    <mergeCell ref="B8:C8"/>
    <mergeCell ref="B10:C10"/>
    <mergeCell ref="B12:D12"/>
    <mergeCell ref="B14:C14"/>
    <mergeCell ref="B15:C15"/>
    <mergeCell ref="F9:I9"/>
    <mergeCell ref="F11:H11"/>
  </mergeCells>
  <dataValidations count="1">
    <dataValidation type="list" allowBlank="1" showInputMessage="1" showErrorMessage="1" sqref="H4:H8" xr:uid="{F051D0C3-2380-418B-BB3F-8F2DF6F3F2D3}">
      <formula1>$AF$1:$AF$3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8A2BDEA72C174BB85BE921732A0488" ma:contentTypeVersion="9" ma:contentTypeDescription="Crear nuevo documento." ma:contentTypeScope="" ma:versionID="f3eaae97bd344457eee6cb647309a6df">
  <xsd:schema xmlns:xsd="http://www.w3.org/2001/XMLSchema" xmlns:xs="http://www.w3.org/2001/XMLSchema" xmlns:p="http://schemas.microsoft.com/office/2006/metadata/properties" xmlns:ns2="299da364-5bd6-4856-b54f-296f95f3dc71" xmlns:ns3="7fe59f34-55a4-4ccc-9a2c-36cfcecf2037" xmlns:ns4="66ba484a-faa9-450c-8709-7928296ff528" targetNamespace="http://schemas.microsoft.com/office/2006/metadata/properties" ma:root="true" ma:fieldsID="538f97aafd22840ed0bf516587c1952e" ns2:_="" ns3:_="" ns4:_="">
    <xsd:import namespace="299da364-5bd6-4856-b54f-296f95f3dc71"/>
    <xsd:import namespace="7fe59f34-55a4-4ccc-9a2c-36cfcecf2037"/>
    <xsd:import namespace="66ba484a-faa9-450c-8709-7928296ff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da364-5bd6-4856-b54f-296f95f3d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f34-55a4-4ccc-9a2c-36cfcecf2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a484a-faa9-450c-8709-7928296ff528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7A7824-9291-4BC7-ACCA-596B51568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da364-5bd6-4856-b54f-296f95f3dc71"/>
    <ds:schemaRef ds:uri="7fe59f34-55a4-4ccc-9a2c-36cfcecf2037"/>
    <ds:schemaRef ds:uri="66ba484a-faa9-450c-8709-7928296ff5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B0624-FA1D-442E-86FD-0961F2A74B18}">
  <ds:schemaRefs>
    <ds:schemaRef ds:uri="299da364-5bd6-4856-b54f-296f95f3dc7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7fe59f34-55a4-4ccc-9a2c-36cfcecf2037"/>
    <ds:schemaRef ds:uri="http://schemas.microsoft.com/office/2006/documentManagement/types"/>
    <ds:schemaRef ds:uri="66ba484a-faa9-450c-8709-7928296ff528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4894A34-4C6F-4509-BCA3-A248295BC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límites 1</vt:lpstr>
      <vt:lpstr>Informe de confidencialidad 1</vt:lpstr>
      <vt:lpstr>Mezcla de canales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Alfaima Solano</dc:creator>
  <cp:keywords/>
  <dc:description/>
  <cp:lastModifiedBy>Camilo Alvarez Torres</cp:lastModifiedBy>
  <cp:revision/>
  <dcterms:created xsi:type="dcterms:W3CDTF">2020-08-13T22:46:42Z</dcterms:created>
  <dcterms:modified xsi:type="dcterms:W3CDTF">2024-04-04T02:51:33Z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0x010100148A2BDEA72C174BB85BE921732A0488</vt:lpwstr>
  </property>
</Properties>
</file>