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tle" sheetId="1" r:id="rId4"/>
    <sheet state="visible" name="Sachet" sheetId="2" r:id="rId5"/>
    <sheet state="visible" name="Dispenser" sheetId="3" r:id="rId6"/>
    <sheet state="visible" name="Monthly Expense" sheetId="4" r:id="rId7"/>
    <sheet state="visible" name="Data Preparation" sheetId="5" r:id="rId8"/>
  </sheets>
  <definedNames/>
  <calcPr/>
</workbook>
</file>

<file path=xl/sharedStrings.xml><?xml version="1.0" encoding="utf-8"?>
<sst xmlns="http://schemas.openxmlformats.org/spreadsheetml/2006/main" count="130" uniqueCount="33">
  <si>
    <t>Date</t>
  </si>
  <si>
    <t>Bottle</t>
  </si>
  <si>
    <t>Brand</t>
  </si>
  <si>
    <t>Size</t>
  </si>
  <si>
    <t>Number of bottles</t>
  </si>
  <si>
    <t>Total Number of Items</t>
  </si>
  <si>
    <t>Price of Bottles</t>
  </si>
  <si>
    <t>Total Price</t>
  </si>
  <si>
    <t>Belaqua</t>
  </si>
  <si>
    <t>Medium</t>
  </si>
  <si>
    <t>Small</t>
  </si>
  <si>
    <t>Sachet</t>
  </si>
  <si>
    <t>Number of Bags</t>
  </si>
  <si>
    <t>Price of Bags</t>
  </si>
  <si>
    <t>Water Dispenser</t>
  </si>
  <si>
    <t>Number Dispensers</t>
  </si>
  <si>
    <t>Price of Dispenser</t>
  </si>
  <si>
    <t>MEN AT WORK</t>
  </si>
  <si>
    <t>OPENING SOON</t>
  </si>
  <si>
    <t>Type</t>
  </si>
  <si>
    <t>Sachet Query</t>
  </si>
  <si>
    <t>Water Dispenser Query</t>
  </si>
  <si>
    <t xml:space="preserve">Bottle Query 1 (Brand) </t>
  </si>
  <si>
    <t>Query 2 (Size )</t>
  </si>
  <si>
    <t>Query Size Example</t>
  </si>
  <si>
    <t>Awake</t>
  </si>
  <si>
    <t>Large</t>
  </si>
  <si>
    <t>Everpure</t>
  </si>
  <si>
    <t>Voltic</t>
  </si>
  <si>
    <t>Special Ice</t>
  </si>
  <si>
    <t>Slemfit</t>
  </si>
  <si>
    <t>Cool</t>
  </si>
  <si>
    <t>SkyFalls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</si>
</sst>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98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sz val="3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8.13"/>
    <col customWidth="1" min="5" max="5" width="16.25"/>
    <col customWidth="1" min="6" max="6" width="18.88"/>
    <col customWidth="1" min="7" max="7" width="16.5"/>
    <col customWidth="1" min="9" max="9" width="15.25"/>
    <col customWidth="1" min="10" max="10" width="19.75"/>
    <col customWidth="1" min="11" max="11" width="26.5"/>
    <col customWidth="1" min="12" max="12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K1" s="3"/>
    </row>
    <row r="2">
      <c r="A2" s="4">
        <v>45076.0</v>
      </c>
      <c r="C2" s="5" t="s">
        <v>8</v>
      </c>
      <c r="D2" s="5" t="s">
        <v>9</v>
      </c>
      <c r="E2" s="5">
        <v>3.0</v>
      </c>
      <c r="F2" s="6">
        <f>SUM(Sachet!D2,Dispenser!D2,E2)</f>
        <v>3</v>
      </c>
      <c r="G2" s="5">
        <f>IF(AND(C2="Belaqua",D2 = "Medium"),20 * E2, IF(AND(C2 ="Belaqua",D2 = "Small"), 16 *E2, IF(AND(C2 = "Belaqua",D2 = "Large"),25* E2,0)))</f>
        <v>60</v>
      </c>
      <c r="H2" s="6">
        <f>SUM(G2,Sachet!F2,Dispenser!F2)</f>
        <v>60</v>
      </c>
    </row>
    <row r="3">
      <c r="A3" s="4">
        <v>45077.0</v>
      </c>
      <c r="C3" s="6"/>
      <c r="D3" s="5" t="s">
        <v>10</v>
      </c>
      <c r="E3" s="5">
        <v>0.0</v>
      </c>
      <c r="F3" s="6">
        <f>SUM(Sachet!D3,Dispenser!D3,E3)</f>
        <v>1</v>
      </c>
      <c r="G3" s="5">
        <v>0.0</v>
      </c>
      <c r="H3" s="6">
        <f>SUM(G3,Sachet!F3,Dispenser!F3)</f>
        <v>22.5</v>
      </c>
    </row>
    <row r="4">
      <c r="A4" s="4">
        <v>45078.0</v>
      </c>
      <c r="C4" s="6"/>
      <c r="D4" s="5" t="s">
        <v>10</v>
      </c>
      <c r="F4" s="6">
        <f>SUM(Sachet!D4,Dispenser!D4,E4)</f>
        <v>0</v>
      </c>
      <c r="G4" s="5">
        <f t="shared" ref="G4:G34" si="1">IF(AND(C4="Belaqua",D4 = "Medium"),20 * E4, IF(AND(C4 ="Belaqua",D4 = "Small"), 16 *E4, IF(AND(C4 = "Belaqua",D4 = "Large"),25* E4,0)))</f>
        <v>0</v>
      </c>
      <c r="H4" s="6">
        <f>SUM(G4,Sachet!F4,Dispenser!F4)</f>
        <v>0</v>
      </c>
    </row>
    <row r="5">
      <c r="A5" s="4">
        <v>45079.0</v>
      </c>
      <c r="C5" s="6"/>
      <c r="D5" s="5" t="s">
        <v>10</v>
      </c>
      <c r="F5" s="6">
        <f>SUM(Sachet!D5,Dispenser!D5,E5)</f>
        <v>0</v>
      </c>
      <c r="G5" s="5">
        <f t="shared" si="1"/>
        <v>0</v>
      </c>
      <c r="H5" s="6">
        <f>SUM(G5,Sachet!F5,Dispenser!F5)</f>
        <v>0</v>
      </c>
    </row>
    <row r="6">
      <c r="A6" s="4">
        <v>45080.0</v>
      </c>
      <c r="C6" s="6"/>
      <c r="D6" s="5" t="s">
        <v>10</v>
      </c>
      <c r="F6" s="6">
        <f>SUM(Sachet!D6,Dispenser!D6,E6)</f>
        <v>0</v>
      </c>
      <c r="G6" s="5">
        <f t="shared" si="1"/>
        <v>0</v>
      </c>
      <c r="H6" s="6">
        <f>SUM(G6,Sachet!F6,Dispenser!F6)</f>
        <v>0</v>
      </c>
    </row>
    <row r="7">
      <c r="A7" s="4">
        <v>45081.0</v>
      </c>
      <c r="C7" s="6"/>
      <c r="D7" s="5" t="s">
        <v>10</v>
      </c>
      <c r="F7" s="6">
        <f>SUM(Sachet!D7,Dispenser!D7,E7)</f>
        <v>0</v>
      </c>
      <c r="G7" s="5">
        <f t="shared" si="1"/>
        <v>0</v>
      </c>
      <c r="H7" s="6">
        <f>SUM(G7,Sachet!F7,Dispenser!F7)</f>
        <v>0</v>
      </c>
    </row>
    <row r="8">
      <c r="A8" s="4">
        <v>45082.0</v>
      </c>
      <c r="C8" s="6"/>
      <c r="D8" s="5" t="s">
        <v>10</v>
      </c>
      <c r="F8" s="6">
        <f>SUM(Sachet!D8,Dispenser!D8,E8)</f>
        <v>0</v>
      </c>
      <c r="G8" s="5">
        <f t="shared" si="1"/>
        <v>0</v>
      </c>
      <c r="H8" s="6">
        <f>SUM(G8,Sachet!F8,Dispenser!F8)</f>
        <v>0</v>
      </c>
    </row>
    <row r="9">
      <c r="A9" s="4">
        <v>45083.0</v>
      </c>
      <c r="C9" s="6"/>
      <c r="D9" s="5" t="s">
        <v>10</v>
      </c>
      <c r="F9" s="6">
        <f>SUM(Sachet!D9,Dispenser!D9,E9)</f>
        <v>0</v>
      </c>
      <c r="G9" s="5">
        <f t="shared" si="1"/>
        <v>0</v>
      </c>
      <c r="H9" s="6">
        <f>SUM(G9,Sachet!F9,Dispenser!F9)</f>
        <v>0</v>
      </c>
    </row>
    <row r="10">
      <c r="A10" s="4">
        <v>45084.0</v>
      </c>
      <c r="C10" s="6"/>
      <c r="D10" s="5" t="s">
        <v>10</v>
      </c>
      <c r="F10" s="6">
        <f>SUM(Sachet!D10,Dispenser!D10,E10)</f>
        <v>0</v>
      </c>
      <c r="G10" s="5">
        <f t="shared" si="1"/>
        <v>0</v>
      </c>
      <c r="H10" s="6">
        <f>SUM(G10,Sachet!F10,Dispenser!F10)</f>
        <v>0</v>
      </c>
    </row>
    <row r="11">
      <c r="A11" s="4">
        <v>45085.0</v>
      </c>
      <c r="C11" s="6"/>
      <c r="D11" s="5" t="s">
        <v>10</v>
      </c>
      <c r="F11" s="6">
        <f>SUM(Sachet!D11,Dispenser!D11,E11)</f>
        <v>0</v>
      </c>
      <c r="G11" s="5">
        <f t="shared" si="1"/>
        <v>0</v>
      </c>
      <c r="H11" s="6">
        <f>SUM(G11,Sachet!F11,Dispenser!F11)</f>
        <v>0</v>
      </c>
    </row>
    <row r="12">
      <c r="A12" s="4">
        <v>45086.0</v>
      </c>
      <c r="C12" s="6"/>
      <c r="D12" s="5" t="s">
        <v>10</v>
      </c>
      <c r="F12" s="6">
        <f>SUM(Sachet!D12,Dispenser!D12,E12)</f>
        <v>0</v>
      </c>
      <c r="G12" s="5">
        <f t="shared" si="1"/>
        <v>0</v>
      </c>
      <c r="H12" s="6">
        <f>SUM(G12,Sachet!F12,Dispenser!F12)</f>
        <v>0</v>
      </c>
    </row>
    <row r="13">
      <c r="A13" s="4">
        <v>45087.0</v>
      </c>
      <c r="C13" s="6"/>
      <c r="D13" s="5" t="s">
        <v>10</v>
      </c>
      <c r="F13" s="6">
        <f>SUM(Sachet!D13,Dispenser!D13,E13)</f>
        <v>0</v>
      </c>
      <c r="G13" s="5">
        <f t="shared" si="1"/>
        <v>0</v>
      </c>
      <c r="H13" s="6">
        <f>SUM(G13,Sachet!F13,Dispenser!F13)</f>
        <v>0</v>
      </c>
    </row>
    <row r="14">
      <c r="A14" s="4">
        <v>45088.0</v>
      </c>
      <c r="C14" s="6"/>
      <c r="D14" s="5" t="s">
        <v>10</v>
      </c>
      <c r="F14" s="6">
        <f>SUM(Sachet!D14,Dispenser!D14,E14)</f>
        <v>0</v>
      </c>
      <c r="G14" s="5">
        <f t="shared" si="1"/>
        <v>0</v>
      </c>
      <c r="H14" s="6">
        <f>SUM(G14,Sachet!F14,Dispenser!F14)</f>
        <v>0</v>
      </c>
    </row>
    <row r="15">
      <c r="A15" s="4">
        <v>45089.0</v>
      </c>
      <c r="C15" s="6"/>
      <c r="D15" s="5" t="s">
        <v>10</v>
      </c>
      <c r="F15" s="6">
        <f>SUM(Sachet!D15,Dispenser!D15,E15)</f>
        <v>0</v>
      </c>
      <c r="G15" s="5">
        <f t="shared" si="1"/>
        <v>0</v>
      </c>
      <c r="H15" s="6">
        <f>SUM(G15,Sachet!F15,Dispenser!F15)</f>
        <v>0</v>
      </c>
    </row>
    <row r="16">
      <c r="A16" s="4">
        <v>45090.0</v>
      </c>
      <c r="C16" s="6"/>
      <c r="D16" s="5" t="s">
        <v>10</v>
      </c>
      <c r="F16" s="6">
        <f>SUM(Sachet!D16,Dispenser!D16,E16)</f>
        <v>0</v>
      </c>
      <c r="G16" s="5">
        <f t="shared" si="1"/>
        <v>0</v>
      </c>
      <c r="H16" s="6">
        <f>SUM(G16,Sachet!F16,Dispenser!F16)</f>
        <v>0</v>
      </c>
    </row>
    <row r="17">
      <c r="A17" s="4">
        <v>45091.0</v>
      </c>
      <c r="C17" s="6"/>
      <c r="D17" s="5" t="s">
        <v>10</v>
      </c>
      <c r="F17" s="6">
        <f>SUM(Sachet!D17,Dispenser!D17,E17)</f>
        <v>0</v>
      </c>
      <c r="G17" s="5">
        <f t="shared" si="1"/>
        <v>0</v>
      </c>
      <c r="H17" s="6">
        <f>SUM(G17,Sachet!F17,Dispenser!F17)</f>
        <v>0</v>
      </c>
    </row>
    <row r="18">
      <c r="A18" s="4">
        <v>45092.0</v>
      </c>
      <c r="C18" s="6"/>
      <c r="D18" s="5" t="s">
        <v>10</v>
      </c>
      <c r="F18" s="6">
        <f>SUM(Sachet!D18,Dispenser!D18,E18)</f>
        <v>0</v>
      </c>
      <c r="G18" s="5">
        <f t="shared" si="1"/>
        <v>0</v>
      </c>
      <c r="H18" s="6">
        <f>SUM(G18,Sachet!F18,Dispenser!F18)</f>
        <v>0</v>
      </c>
    </row>
    <row r="19">
      <c r="A19" s="4">
        <v>45093.0</v>
      </c>
      <c r="C19" s="6"/>
      <c r="D19" s="5" t="s">
        <v>10</v>
      </c>
      <c r="F19" s="6">
        <f>SUM(Sachet!D19,Dispenser!D19,E19)</f>
        <v>0</v>
      </c>
      <c r="G19" s="5">
        <f t="shared" si="1"/>
        <v>0</v>
      </c>
      <c r="H19" s="6">
        <f>SUM(G19,Sachet!F19,Dispenser!F19)</f>
        <v>0</v>
      </c>
    </row>
    <row r="20">
      <c r="A20" s="4">
        <v>45094.0</v>
      </c>
      <c r="C20" s="6"/>
      <c r="D20" s="5" t="s">
        <v>10</v>
      </c>
      <c r="F20" s="6">
        <f>SUM(Sachet!D20,Dispenser!D20,E20)</f>
        <v>0</v>
      </c>
      <c r="G20" s="5">
        <f t="shared" si="1"/>
        <v>0</v>
      </c>
      <c r="H20" s="6">
        <f>SUM(G20,Sachet!F20,Dispenser!F20)</f>
        <v>0</v>
      </c>
    </row>
    <row r="21">
      <c r="A21" s="4">
        <v>45095.0</v>
      </c>
      <c r="C21" s="6"/>
      <c r="D21" s="5" t="s">
        <v>10</v>
      </c>
      <c r="F21" s="6">
        <f>SUM(Sachet!D21,Dispenser!D21,E21)</f>
        <v>0</v>
      </c>
      <c r="G21" s="5">
        <f t="shared" si="1"/>
        <v>0</v>
      </c>
      <c r="H21" s="6">
        <f>SUM(G21,Sachet!F21,Dispenser!F21)</f>
        <v>0</v>
      </c>
    </row>
    <row r="22">
      <c r="A22" s="4">
        <v>45096.0</v>
      </c>
      <c r="C22" s="6"/>
      <c r="D22" s="5" t="s">
        <v>10</v>
      </c>
      <c r="F22" s="6">
        <f>SUM(Sachet!D22,Dispenser!D22,E22)</f>
        <v>0</v>
      </c>
      <c r="G22" s="5">
        <f t="shared" si="1"/>
        <v>0</v>
      </c>
      <c r="H22" s="6">
        <f>SUM(G22,Sachet!F22,Dispenser!F22)</f>
        <v>0</v>
      </c>
    </row>
    <row r="23">
      <c r="A23" s="4">
        <v>45097.0</v>
      </c>
      <c r="C23" s="6"/>
      <c r="D23" s="5" t="s">
        <v>10</v>
      </c>
      <c r="F23" s="6">
        <f>SUM(Sachet!D23,Dispenser!D23,E23)</f>
        <v>0</v>
      </c>
      <c r="G23" s="5">
        <f t="shared" si="1"/>
        <v>0</v>
      </c>
      <c r="H23" s="6">
        <f>SUM(G23,Sachet!F23,Dispenser!F23)</f>
        <v>0</v>
      </c>
    </row>
    <row r="24">
      <c r="A24" s="4">
        <v>45098.0</v>
      </c>
      <c r="C24" s="6"/>
      <c r="D24" s="5" t="s">
        <v>10</v>
      </c>
      <c r="F24" s="6">
        <f>SUM(Sachet!D24,Dispenser!D24,E24)</f>
        <v>0</v>
      </c>
      <c r="G24" s="5">
        <f t="shared" si="1"/>
        <v>0</v>
      </c>
      <c r="H24" s="6">
        <f>SUM(G24,Sachet!F24,Dispenser!F24)</f>
        <v>0</v>
      </c>
    </row>
    <row r="25">
      <c r="A25" s="4">
        <v>45099.0</v>
      </c>
      <c r="C25" s="6"/>
      <c r="D25" s="5" t="s">
        <v>10</v>
      </c>
      <c r="F25" s="6">
        <f>SUM(Sachet!D25,Dispenser!D25,E25)</f>
        <v>0</v>
      </c>
      <c r="G25" s="5">
        <f t="shared" si="1"/>
        <v>0</v>
      </c>
      <c r="H25" s="6">
        <f>SUM(G25,Sachet!F25,Dispenser!F25)</f>
        <v>0</v>
      </c>
    </row>
    <row r="26">
      <c r="A26" s="4">
        <v>45100.0</v>
      </c>
      <c r="C26" s="6"/>
      <c r="D26" s="5" t="s">
        <v>10</v>
      </c>
      <c r="F26" s="6">
        <f>SUM(Sachet!D26,Dispenser!D26,E26)</f>
        <v>0</v>
      </c>
      <c r="G26" s="5">
        <f t="shared" si="1"/>
        <v>0</v>
      </c>
      <c r="H26" s="6">
        <f>SUM(G26,Sachet!F26,Dispenser!F26)</f>
        <v>0</v>
      </c>
    </row>
    <row r="27">
      <c r="A27" s="4">
        <v>45101.0</v>
      </c>
      <c r="C27" s="6"/>
      <c r="D27" s="5" t="s">
        <v>10</v>
      </c>
      <c r="F27" s="6">
        <f>SUM(Sachet!D27,Dispenser!D27,E27)</f>
        <v>0</v>
      </c>
      <c r="G27" s="5">
        <f t="shared" si="1"/>
        <v>0</v>
      </c>
      <c r="H27" s="6">
        <f>SUM(G27,Sachet!F27,Dispenser!F27)</f>
        <v>0</v>
      </c>
    </row>
    <row r="28">
      <c r="A28" s="4">
        <v>45102.0</v>
      </c>
      <c r="C28" s="6"/>
      <c r="D28" s="5" t="s">
        <v>10</v>
      </c>
      <c r="F28" s="6">
        <f>SUM(Sachet!D28,Dispenser!D28,E28)</f>
        <v>0</v>
      </c>
      <c r="G28" s="5">
        <f t="shared" si="1"/>
        <v>0</v>
      </c>
      <c r="H28" s="6">
        <f>SUM(G28,Sachet!F28,Dispenser!F28)</f>
        <v>0</v>
      </c>
    </row>
    <row r="29">
      <c r="A29" s="4">
        <v>45103.0</v>
      </c>
      <c r="C29" s="6"/>
      <c r="D29" s="5" t="s">
        <v>10</v>
      </c>
      <c r="F29" s="6">
        <f>SUM(Sachet!D29,Dispenser!D29,E29)</f>
        <v>0</v>
      </c>
      <c r="G29" s="5">
        <f t="shared" si="1"/>
        <v>0</v>
      </c>
      <c r="H29" s="6">
        <f>SUM(G29,Sachet!F29,Dispenser!F29)</f>
        <v>0</v>
      </c>
    </row>
    <row r="30">
      <c r="A30" s="4">
        <v>45104.0</v>
      </c>
      <c r="C30" s="6"/>
      <c r="D30" s="5" t="s">
        <v>10</v>
      </c>
      <c r="F30" s="6">
        <f>SUM(Sachet!D30,Dispenser!D30,E30)</f>
        <v>0</v>
      </c>
      <c r="G30" s="5">
        <f t="shared" si="1"/>
        <v>0</v>
      </c>
      <c r="H30" s="6">
        <f>SUM(G30,Sachet!F30,Dispenser!F30)</f>
        <v>0</v>
      </c>
    </row>
    <row r="31">
      <c r="A31" s="4">
        <v>45105.0</v>
      </c>
      <c r="C31" s="6"/>
      <c r="D31" s="5" t="s">
        <v>10</v>
      </c>
      <c r="F31" s="6">
        <f>SUM(Sachet!D31,Dispenser!D31,E31)</f>
        <v>0</v>
      </c>
      <c r="G31" s="5">
        <f t="shared" si="1"/>
        <v>0</v>
      </c>
      <c r="H31" s="6">
        <f>SUM(G31,Sachet!F31,Dispenser!F31)</f>
        <v>0</v>
      </c>
    </row>
    <row r="32">
      <c r="A32" s="4">
        <v>45106.0</v>
      </c>
      <c r="C32" s="6"/>
      <c r="D32" s="5" t="s">
        <v>10</v>
      </c>
      <c r="F32" s="6">
        <f>SUM(Sachet!D32,Dispenser!D32,E32)</f>
        <v>0</v>
      </c>
      <c r="G32" s="5">
        <f t="shared" si="1"/>
        <v>0</v>
      </c>
      <c r="H32" s="6">
        <f>SUM(G32,Sachet!F32,Dispenser!F32)</f>
        <v>0</v>
      </c>
    </row>
    <row r="33">
      <c r="A33" s="4">
        <v>45107.0</v>
      </c>
      <c r="C33" s="6"/>
      <c r="D33" s="5" t="s">
        <v>10</v>
      </c>
      <c r="F33" s="6">
        <f>SUM(Sachet!D33,Dispenser!D33,E33)</f>
        <v>0</v>
      </c>
      <c r="G33" s="5">
        <f t="shared" si="1"/>
        <v>0</v>
      </c>
      <c r="H33" s="6">
        <f>SUM(G33,Sachet!F33,Dispenser!F33)</f>
        <v>0</v>
      </c>
    </row>
    <row r="34">
      <c r="A34" s="4">
        <v>45108.0</v>
      </c>
      <c r="C34" s="6"/>
      <c r="D34" s="5" t="s">
        <v>10</v>
      </c>
      <c r="F34" s="6">
        <f>SUM(Sachet!D34,Dispenser!D34,E34)</f>
        <v>0</v>
      </c>
      <c r="G34" s="5">
        <f t="shared" si="1"/>
        <v>0</v>
      </c>
      <c r="H34" s="6">
        <f>SUM(G34,Sachet!F34,Dispenser!F34)</f>
        <v>0</v>
      </c>
    </row>
    <row r="36">
      <c r="A36" s="1"/>
    </row>
  </sheetData>
  <dataValidations>
    <dataValidation type="list" allowBlank="1" showErrorMessage="1" sqref="C2:C34">
      <formula1>'Data Preparation'!$H$2:$H1000</formula1>
    </dataValidation>
    <dataValidation type="list" allowBlank="1" showErrorMessage="1" sqref="D2:D34">
      <formula1>'Data Preparation'!$I$2:$I1000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5.88"/>
    <col customWidth="1" min="5" max="5" width="18.88"/>
    <col customWidth="1" min="6" max="6" width="18.63"/>
    <col customWidth="1" min="9" max="9" width="20.25"/>
  </cols>
  <sheetData>
    <row r="1">
      <c r="A1" s="1" t="s">
        <v>0</v>
      </c>
      <c r="B1" s="1" t="s">
        <v>11</v>
      </c>
      <c r="C1" s="1" t="s">
        <v>2</v>
      </c>
      <c r="D1" s="1" t="s">
        <v>12</v>
      </c>
      <c r="E1" s="2" t="s">
        <v>5</v>
      </c>
      <c r="F1" s="1" t="s">
        <v>13</v>
      </c>
      <c r="G1" s="2" t="s">
        <v>7</v>
      </c>
      <c r="K1" s="3"/>
      <c r="V1" s="3"/>
    </row>
    <row r="2">
      <c r="A2" s="4">
        <v>45076.0</v>
      </c>
      <c r="C2" s="5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6"/>
      <c r="D3" s="5">
        <v>0.0</v>
      </c>
      <c r="E3" s="6">
        <f>Bottle!F3</f>
        <v>1</v>
      </c>
      <c r="G3" s="6">
        <f>Bottle!H3</f>
        <v>22.5</v>
      </c>
      <c r="M3" s="4"/>
    </row>
    <row r="4">
      <c r="A4" s="4">
        <v>45078.0</v>
      </c>
      <c r="C4" s="6"/>
      <c r="D4" s="5">
        <v>0.0</v>
      </c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6"/>
      <c r="D5" s="5">
        <v>0.0</v>
      </c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6"/>
      <c r="D6" s="5">
        <v>0.0</v>
      </c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6"/>
      <c r="D7" s="5">
        <v>0.0</v>
      </c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6"/>
      <c r="D8" s="5">
        <v>0.0</v>
      </c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6"/>
      <c r="D9" s="5">
        <v>0.0</v>
      </c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6"/>
      <c r="D10" s="5">
        <v>0.0</v>
      </c>
      <c r="E10" s="6">
        <f>Bottle!F10</f>
        <v>0</v>
      </c>
      <c r="G10" s="6">
        <f>Bottle!H10</f>
        <v>0</v>
      </c>
      <c r="M10" s="4"/>
    </row>
    <row r="11">
      <c r="A11" s="4">
        <v>45085.0</v>
      </c>
      <c r="C11" s="6"/>
      <c r="D11" s="5">
        <v>0.0</v>
      </c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6"/>
      <c r="D12" s="5">
        <v>0.0</v>
      </c>
      <c r="E12" s="6">
        <f>Bottle!F12</f>
        <v>0</v>
      </c>
      <c r="G12" s="6">
        <f>Bottle!H12</f>
        <v>0</v>
      </c>
      <c r="M12" s="4"/>
    </row>
    <row r="13">
      <c r="A13" s="4">
        <v>45087.0</v>
      </c>
      <c r="C13" s="6"/>
      <c r="D13" s="5">
        <v>0.0</v>
      </c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6"/>
      <c r="D14" s="5">
        <v>0.0</v>
      </c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6"/>
      <c r="D15" s="5">
        <v>0.0</v>
      </c>
      <c r="E15" s="6">
        <f>Bottle!F15</f>
        <v>0</v>
      </c>
      <c r="G15" s="6">
        <f>Bottle!H15</f>
        <v>0</v>
      </c>
      <c r="M15" s="4"/>
    </row>
    <row r="16">
      <c r="A16" s="4">
        <v>45090.0</v>
      </c>
      <c r="C16" s="6"/>
      <c r="D16" s="5">
        <v>0.0</v>
      </c>
      <c r="E16" s="6">
        <f>Bottle!F16</f>
        <v>0</v>
      </c>
      <c r="G16" s="6">
        <f>Bottle!H16</f>
        <v>0</v>
      </c>
      <c r="M16" s="4"/>
    </row>
    <row r="17">
      <c r="A17" s="4">
        <v>45091.0</v>
      </c>
      <c r="C17" s="6"/>
      <c r="D17" s="5">
        <v>0.0</v>
      </c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6"/>
      <c r="D18" s="5">
        <v>0.0</v>
      </c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6"/>
      <c r="D19" s="5">
        <v>0.0</v>
      </c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6"/>
      <c r="D20" s="5">
        <v>0.0</v>
      </c>
      <c r="E20" s="6">
        <f>Bottle!F20</f>
        <v>0</v>
      </c>
      <c r="G20" s="6">
        <f>Bottle!H20</f>
        <v>0</v>
      </c>
      <c r="M20" s="4"/>
    </row>
    <row r="21">
      <c r="A21" s="4">
        <v>45095.0</v>
      </c>
      <c r="C21" s="6"/>
      <c r="D21" s="5">
        <v>0.0</v>
      </c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6"/>
      <c r="D22" s="5">
        <v>0.0</v>
      </c>
      <c r="E22" s="6">
        <f>Bottle!F22</f>
        <v>0</v>
      </c>
      <c r="G22" s="6">
        <f>Bottle!H22</f>
        <v>0</v>
      </c>
      <c r="M22" s="4"/>
    </row>
    <row r="23">
      <c r="A23" s="4">
        <v>45097.0</v>
      </c>
      <c r="C23" s="6"/>
      <c r="D23" s="5">
        <v>0.0</v>
      </c>
      <c r="E23" s="6">
        <f>Bottle!F23</f>
        <v>0</v>
      </c>
      <c r="G23" s="6">
        <f>Bottle!H23</f>
        <v>0</v>
      </c>
      <c r="M23" s="4"/>
    </row>
    <row r="24">
      <c r="A24" s="4">
        <v>45098.0</v>
      </c>
      <c r="C24" s="6"/>
      <c r="D24" s="5">
        <v>0.0</v>
      </c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6"/>
      <c r="D25" s="5">
        <v>0.0</v>
      </c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6"/>
      <c r="D26" s="5">
        <v>0.0</v>
      </c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6"/>
      <c r="D27" s="5">
        <v>0.0</v>
      </c>
      <c r="E27" s="6">
        <f>Bottle!F27</f>
        <v>0</v>
      </c>
      <c r="G27" s="6">
        <f>Bottle!H27</f>
        <v>0</v>
      </c>
      <c r="M27" s="4"/>
    </row>
    <row r="28">
      <c r="A28" s="4">
        <v>45102.0</v>
      </c>
      <c r="C28" s="6"/>
      <c r="D28" s="5">
        <v>0.0</v>
      </c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6"/>
      <c r="D29" s="5">
        <v>0.0</v>
      </c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6"/>
      <c r="D30" s="5">
        <v>0.0</v>
      </c>
      <c r="E30" s="6">
        <f>Bottle!F30</f>
        <v>0</v>
      </c>
      <c r="G30" s="6">
        <f>Bottle!H30</f>
        <v>0</v>
      </c>
      <c r="M30" s="4"/>
    </row>
    <row r="31">
      <c r="A31" s="4">
        <v>45105.0</v>
      </c>
      <c r="C31" s="6"/>
      <c r="D31" s="5">
        <v>0.0</v>
      </c>
      <c r="E31" s="6">
        <f>Bottle!F31</f>
        <v>0</v>
      </c>
      <c r="G31" s="6">
        <f>Bottle!H31</f>
        <v>0</v>
      </c>
      <c r="M31" s="4"/>
    </row>
    <row r="32">
      <c r="A32" s="4">
        <v>45106.0</v>
      </c>
      <c r="C32" s="6"/>
      <c r="D32" s="5">
        <v>0.0</v>
      </c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6"/>
      <c r="D33" s="5">
        <v>0.0</v>
      </c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6"/>
      <c r="D34" s="5">
        <v>0.0</v>
      </c>
      <c r="E34" s="6">
        <f>Bottle!F34</f>
        <v>0</v>
      </c>
      <c r="G34" s="6">
        <f>Bottle!H34</f>
        <v>0</v>
      </c>
      <c r="M34" s="4"/>
    </row>
    <row r="35">
      <c r="A35" s="4"/>
      <c r="M35" s="4"/>
    </row>
    <row r="36">
      <c r="A36" s="4"/>
      <c r="M36" s="4"/>
    </row>
    <row r="37">
      <c r="A37" s="4"/>
      <c r="M37" s="4"/>
    </row>
    <row r="38">
      <c r="A38" s="4"/>
      <c r="M38" s="4"/>
    </row>
    <row r="39">
      <c r="A39" s="4"/>
      <c r="M39" s="4"/>
    </row>
    <row r="40">
      <c r="A40" s="4"/>
      <c r="M40" s="4"/>
    </row>
    <row r="41">
      <c r="A41" s="4"/>
      <c r="M41" s="4"/>
    </row>
    <row r="42">
      <c r="A42" s="4"/>
      <c r="M42" s="4"/>
    </row>
    <row r="43">
      <c r="A43" s="4"/>
      <c r="M43" s="4"/>
    </row>
    <row r="44">
      <c r="A44" s="4"/>
      <c r="M44" s="4"/>
    </row>
    <row r="45">
      <c r="A45" s="4"/>
      <c r="M45" s="4"/>
    </row>
    <row r="46">
      <c r="A46" s="4"/>
      <c r="M46" s="4"/>
    </row>
    <row r="47">
      <c r="A47" s="4"/>
      <c r="M47" s="4"/>
    </row>
    <row r="48">
      <c r="A48" s="4"/>
      <c r="M48" s="4"/>
    </row>
    <row r="49">
      <c r="A49" s="4"/>
      <c r="M49" s="4"/>
    </row>
    <row r="50">
      <c r="A50" s="4"/>
      <c r="M50" s="4"/>
    </row>
    <row r="51">
      <c r="A51" s="4"/>
      <c r="M51" s="4"/>
    </row>
    <row r="52">
      <c r="A52" s="4"/>
      <c r="M52" s="4"/>
    </row>
    <row r="53">
      <c r="A53" s="4"/>
      <c r="M53" s="4"/>
    </row>
    <row r="54">
      <c r="A54" s="4"/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  <row r="884">
      <c r="A884" s="4"/>
      <c r="M884" s="4"/>
    </row>
    <row r="885">
      <c r="A885" s="4"/>
      <c r="M885" s="4"/>
    </row>
    <row r="886">
      <c r="A886" s="4"/>
      <c r="M886" s="4"/>
    </row>
    <row r="887">
      <c r="A887" s="4"/>
      <c r="M887" s="4"/>
    </row>
    <row r="888">
      <c r="A888" s="4"/>
      <c r="M888" s="4"/>
    </row>
    <row r="889">
      <c r="A889" s="4"/>
      <c r="M889" s="4"/>
    </row>
    <row r="890">
      <c r="A890" s="4"/>
      <c r="M890" s="4"/>
    </row>
    <row r="891">
      <c r="A891" s="4"/>
      <c r="M891" s="4"/>
    </row>
    <row r="892">
      <c r="A892" s="4"/>
      <c r="M892" s="4"/>
    </row>
    <row r="893">
      <c r="A893" s="4"/>
      <c r="M893" s="4"/>
    </row>
    <row r="894">
      <c r="A894" s="4"/>
      <c r="M894" s="4"/>
    </row>
    <row r="895">
      <c r="A895" s="4"/>
      <c r="M895" s="4"/>
    </row>
    <row r="896">
      <c r="A896" s="4"/>
      <c r="M896" s="4"/>
    </row>
    <row r="897">
      <c r="A897" s="4"/>
      <c r="M897" s="4"/>
    </row>
    <row r="898">
      <c r="A898" s="4"/>
      <c r="M898" s="4"/>
    </row>
    <row r="899">
      <c r="A899" s="4"/>
      <c r="M899" s="4"/>
    </row>
    <row r="900">
      <c r="A900" s="4"/>
      <c r="M900" s="4"/>
    </row>
    <row r="901">
      <c r="A901" s="4"/>
      <c r="M901" s="4"/>
    </row>
    <row r="902">
      <c r="A902" s="4"/>
      <c r="M902" s="4"/>
    </row>
  </sheetData>
  <dataValidations>
    <dataValidation type="list" allowBlank="1" showErrorMessage="1" sqref="C2:C34">
      <formula1>'Data Preparation'!$H$2:$H1000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5.0"/>
    <col customWidth="1" min="4" max="4" width="17.38"/>
    <col customWidth="1" min="5" max="5" width="18.13"/>
    <col customWidth="1" min="6" max="6" width="17.25"/>
  </cols>
  <sheetData>
    <row r="1">
      <c r="A1" s="1" t="s">
        <v>0</v>
      </c>
      <c r="B1" s="1" t="s">
        <v>14</v>
      </c>
      <c r="C1" s="1" t="s">
        <v>2</v>
      </c>
      <c r="D1" s="1" t="s">
        <v>15</v>
      </c>
      <c r="E1" s="2" t="s">
        <v>5</v>
      </c>
      <c r="F1" s="1" t="s">
        <v>16</v>
      </c>
      <c r="G1" s="2" t="s">
        <v>7</v>
      </c>
      <c r="J1" s="3"/>
      <c r="V1" s="3"/>
    </row>
    <row r="2">
      <c r="A2" s="4">
        <v>45076.0</v>
      </c>
      <c r="C2" s="6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6"/>
      <c r="D3" s="5">
        <v>1.0</v>
      </c>
      <c r="E3" s="6">
        <f>Bottle!F3</f>
        <v>1</v>
      </c>
      <c r="F3" s="5">
        <v>22.5</v>
      </c>
      <c r="G3" s="6">
        <f>Bottle!H3</f>
        <v>22.5</v>
      </c>
      <c r="M3" s="4"/>
    </row>
    <row r="4">
      <c r="A4" s="4">
        <v>45078.0</v>
      </c>
      <c r="C4" s="6"/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6"/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6"/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6"/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6"/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6"/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6"/>
      <c r="E10" s="6">
        <f>Bottle!F10</f>
        <v>0</v>
      </c>
      <c r="G10" s="6">
        <f>Bottle!H10</f>
        <v>0</v>
      </c>
      <c r="M10" s="4"/>
    </row>
    <row r="11">
      <c r="A11" s="4">
        <v>45085.0</v>
      </c>
      <c r="C11" s="6"/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6"/>
      <c r="E12" s="6">
        <f>Bottle!F12</f>
        <v>0</v>
      </c>
      <c r="G12" s="6">
        <f>Bottle!H12</f>
        <v>0</v>
      </c>
      <c r="M12" s="4"/>
    </row>
    <row r="13">
      <c r="A13" s="4">
        <v>45087.0</v>
      </c>
      <c r="C13" s="6"/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6"/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6"/>
      <c r="E15" s="6">
        <f>Bottle!F15</f>
        <v>0</v>
      </c>
      <c r="G15" s="6">
        <f>Bottle!H15</f>
        <v>0</v>
      </c>
      <c r="M15" s="4"/>
    </row>
    <row r="16">
      <c r="A16" s="4">
        <v>45090.0</v>
      </c>
      <c r="C16" s="6"/>
      <c r="E16" s="6">
        <f>Bottle!F16</f>
        <v>0</v>
      </c>
      <c r="G16" s="6">
        <f>Bottle!H16</f>
        <v>0</v>
      </c>
      <c r="M16" s="4"/>
    </row>
    <row r="17">
      <c r="A17" s="4">
        <v>45091.0</v>
      </c>
      <c r="C17" s="6"/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6"/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6"/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6"/>
      <c r="E20" s="6">
        <f>Bottle!F20</f>
        <v>0</v>
      </c>
      <c r="G20" s="6">
        <f>Bottle!H20</f>
        <v>0</v>
      </c>
      <c r="M20" s="4"/>
    </row>
    <row r="21">
      <c r="A21" s="4">
        <v>45095.0</v>
      </c>
      <c r="C21" s="6"/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6"/>
      <c r="E22" s="6">
        <f>Bottle!F22</f>
        <v>0</v>
      </c>
      <c r="G22" s="6">
        <f>Bottle!H22</f>
        <v>0</v>
      </c>
      <c r="M22" s="4"/>
    </row>
    <row r="23">
      <c r="A23" s="4">
        <v>45097.0</v>
      </c>
      <c r="C23" s="6"/>
      <c r="E23" s="6">
        <f>Bottle!F23</f>
        <v>0</v>
      </c>
      <c r="G23" s="6">
        <f>Bottle!H23</f>
        <v>0</v>
      </c>
      <c r="M23" s="4"/>
    </row>
    <row r="24">
      <c r="A24" s="4">
        <v>45098.0</v>
      </c>
      <c r="C24" s="6"/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6"/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6"/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6"/>
      <c r="E27" s="6">
        <f>Bottle!F27</f>
        <v>0</v>
      </c>
      <c r="G27" s="6">
        <f>Bottle!H27</f>
        <v>0</v>
      </c>
      <c r="M27" s="4"/>
    </row>
    <row r="28">
      <c r="A28" s="4">
        <v>45102.0</v>
      </c>
      <c r="C28" s="6"/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6"/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6"/>
      <c r="E30" s="6">
        <f>Bottle!F30</f>
        <v>0</v>
      </c>
      <c r="G30" s="6">
        <f>Bottle!H30</f>
        <v>0</v>
      </c>
      <c r="M30" s="4"/>
    </row>
    <row r="31">
      <c r="A31" s="4">
        <v>45105.0</v>
      </c>
      <c r="C31" s="6"/>
      <c r="E31" s="6">
        <f>Bottle!F31</f>
        <v>0</v>
      </c>
      <c r="G31" s="6">
        <f>Bottle!H31</f>
        <v>0</v>
      </c>
      <c r="M31" s="4"/>
    </row>
    <row r="32">
      <c r="A32" s="4">
        <v>45106.0</v>
      </c>
      <c r="C32" s="6"/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6"/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6"/>
      <c r="E34" s="6">
        <f>Bottle!F34</f>
        <v>0</v>
      </c>
      <c r="G34" s="6">
        <f>Bottle!H34</f>
        <v>0</v>
      </c>
      <c r="M34" s="4"/>
    </row>
    <row r="35">
      <c r="A35" s="4"/>
      <c r="M35" s="4"/>
    </row>
    <row r="36">
      <c r="A36" s="4"/>
      <c r="M36" s="4"/>
    </row>
    <row r="37">
      <c r="A37" s="4"/>
      <c r="M37" s="4"/>
    </row>
    <row r="38">
      <c r="A38" s="4"/>
      <c r="M38" s="4"/>
    </row>
    <row r="39">
      <c r="A39" s="4"/>
      <c r="M39" s="4"/>
    </row>
    <row r="40">
      <c r="A40" s="4"/>
      <c r="M40" s="4"/>
    </row>
    <row r="41">
      <c r="A41" s="4"/>
      <c r="M41" s="4"/>
    </row>
    <row r="42">
      <c r="A42" s="4"/>
      <c r="M42" s="4"/>
    </row>
    <row r="43">
      <c r="A43" s="4"/>
      <c r="M43" s="4"/>
    </row>
    <row r="44">
      <c r="A44" s="4"/>
      <c r="M44" s="4"/>
    </row>
    <row r="45">
      <c r="A45" s="4"/>
      <c r="M45" s="4"/>
    </row>
    <row r="46">
      <c r="A46" s="4"/>
      <c r="M46" s="4"/>
    </row>
    <row r="47">
      <c r="A47" s="4"/>
      <c r="M47" s="4"/>
    </row>
    <row r="48">
      <c r="A48" s="4"/>
      <c r="M48" s="4"/>
    </row>
    <row r="49">
      <c r="A49" s="4"/>
      <c r="M49" s="4"/>
    </row>
    <row r="50">
      <c r="A50" s="4"/>
      <c r="M50" s="4"/>
    </row>
    <row r="51">
      <c r="A51" s="4"/>
      <c r="M51" s="4"/>
    </row>
    <row r="52">
      <c r="A52" s="4"/>
      <c r="M52" s="4"/>
    </row>
    <row r="53">
      <c r="A53" s="4"/>
      <c r="M53" s="4"/>
    </row>
    <row r="54">
      <c r="A54" s="4"/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</sheetData>
  <dataValidations>
    <dataValidation type="list" allowBlank="1" showErrorMessage="1" sqref="C2:C34">
      <formula1>'Data Preparation'!$G$2:$G1000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9.75"/>
  </cols>
  <sheetData>
    <row r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7" max="7" width="19.5"/>
    <col customWidth="1" min="8" max="8" width="17.75"/>
    <col customWidth="1" min="10" max="10" width="30.13"/>
    <col customWidth="1" min="11" max="11" width="20.25"/>
  </cols>
  <sheetData>
    <row r="1">
      <c r="A1" s="1" t="s">
        <v>19</v>
      </c>
      <c r="B1" s="1" t="s">
        <v>2</v>
      </c>
      <c r="C1" s="1" t="s">
        <v>3</v>
      </c>
      <c r="E1" s="1"/>
      <c r="F1" s="1" t="s">
        <v>20</v>
      </c>
      <c r="G1" s="1" t="s">
        <v>21</v>
      </c>
      <c r="H1" s="5" t="s">
        <v>22</v>
      </c>
      <c r="I1" s="5" t="s">
        <v>23</v>
      </c>
      <c r="J1" s="1"/>
      <c r="K1" s="5" t="s">
        <v>24</v>
      </c>
    </row>
    <row r="2">
      <c r="A2" s="5" t="s">
        <v>1</v>
      </c>
      <c r="B2" s="5" t="s">
        <v>25</v>
      </c>
      <c r="C2" s="5" t="s">
        <v>26</v>
      </c>
      <c r="E2" s="1"/>
      <c r="F2" s="6" t="str">
        <f>IFERROR(__xludf.DUMMYFUNCTION("unique(QUERY('Data Preparation'!A2:C24, ""Select B where A = '""&amp;Sachet!B1&amp;""'""))"),"Cool")</f>
        <v>Cool</v>
      </c>
      <c r="G2" s="9" t="str">
        <f>IFERROR(__xludf.DUMMYFUNCTION("unique(QUERY('Data Preparation'!A2:C24, ""Select B where A = '""&amp;Dispenser!B1&amp;""'""))"),"SkyFalls")</f>
        <v>SkyFalls</v>
      </c>
      <c r="H2" s="6" t="str">
        <f>IFERROR(__xludf.DUMMYFUNCTION("unique(QUERY('Data Preparation'!A2:C24, ""Select B where A = '""&amp;Bottle!B1&amp;""'""))"),"Awake")</f>
        <v>Awake</v>
      </c>
      <c r="I2" s="6" t="str">
        <f>IFERROR(__xludf.DUMMYFUNCTION("unique(QUERY('Data Preparation'!A2:C24, ""Select C where A = '""&amp;Bottle!B1&amp;""'""))"),"Large")</f>
        <v>Large</v>
      </c>
    </row>
    <row r="3">
      <c r="A3" s="5" t="s">
        <v>1</v>
      </c>
      <c r="B3" s="5" t="s">
        <v>25</v>
      </c>
      <c r="C3" s="5" t="s">
        <v>9</v>
      </c>
      <c r="F3" s="6" t="str">
        <f>IFERROR(__xludf.DUMMYFUNCTION("""COMPUTED_VALUE"""),"Special Ice")</f>
        <v>Special Ice</v>
      </c>
      <c r="G3" s="6" t="str">
        <f>IFERROR(__xludf.DUMMYFUNCTION("""COMPUTED_VALUE"""),"Belaqua")</f>
        <v>Belaqua</v>
      </c>
      <c r="H3" s="6" t="str">
        <f>IFERROR(__xludf.DUMMYFUNCTION("""COMPUTED_VALUE"""),"Belaqua")</f>
        <v>Belaqua</v>
      </c>
      <c r="I3" s="6" t="str">
        <f>IFERROR(__xludf.DUMMYFUNCTION("""COMPUTED_VALUE"""),"Medium")</f>
        <v>Medium</v>
      </c>
    </row>
    <row r="4">
      <c r="A4" s="5" t="s">
        <v>1</v>
      </c>
      <c r="B4" s="5" t="s">
        <v>25</v>
      </c>
      <c r="C4" s="5" t="s">
        <v>10</v>
      </c>
      <c r="G4" s="6" t="str">
        <f>IFERROR(__xludf.DUMMYFUNCTION("""COMPUTED_VALUE"""),"Voltic")</f>
        <v>Voltic</v>
      </c>
      <c r="H4" s="6" t="str">
        <f>IFERROR(__xludf.DUMMYFUNCTION("""COMPUTED_VALUE"""),"Everpure")</f>
        <v>Everpure</v>
      </c>
      <c r="I4" s="6" t="str">
        <f>IFERROR(__xludf.DUMMYFUNCTION("""COMPUTED_VALUE"""),"Small")</f>
        <v>Small</v>
      </c>
    </row>
    <row r="5">
      <c r="A5" s="5" t="s">
        <v>1</v>
      </c>
      <c r="B5" s="5" t="s">
        <v>8</v>
      </c>
      <c r="C5" s="5" t="s">
        <v>26</v>
      </c>
      <c r="H5" s="6" t="str">
        <f>IFERROR(__xludf.DUMMYFUNCTION("""COMPUTED_VALUE"""),"Voltic")</f>
        <v>Voltic</v>
      </c>
    </row>
    <row r="6">
      <c r="A6" s="5" t="s">
        <v>1</v>
      </c>
      <c r="B6" s="5" t="s">
        <v>8</v>
      </c>
      <c r="C6" s="5" t="s">
        <v>9</v>
      </c>
      <c r="H6" s="6" t="str">
        <f>IFERROR(__xludf.DUMMYFUNCTION("""COMPUTED_VALUE"""),"Special Ice")</f>
        <v>Special Ice</v>
      </c>
    </row>
    <row r="7">
      <c r="A7" s="5" t="s">
        <v>1</v>
      </c>
      <c r="B7" s="5" t="s">
        <v>8</v>
      </c>
      <c r="C7" s="5" t="s">
        <v>10</v>
      </c>
      <c r="H7" s="6" t="str">
        <f>IFERROR(__xludf.DUMMYFUNCTION("""COMPUTED_VALUE"""),"Slemfit")</f>
        <v>Slemfit</v>
      </c>
    </row>
    <row r="8">
      <c r="A8" s="5" t="s">
        <v>1</v>
      </c>
      <c r="B8" s="5" t="s">
        <v>27</v>
      </c>
      <c r="C8" s="5" t="s">
        <v>26</v>
      </c>
    </row>
    <row r="9">
      <c r="A9" s="5" t="s">
        <v>1</v>
      </c>
      <c r="B9" s="5" t="s">
        <v>27</v>
      </c>
      <c r="C9" s="5" t="s">
        <v>9</v>
      </c>
    </row>
    <row r="10">
      <c r="A10" s="5" t="s">
        <v>1</v>
      </c>
      <c r="B10" s="5" t="s">
        <v>27</v>
      </c>
      <c r="C10" s="5" t="s">
        <v>10</v>
      </c>
    </row>
    <row r="11">
      <c r="A11" s="5" t="s">
        <v>1</v>
      </c>
      <c r="B11" s="5" t="s">
        <v>28</v>
      </c>
      <c r="C11" s="5" t="s">
        <v>26</v>
      </c>
    </row>
    <row r="12">
      <c r="A12" s="5" t="s">
        <v>1</v>
      </c>
      <c r="B12" s="5" t="s">
        <v>28</v>
      </c>
      <c r="C12" s="5" t="s">
        <v>9</v>
      </c>
    </row>
    <row r="13">
      <c r="A13" s="5" t="s">
        <v>1</v>
      </c>
      <c r="B13" s="5" t="s">
        <v>28</v>
      </c>
      <c r="C13" s="5" t="s">
        <v>10</v>
      </c>
    </row>
    <row r="14">
      <c r="A14" s="5" t="s">
        <v>1</v>
      </c>
      <c r="B14" s="5" t="s">
        <v>29</v>
      </c>
      <c r="C14" s="5" t="s">
        <v>26</v>
      </c>
    </row>
    <row r="15">
      <c r="A15" s="5" t="s">
        <v>1</v>
      </c>
      <c r="B15" s="5" t="s">
        <v>29</v>
      </c>
      <c r="C15" s="5" t="s">
        <v>9</v>
      </c>
    </row>
    <row r="16">
      <c r="A16" s="5" t="s">
        <v>1</v>
      </c>
      <c r="B16" s="5" t="s">
        <v>29</v>
      </c>
      <c r="C16" s="5" t="s">
        <v>10</v>
      </c>
    </row>
    <row r="17">
      <c r="A17" s="5" t="s">
        <v>1</v>
      </c>
      <c r="B17" s="5" t="s">
        <v>30</v>
      </c>
      <c r="C17" s="5" t="s">
        <v>26</v>
      </c>
    </row>
    <row r="18">
      <c r="A18" s="5" t="s">
        <v>1</v>
      </c>
      <c r="B18" s="5" t="s">
        <v>30</v>
      </c>
      <c r="C18" s="5" t="s">
        <v>9</v>
      </c>
    </row>
    <row r="19">
      <c r="A19" s="5" t="s">
        <v>1</v>
      </c>
      <c r="B19" s="5" t="s">
        <v>30</v>
      </c>
      <c r="C19" s="5" t="s">
        <v>10</v>
      </c>
    </row>
    <row r="20">
      <c r="A20" s="5" t="s">
        <v>11</v>
      </c>
      <c r="B20" s="5" t="s">
        <v>31</v>
      </c>
    </row>
    <row r="21">
      <c r="A21" s="5" t="s">
        <v>11</v>
      </c>
      <c r="B21" s="5" t="s">
        <v>29</v>
      </c>
    </row>
    <row r="22">
      <c r="A22" s="5" t="s">
        <v>14</v>
      </c>
      <c r="B22" s="5" t="s">
        <v>32</v>
      </c>
    </row>
    <row r="23">
      <c r="A23" s="5" t="s">
        <v>14</v>
      </c>
      <c r="B23" s="5" t="s">
        <v>8</v>
      </c>
    </row>
    <row r="24">
      <c r="A24" s="5" t="s">
        <v>14</v>
      </c>
      <c r="B24" s="5" t="s">
        <v>28</v>
      </c>
    </row>
  </sheetData>
  <drawing r:id="rId1"/>
</worksheet>
</file>