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code-for-Pgenerosa/transcriptome_genome_annotation/plots/"/>
    </mc:Choice>
  </mc:AlternateContent>
  <xr:revisionPtr revIDLastSave="0" documentId="13_ncr:1_{8119AA5A-FA41-8D42-9BB3-306619C76B65}" xr6:coauthVersionLast="47" xr6:coauthVersionMax="47" xr10:uidLastSave="{00000000-0000-0000-0000-000000000000}"/>
  <bookViews>
    <workbookView xWindow="1820" yWindow="500" windowWidth="27640" windowHeight="16440" activeTab="1" xr2:uid="{4342BFFC-51E7-954C-9082-9528990B46CD}"/>
  </bookViews>
  <sheets>
    <sheet name="blast hits" sheetId="4" r:id="rId1"/>
    <sheet name="single tissue" sheetId="1" r:id="rId2"/>
    <sheet name="Dheilly genes" sheetId="20" r:id="rId3"/>
    <sheet name="differnetially expressed specie" sheetId="19" r:id="rId4"/>
    <sheet name="GOterms transcriptome  normal" sheetId="12" r:id="rId5"/>
    <sheet name="overlapping" sheetId="3" r:id="rId6"/>
    <sheet name="Top20 tissue unique" sheetId="17" r:id="rId7"/>
    <sheet name="go terms for discussion" sheetId="18" r:id="rId8"/>
    <sheet name="total genes with hits tissues" sheetId="11" r:id="rId9"/>
    <sheet name="Over-Under tissuetissue" sheetId="14" r:id="rId10"/>
    <sheet name="% found in tissue" sheetId="16" r:id="rId11"/>
    <sheet name="unique genes goslims tissue" sheetId="15" r:id="rId12"/>
    <sheet name="top 20 terms species" sheetId="6" r:id="rId13"/>
    <sheet name="top 20 common species" sheetId="13" r:id="rId14"/>
    <sheet name="top 20 terms tissue gene = 1" sheetId="8" r:id="rId15"/>
    <sheet name="top 20 tissue unique" sheetId="10" r:id="rId16"/>
    <sheet name="top 20 terms normal" sheetId="9" r:id="rId17"/>
    <sheet name="top 8 comb" sheetId="2" r:id="rId18"/>
    <sheet name="top terms by species not unique" sheetId="5" r:id="rId19"/>
  </sheets>
  <definedNames>
    <definedName name="_xlnm._FilterDatabase" localSheetId="10" hidden="1">'% found in tissue'!$A$1:$D$11</definedName>
    <definedName name="_xlnm._FilterDatabase" localSheetId="4" hidden="1">'GOterms transcriptome  normal'!$M$1:$O$12</definedName>
    <definedName name="_xlnm._FilterDatabase" localSheetId="12" hidden="1">'top 20 terms species'!$A$1:$A$101</definedName>
    <definedName name="_xlnm._FilterDatabase" localSheetId="15" hidden="1">'top 20 tissue unique'!$A$1:$A$251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2" i="1"/>
  <c r="F3" i="1"/>
  <c r="F4" i="1"/>
  <c r="F5" i="1"/>
  <c r="F6" i="1"/>
  <c r="D22" i="17"/>
  <c r="J24" i="14"/>
  <c r="J23" i="14"/>
  <c r="J22" i="14"/>
  <c r="J21" i="14"/>
  <c r="J20" i="14"/>
  <c r="J19" i="14"/>
  <c r="J18" i="14"/>
  <c r="J17" i="14"/>
  <c r="J16" i="14"/>
  <c r="J15" i="14"/>
  <c r="L3" i="3"/>
  <c r="L4" i="3"/>
  <c r="L5" i="3"/>
  <c r="L6" i="3"/>
  <c r="L7" i="3"/>
  <c r="L8" i="3"/>
  <c r="L9" i="3"/>
  <c r="L10" i="3"/>
  <c r="L11" i="3"/>
  <c r="L2" i="3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<sst xmlns="http://schemas.openxmlformats.org/spreadsheetml/2006/main" count="2564" uniqueCount="259">
  <si>
    <t>ctenidia</t>
  </si>
  <si>
    <t>gonad</t>
  </si>
  <si>
    <t>heart</t>
  </si>
  <si>
    <t>juvenile</t>
  </si>
  <si>
    <t>larvae</t>
  </si>
  <si>
    <t>ctendia</t>
  </si>
  <si>
    <t>tpm = 0</t>
  </si>
  <si>
    <t>tpm &gt; 0</t>
  </si>
  <si>
    <t>Top 8 combination sets are:</t>
  </si>
  <si>
    <t>code</t>
  </si>
  <si>
    <t>size</t>
  </si>
  <si>
    <t>x</t>
  </si>
  <si>
    <t>notes</t>
  </si>
  <si>
    <t>larvae alone</t>
  </si>
  <si>
    <t>ctenidia, larvae, junevile</t>
  </si>
  <si>
    <t>in all tissue types</t>
  </si>
  <si>
    <t>in no tissue types</t>
  </si>
  <si>
    <t>only in juveniles</t>
  </si>
  <si>
    <t>in everything but gonad</t>
  </si>
  <si>
    <t>heart, larvae , juvenile</t>
  </si>
  <si>
    <t>larvae, juvenile</t>
  </si>
  <si>
    <t>overlapping</t>
  </si>
  <si>
    <t>Ctenidia and Juvenile</t>
  </si>
  <si>
    <t>Heart and Juvenile</t>
  </si>
  <si>
    <t>Gonad and Juvenile</t>
  </si>
  <si>
    <t>Heart and Ctenidia</t>
  </si>
  <si>
    <t>Ctenidia and Larvae</t>
  </si>
  <si>
    <t>Heart and Larvae</t>
  </si>
  <si>
    <t>Gonad and Larvae</t>
  </si>
  <si>
    <t>Gonad and Heart</t>
  </si>
  <si>
    <t>Gonad and Ctenidia</t>
  </si>
  <si>
    <t>Heart alone</t>
  </si>
  <si>
    <t>Gonad alone</t>
  </si>
  <si>
    <t>Ctendia alone</t>
  </si>
  <si>
    <t>Larvae alone</t>
  </si>
  <si>
    <t>Juvenile alone</t>
  </si>
  <si>
    <t>link</t>
  </si>
  <si>
    <t>all</t>
  </si>
  <si>
    <t>query</t>
  </si>
  <si>
    <t>db</t>
  </si>
  <si>
    <t>Pgenerosa</t>
  </si>
  <si>
    <t>Mercenaria</t>
  </si>
  <si>
    <t>Philippinarum</t>
  </si>
  <si>
    <t>anatomical structure development</t>
  </si>
  <si>
    <t>signaling</t>
  </si>
  <si>
    <t>cell differentiation</t>
  </si>
  <si>
    <t>DNA-templated transcription</t>
  </si>
  <si>
    <t>immune system process</t>
  </si>
  <si>
    <t>regulation of DNA-templated transcription</t>
  </si>
  <si>
    <t>lipid metabolic process</t>
  </si>
  <si>
    <t>reproductive process</t>
  </si>
  <si>
    <t>vesicle-mediated transport</t>
  </si>
  <si>
    <t>programmed cell death</t>
  </si>
  <si>
    <t>transmembrane transport</t>
  </si>
  <si>
    <t>carbohydrate derivative metabolic process</t>
  </si>
  <si>
    <t>cytoskeleton organization</t>
  </si>
  <si>
    <t>cell motility</t>
  </si>
  <si>
    <t>defense response to other organism</t>
  </si>
  <si>
    <t>cell adhesion</t>
  </si>
  <si>
    <t>nervous system process</t>
  </si>
  <si>
    <t>cell junction organization</t>
  </si>
  <si>
    <t>protein-containing complex assembly</t>
  </si>
  <si>
    <t>protein catabolic process</t>
  </si>
  <si>
    <t>transcriptome</t>
  </si>
  <si>
    <t>Term</t>
  </si>
  <si>
    <t>n</t>
  </si>
  <si>
    <t>Manila</t>
  </si>
  <si>
    <t>mRNA metabolic process</t>
  </si>
  <si>
    <t>circulatory system process</t>
  </si>
  <si>
    <t>mitotic cell cycle</t>
  </si>
  <si>
    <t>microtubule-based movement</t>
  </si>
  <si>
    <t>cilium organization</t>
  </si>
  <si>
    <t>establishment or maintenance of cell polarity</t>
  </si>
  <si>
    <t>Manila_r</t>
  </si>
  <si>
    <t>Mercenaria_r</t>
  </si>
  <si>
    <t>Term_unique</t>
  </si>
  <si>
    <t>DNA repair</t>
  </si>
  <si>
    <t>order</t>
  </si>
  <si>
    <t>uniprot</t>
  </si>
  <si>
    <t>tissue</t>
  </si>
  <si>
    <t>GOterm</t>
  </si>
  <si>
    <t>tissue_n</t>
  </si>
  <si>
    <t>normalized</t>
  </si>
  <si>
    <t>ribosome biogenesis</t>
  </si>
  <si>
    <t>ctenidia_n</t>
  </si>
  <si>
    <t>tRNA metabolic process</t>
  </si>
  <si>
    <t>snRNA metabolic process</t>
  </si>
  <si>
    <t>protein localization to plasma membrane</t>
  </si>
  <si>
    <t>protein folding</t>
  </si>
  <si>
    <t>telomere organization</t>
  </si>
  <si>
    <t>respiratory system process</t>
  </si>
  <si>
    <t>protein maturation</t>
  </si>
  <si>
    <t>sulfur compound metabolic process</t>
  </si>
  <si>
    <t>protein glycosylation</t>
  </si>
  <si>
    <t>vitamin metabolic process</t>
  </si>
  <si>
    <t>renal system process</t>
  </si>
  <si>
    <t>wound healing</t>
  </si>
  <si>
    <t>gonad_n</t>
  </si>
  <si>
    <t>heart_n</t>
  </si>
  <si>
    <t>juvenile_n</t>
  </si>
  <si>
    <t>larvae_n</t>
  </si>
  <si>
    <t>Ctenidia</t>
  </si>
  <si>
    <t>Gonad</t>
  </si>
  <si>
    <t>Heart</t>
  </si>
  <si>
    <t>Juvenile</t>
  </si>
  <si>
    <t>Larvae</t>
  </si>
  <si>
    <t>ctenidia unique</t>
  </si>
  <si>
    <t>gonad unique</t>
  </si>
  <si>
    <t>heart_unique</t>
  </si>
  <si>
    <t>juvenile_unique</t>
  </si>
  <si>
    <t>larvae_unique</t>
  </si>
  <si>
    <t>%</t>
  </si>
  <si>
    <t>total genes</t>
  </si>
  <si>
    <t>% annotated</t>
  </si>
  <si>
    <t>tissue(s)</t>
  </si>
  <si>
    <t>Larvae + Juvenile</t>
  </si>
  <si>
    <t>Top 20 Goslims</t>
  </si>
  <si>
    <t>tissues</t>
  </si>
  <si>
    <t>heart-gonad</t>
  </si>
  <si>
    <t>heart-ctenidia</t>
  </si>
  <si>
    <t>ctenidia-gonad</t>
  </si>
  <si>
    <t>larvae-juvenile</t>
  </si>
  <si>
    <t>ctenidia-juvenile</t>
  </si>
  <si>
    <t>heart-juvenile</t>
  </si>
  <si>
    <t>gonad-juvenile</t>
  </si>
  <si>
    <t>ctenidia-larvae</t>
  </si>
  <si>
    <t>heart-larvae</t>
  </si>
  <si>
    <t>gonad-larvae</t>
  </si>
  <si>
    <t>membrane organization</t>
  </si>
  <si>
    <t>autophagy</t>
  </si>
  <si>
    <t>carbohydrate metabolic process</t>
  </si>
  <si>
    <t>cellular amino acid metabolic process</t>
  </si>
  <si>
    <t>chromatin organization</t>
  </si>
  <si>
    <t>digestive system process</t>
  </si>
  <si>
    <t>endocrine process</t>
  </si>
  <si>
    <t>inflammatory response</t>
  </si>
  <si>
    <t>muscle system process</t>
  </si>
  <si>
    <t>nucleobase-containing small molecule metabolic process</t>
  </si>
  <si>
    <t>extracellular matrix organization</t>
  </si>
  <si>
    <t>cellular modified amino acid metabolic process</t>
  </si>
  <si>
    <t>intracellular protein transport</t>
  </si>
  <si>
    <t>nucleocytoplasmic transport</t>
  </si>
  <si>
    <t>generation of precursor metabolites and energy</t>
  </si>
  <si>
    <t>cell wall organization or biogenesis</t>
  </si>
  <si>
    <t>DNA recombination</t>
  </si>
  <si>
    <t>DNA replication</t>
  </si>
  <si>
    <t>mitotic nuclear division</t>
  </si>
  <si>
    <t>nitrogen cycle metabolic process</t>
  </si>
  <si>
    <t>chromosome segregation</t>
  </si>
  <si>
    <t>detoxification</t>
  </si>
  <si>
    <t>gene silencing by RNA</t>
  </si>
  <si>
    <t>lysosome organization</t>
  </si>
  <si>
    <t>meiotic nuclear division</t>
  </si>
  <si>
    <t>cytokinesis</t>
  </si>
  <si>
    <t>cytoplasmic translation</t>
  </si>
  <si>
    <t>mitochondrion organization</t>
  </si>
  <si>
    <t>unique</t>
  </si>
  <si>
    <t>n_goslims (read.csv)</t>
  </si>
  <si>
    <t>geoduck</t>
  </si>
  <si>
    <t>over expressed</t>
  </si>
  <si>
    <t>underexpressed</t>
  </si>
  <si>
    <t>mitochondrial gene expression</t>
  </si>
  <si>
    <t>over</t>
  </si>
  <si>
    <t>under</t>
  </si>
  <si>
    <t>NA</t>
  </si>
  <si>
    <t xml:space="preserve">Pgenerosa </t>
  </si>
  <si>
    <t>Trascriptome</t>
  </si>
  <si>
    <t>total_n</t>
  </si>
  <si>
    <t>regulation of DNA-templated transcriptome</t>
  </si>
  <si>
    <t>peroxisome organization</t>
  </si>
  <si>
    <t>Unique_genes (db = pgen)</t>
  </si>
  <si>
    <t>Pgen + Mercenaria</t>
  </si>
  <si>
    <t>Pgen + Manila</t>
  </si>
  <si>
    <t>Mercenaria + Manila</t>
  </si>
  <si>
    <t>Pgen alone</t>
  </si>
  <si>
    <t>conserved</t>
  </si>
  <si>
    <t>Pgenerosa + Mercenaria</t>
  </si>
  <si>
    <t>Pgenerosa + Manila</t>
  </si>
  <si>
    <t>Manila + Mercenaria</t>
  </si>
  <si>
    <t>Pgenerosa + Manila + Mercenaria</t>
  </si>
  <si>
    <t>n_Goterms</t>
  </si>
  <si>
    <t>Overlapping_genes</t>
  </si>
  <si>
    <t>distinct to species (db)</t>
  </si>
  <si>
    <t>n_obs_Goterms</t>
  </si>
  <si>
    <t>species</t>
  </si>
  <si>
    <t>*not including Pgenerosa or else will return all zeros</t>
  </si>
  <si>
    <t>Goterm</t>
  </si>
  <si>
    <t>over/under</t>
  </si>
  <si>
    <t>value</t>
  </si>
  <si>
    <t>mitochondrial gene expresion</t>
  </si>
  <si>
    <t>Dna repair</t>
  </si>
  <si>
    <t>cytoplismic translation</t>
  </si>
  <si>
    <t>cell wall organization or biogenisis</t>
  </si>
  <si>
    <t>circulatoryy system process</t>
  </si>
  <si>
    <t>Juv</t>
  </si>
  <si>
    <t>Larv</t>
  </si>
  <si>
    <t>Ctenidia-unique genes Goterms</t>
  </si>
  <si>
    <t>gene scilencing by RNA</t>
  </si>
  <si>
    <t>lysome organization</t>
  </si>
  <si>
    <t>mitochondrial organization</t>
  </si>
  <si>
    <t>Different (no NA)</t>
  </si>
  <si>
    <t xml:space="preserve">under </t>
  </si>
  <si>
    <t>% found in all tissue types</t>
  </si>
  <si>
    <t>ctenidia, gonad, heart, larvae</t>
  </si>
  <si>
    <t>ctenidia, gonad, heart, juvenile, larvae</t>
  </si>
  <si>
    <t>ctenidia, heart, larvae</t>
  </si>
  <si>
    <t>TOP/BOTTOM  5 GOterm</t>
  </si>
  <si>
    <t>Expression Level</t>
  </si>
  <si>
    <t>found in …</t>
  </si>
  <si>
    <t>ctenidia, larvae</t>
  </si>
  <si>
    <t>ctenidia, gonad, larvae</t>
  </si>
  <si>
    <t>ctenidia, gonad</t>
  </si>
  <si>
    <t>heart, juvenile, larvae</t>
  </si>
  <si>
    <t>Commonality</t>
  </si>
  <si>
    <t>n_genes</t>
  </si>
  <si>
    <t>n_goslims (read.table)</t>
  </si>
  <si>
    <t>Genome</t>
  </si>
  <si>
    <t>total hits</t>
  </si>
  <si>
    <t>unique genes</t>
  </si>
  <si>
    <t>Transcriptome</t>
  </si>
  <si>
    <t>ref genome</t>
  </si>
  <si>
    <t>chromosome</t>
  </si>
  <si>
    <t>contig</t>
  </si>
  <si>
    <t>M. mercenaria</t>
  </si>
  <si>
    <t>M. quadrangularis</t>
  </si>
  <si>
    <t>R. philippinarum</t>
  </si>
  <si>
    <t>A. marissinica</t>
  </si>
  <si>
    <t>S. solida</t>
  </si>
  <si>
    <t>ref transcriptome</t>
  </si>
  <si>
    <t>P. generosa</t>
  </si>
  <si>
    <t>swiss prot</t>
  </si>
  <si>
    <t>Transcriptome A</t>
  </si>
  <si>
    <t>Transcriptome B</t>
  </si>
  <si>
    <t>shared genes</t>
  </si>
  <si>
    <t xml:space="preserve">Goterms (n) </t>
  </si>
  <si>
    <t>Manila_Pgen</t>
  </si>
  <si>
    <t>Pgen</t>
  </si>
  <si>
    <t>Mercenaria_Pgen</t>
  </si>
  <si>
    <t>Pgen_Manila</t>
  </si>
  <si>
    <t>Pgen_Mercenaria</t>
  </si>
  <si>
    <r>
      <t>Table 5</t>
    </r>
    <r>
      <rPr>
        <sz val="12"/>
        <color rgb="FF000000"/>
        <rFont val="Times"/>
        <family val="1"/>
      </rPr>
      <t xml:space="preserve">: Differentially expressed genes by species against </t>
    </r>
    <r>
      <rPr>
        <i/>
        <sz val="12"/>
        <color rgb="FF000000"/>
        <rFont val="Times"/>
        <family val="1"/>
      </rPr>
      <t>P. generosa</t>
    </r>
  </si>
  <si>
    <t>Different (no NAs)</t>
  </si>
  <si>
    <t>Cluster</t>
  </si>
  <si>
    <t>Geoduck genes</t>
  </si>
  <si>
    <t>Dheilly genes</t>
  </si>
  <si>
    <t>Major expression stages</t>
  </si>
  <si>
    <t>Stage 0</t>
  </si>
  <si>
    <t>Stage 3 females</t>
  </si>
  <si>
    <t>Stages 2-3 females</t>
  </si>
  <si>
    <t>Stages 1-3 females</t>
  </si>
  <si>
    <t>Stage 3 males</t>
  </si>
  <si>
    <t>Stages 1-3 males</t>
  </si>
  <si>
    <t>Stage 3 males and females</t>
  </si>
  <si>
    <t>Stage 1-3 males and females</t>
  </si>
  <si>
    <t>Stage 1-2 males and females</t>
  </si>
  <si>
    <t>Stage 2-3 males and females</t>
  </si>
  <si>
    <t>% reproductive in geoduck</t>
  </si>
  <si>
    <t>Differentially Expressed Biological GO processes</t>
  </si>
  <si>
    <t>%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</si>
</sst>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Times"/>
      <family val="1"/>
    </font>
    <font>
      <sz val="12"/>
      <color rgb="FF000000"/>
      <name val="Times"/>
      <family val="1"/>
    </font>
    <font>
      <i/>
      <sz val="12"/>
      <color rgb="FF000000"/>
      <name val="Times"/>
      <family val="1"/>
    </font>
    <font>
      <b/>
      <sz val="12"/>
      <color theme="1"/>
      <name val="Times Roman"/>
    </font>
    <font>
      <b/>
      <sz val="11"/>
      <color theme="1"/>
      <name val="Times Roman"/>
    </font>
    <font>
      <sz val="11"/>
      <color theme="1"/>
      <name val="Times Roman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1" fillId="0" borderId="1" xfId="0" applyFont="1" applyBorder="1"/>
    <xf numFmtId="3" fontId="1" fillId="0" borderId="0" xfId="0" applyNumberFormat="1" applyFont="1"/>
    <xf numFmtId="3" fontId="0" fillId="0" borderId="0" xfId="0" applyNumberFormat="1"/>
    <xf numFmtId="0" fontId="5" fillId="0" borderId="1" xfId="0" applyFont="1" applyBorder="1"/>
    <xf numFmtId="0" fontId="0" fillId="0" borderId="2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0" xfId="2"/>
    <xf numFmtId="10" fontId="0" fillId="0" borderId="0" xfId="1" applyNumberFormat="1" applyFont="1"/>
    <xf numFmtId="0" fontId="6" fillId="0" borderId="0" xfId="2" applyFont="1"/>
    <xf numFmtId="10" fontId="0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1" fillId="0" borderId="4" xfId="0" applyFont="1" applyBorder="1"/>
    <xf numFmtId="0" fontId="11" fillId="0" borderId="3" xfId="0" applyFont="1" applyBorder="1"/>
    <xf numFmtId="0" fontId="12" fillId="0" borderId="0" xfId="0" applyFont="1"/>
    <xf numFmtId="0" fontId="12" fillId="0" borderId="1" xfId="0" applyFont="1" applyBorder="1"/>
    <xf numFmtId="0" fontId="0" fillId="0" borderId="1" xfId="0" applyBorder="1"/>
    <xf numFmtId="0" fontId="14" fillId="0" borderId="0" xfId="0" applyFont="1"/>
    <xf numFmtId="0" fontId="15" fillId="0" borderId="0" xfId="0" applyFont="1"/>
    <xf numFmtId="0" fontId="0" fillId="0" borderId="3" xfId="0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4" xfId="0" applyFont="1" applyBorder="1"/>
    <xf numFmtId="0" fontId="19" fillId="0" borderId="0" xfId="0" applyFont="1"/>
    <xf numFmtId="0" fontId="18" fillId="0" borderId="3" xfId="0" applyFont="1" applyBorder="1"/>
    <xf numFmtId="0" fontId="19" fillId="2" borderId="0" xfId="0" applyFont="1" applyFill="1"/>
    <xf numFmtId="0" fontId="13" fillId="0" borderId="0" xfId="0" applyFont="1"/>
    <xf numFmtId="0" fontId="5" fillId="0" borderId="0" xfId="0" applyFont="1"/>
    <xf numFmtId="0" fontId="13" fillId="0" borderId="4" xfId="0" applyFont="1" applyBorder="1"/>
    <xf numFmtId="0" fontId="13" fillId="0" borderId="3" xfId="0" applyFont="1" applyBorder="1"/>
    <xf numFmtId="0" fontId="20" fillId="0" borderId="0" xfId="0" applyFont="1"/>
    <xf numFmtId="0" fontId="21" fillId="0" borderId="0" xfId="0" applyFont="1"/>
    <xf numFmtId="0" fontId="16" fillId="0" borderId="1" xfId="0" applyFont="1" applyBorder="1"/>
    <xf numFmtId="9" fontId="4" fillId="0" borderId="0" xfId="1" applyFont="1"/>
    <xf numFmtId="9" fontId="15" fillId="0" borderId="0" xfId="1" applyFont="1" applyAlignment="1">
      <alignment horizontal="center"/>
    </xf>
    <xf numFmtId="0" fontId="0" fillId="2" borderId="5" xfId="0" applyFill="1" applyBorder="1"/>
    <xf numFmtId="0" fontId="0" fillId="3" borderId="5" xfId="0" applyFill="1" applyBorder="1"/>
    <xf numFmtId="0" fontId="0" fillId="3" borderId="6" xfId="0" applyFill="1" applyBorder="1"/>
    <xf numFmtId="3" fontId="0" fillId="3" borderId="6" xfId="0" applyNumberFormat="1" applyFill="1" applyBorder="1"/>
    <xf numFmtId="0" fontId="22" fillId="0" borderId="0" xfId="0" applyFont="1"/>
    <xf numFmtId="0" fontId="23" fillId="0" borderId="1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5" fillId="0" borderId="1" xfId="0" applyFont="1" applyBorder="1"/>
    <xf numFmtId="0" fontId="26" fillId="0" borderId="7" xfId="0" applyFont="1" applyBorder="1"/>
    <xf numFmtId="0" fontId="26" fillId="0" borderId="8" xfId="0" applyFont="1" applyBorder="1"/>
    <xf numFmtId="0" fontId="1" fillId="0" borderId="2" xfId="0" applyFont="1" applyBorder="1"/>
    <xf numFmtId="0" fontId="28" fillId="0" borderId="1" xfId="0" applyFont="1" applyBorder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0" fontId="30" fillId="0" borderId="0" xfId="1" applyNumberFormat="1" applyFont="1" applyAlignment="1">
      <alignment horizontal="center"/>
    </xf>
    <xf numFmtId="0" fontId="30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cattau/code-for-Pgenerosa/blob/main/output/gonad_unique.csv" TargetMode="External"/><Relationship Id="rId3" Type="http://schemas.openxmlformats.org/officeDocument/2006/relationships/hyperlink" Target="https://github.com/ocattau/code-for-Pgenerosa/blob/main/output/heart_unique.csv" TargetMode="External"/><Relationship Id="rId7" Type="http://schemas.openxmlformats.org/officeDocument/2006/relationships/hyperlink" Target="https://github.com/ocattau/code-for-Pgenerosa/blob/main/output/ctenidia_unique.csv" TargetMode="External"/><Relationship Id="rId2" Type="http://schemas.openxmlformats.org/officeDocument/2006/relationships/hyperlink" Target="https://github.com/ocattau/code-for-Pgenerosa/blob/main/output/gonad_unique.csv" TargetMode="External"/><Relationship Id="rId1" Type="http://schemas.openxmlformats.org/officeDocument/2006/relationships/hyperlink" Target="https://github.com/ocattau/code-for-Pgenerosa/blob/main/output/ctenidia_unique.csv" TargetMode="External"/><Relationship Id="rId6" Type="http://schemas.openxmlformats.org/officeDocument/2006/relationships/hyperlink" Target="all" TargetMode="External"/><Relationship Id="rId11" Type="http://schemas.openxmlformats.org/officeDocument/2006/relationships/hyperlink" Target="https://github.com/ocattau/code-for-Pgenerosa/blob/main/output/larvae_unique.csv" TargetMode="External"/><Relationship Id="rId5" Type="http://schemas.openxmlformats.org/officeDocument/2006/relationships/hyperlink" Target="https://github.com/ocattau/code-for-Pgenerosa/blob/main/output/larvae_unique.csv" TargetMode="External"/><Relationship Id="rId10" Type="http://schemas.openxmlformats.org/officeDocument/2006/relationships/hyperlink" Target="https://github.com/ocattau/code-for-Pgenerosa/blob/main/output/juvenile_unique.csv" TargetMode="External"/><Relationship Id="rId4" Type="http://schemas.openxmlformats.org/officeDocument/2006/relationships/hyperlink" Target="https://github.com/ocattau/code-for-Pgenerosa/blob/main/output/juvenile_unique.csv" TargetMode="External"/><Relationship Id="rId9" Type="http://schemas.openxmlformats.org/officeDocument/2006/relationships/hyperlink" Target="https://github.com/ocattau/code-for-Pgenerosa/blob/main/output/heart_unique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8103-F7E6-ED47-8F23-029A359B5999}">
  <dimension ref="A1:K28"/>
  <sheetViews>
    <sheetView workbookViewId="0">
      <selection activeCell="A28" sqref="A28"/>
    </sheetView>
  </sheetViews>
  <sheetFormatPr baseColWidth="10" defaultRowHeight="16"/>
  <cols>
    <col min="1" max="1" width="22.5" customWidth="1"/>
    <col min="2" max="2" width="18.6640625" customWidth="1"/>
    <col min="3" max="4" width="14.33203125" customWidth="1"/>
    <col min="5" max="5" width="21" customWidth="1"/>
    <col min="8" max="8" width="23.6640625" customWidth="1"/>
  </cols>
  <sheetData>
    <row r="1" spans="1:11">
      <c r="A1" s="6" t="s">
        <v>38</v>
      </c>
      <c r="B1" s="6" t="s">
        <v>39</v>
      </c>
      <c r="C1" s="6" t="s">
        <v>112</v>
      </c>
      <c r="D1" s="6" t="s">
        <v>183</v>
      </c>
      <c r="E1" s="6" t="s">
        <v>182</v>
      </c>
    </row>
    <row r="2" spans="1:11">
      <c r="A2" s="44" t="s">
        <v>40</v>
      </c>
      <c r="B2" s="44" t="s">
        <v>41</v>
      </c>
      <c r="C2" s="44">
        <v>5099</v>
      </c>
      <c r="D2" s="44">
        <v>2198</v>
      </c>
      <c r="E2" s="44">
        <v>980</v>
      </c>
      <c r="H2" s="48" t="s">
        <v>223</v>
      </c>
    </row>
    <row r="3" spans="1:11">
      <c r="A3" s="44" t="s">
        <v>40</v>
      </c>
      <c r="B3" s="44" t="s">
        <v>42</v>
      </c>
      <c r="C3" s="44">
        <v>657</v>
      </c>
      <c r="D3" s="44">
        <v>1235</v>
      </c>
      <c r="E3" s="44">
        <v>210</v>
      </c>
      <c r="H3" s="48" t="s">
        <v>224</v>
      </c>
    </row>
    <row r="4" spans="1:11">
      <c r="A4" s="45" t="s">
        <v>41</v>
      </c>
      <c r="B4" s="45" t="s">
        <v>40</v>
      </c>
      <c r="C4" s="45">
        <v>6521</v>
      </c>
      <c r="D4" s="45">
        <v>7027</v>
      </c>
      <c r="E4" s="45" t="s">
        <v>164</v>
      </c>
      <c r="H4" s="48" t="s">
        <v>225</v>
      </c>
    </row>
    <row r="5" spans="1:11">
      <c r="A5" s="45" t="s">
        <v>42</v>
      </c>
      <c r="B5" s="45" t="s">
        <v>40</v>
      </c>
      <c r="C5" s="45">
        <v>761</v>
      </c>
      <c r="D5" s="45">
        <v>1390</v>
      </c>
      <c r="E5" s="45" t="s">
        <v>164</v>
      </c>
      <c r="H5" s="48" t="s">
        <v>226</v>
      </c>
    </row>
    <row r="6" spans="1:11">
      <c r="A6" s="46" t="s">
        <v>40</v>
      </c>
      <c r="B6" s="46" t="s">
        <v>78</v>
      </c>
      <c r="C6" s="47">
        <v>34947</v>
      </c>
      <c r="D6" s="47">
        <v>17611</v>
      </c>
      <c r="E6" s="46">
        <v>1029</v>
      </c>
      <c r="H6" s="48" t="s">
        <v>227</v>
      </c>
      <c r="J6" s="48"/>
    </row>
    <row r="7" spans="1:11">
      <c r="C7" s="8"/>
      <c r="D7" s="8"/>
      <c r="H7" s="48"/>
      <c r="J7" s="48" t="s">
        <v>39</v>
      </c>
      <c r="K7" t="s">
        <v>38</v>
      </c>
    </row>
    <row r="8" spans="1:11">
      <c r="A8" s="6" t="s">
        <v>216</v>
      </c>
      <c r="B8" s="6" t="s">
        <v>38</v>
      </c>
      <c r="C8" s="6" t="s">
        <v>217</v>
      </c>
      <c r="D8" s="6" t="s">
        <v>218</v>
      </c>
      <c r="E8" s="6" t="s">
        <v>220</v>
      </c>
      <c r="H8" s="48" t="s">
        <v>235</v>
      </c>
      <c r="I8">
        <v>761</v>
      </c>
      <c r="J8" s="48" t="s">
        <v>236</v>
      </c>
      <c r="K8" t="s">
        <v>66</v>
      </c>
    </row>
    <row r="9" spans="1:11">
      <c r="A9" s="48" t="s">
        <v>223</v>
      </c>
      <c r="B9" t="s">
        <v>229</v>
      </c>
      <c r="C9">
        <v>8736</v>
      </c>
      <c r="D9">
        <v>271</v>
      </c>
      <c r="E9" t="s">
        <v>221</v>
      </c>
      <c r="H9" s="48" t="s">
        <v>237</v>
      </c>
      <c r="I9">
        <v>6521</v>
      </c>
      <c r="J9" s="48" t="s">
        <v>236</v>
      </c>
      <c r="K9" t="s">
        <v>41</v>
      </c>
    </row>
    <row r="10" spans="1:11">
      <c r="A10" s="48" t="s">
        <v>224</v>
      </c>
      <c r="B10" t="s">
        <v>229</v>
      </c>
      <c r="C10">
        <v>874</v>
      </c>
      <c r="D10">
        <v>24</v>
      </c>
      <c r="E10" t="s">
        <v>221</v>
      </c>
      <c r="H10" s="48" t="s">
        <v>238</v>
      </c>
      <c r="I10">
        <v>657</v>
      </c>
      <c r="J10" s="48" t="s">
        <v>66</v>
      </c>
      <c r="K10" t="s">
        <v>236</v>
      </c>
    </row>
    <row r="11" spans="1:11">
      <c r="A11" s="48" t="s">
        <v>225</v>
      </c>
      <c r="B11" t="s">
        <v>229</v>
      </c>
      <c r="C11">
        <v>2263</v>
      </c>
      <c r="D11">
        <v>994</v>
      </c>
      <c r="E11" t="s">
        <v>222</v>
      </c>
      <c r="H11" s="48" t="s">
        <v>239</v>
      </c>
      <c r="I11">
        <v>5099</v>
      </c>
      <c r="J11" s="48" t="s">
        <v>41</v>
      </c>
      <c r="K11" t="s">
        <v>236</v>
      </c>
    </row>
    <row r="12" spans="1:11">
      <c r="A12" s="48" t="s">
        <v>226</v>
      </c>
      <c r="B12" t="s">
        <v>229</v>
      </c>
      <c r="C12">
        <v>3268</v>
      </c>
      <c r="D12">
        <v>61</v>
      </c>
      <c r="E12" t="s">
        <v>221</v>
      </c>
    </row>
    <row r="13" spans="1:11">
      <c r="A13" s="48" t="s">
        <v>227</v>
      </c>
      <c r="B13" t="s">
        <v>229</v>
      </c>
      <c r="C13">
        <v>1629</v>
      </c>
      <c r="D13">
        <v>20</v>
      </c>
      <c r="E13" t="s">
        <v>221</v>
      </c>
    </row>
    <row r="15" spans="1:11">
      <c r="A15" s="49" t="s">
        <v>219</v>
      </c>
      <c r="B15" s="6" t="s">
        <v>38</v>
      </c>
      <c r="C15" s="6" t="s">
        <v>217</v>
      </c>
      <c r="D15" s="6" t="s">
        <v>218</v>
      </c>
      <c r="E15" s="6" t="s">
        <v>228</v>
      </c>
      <c r="H15" s="6" t="s">
        <v>219</v>
      </c>
      <c r="I15" s="6" t="s">
        <v>167</v>
      </c>
      <c r="J15" s="6" t="s">
        <v>170</v>
      </c>
    </row>
    <row r="16" spans="1:11">
      <c r="A16" s="48" t="s">
        <v>223</v>
      </c>
      <c r="B16" t="s">
        <v>229</v>
      </c>
      <c r="C16">
        <v>5099</v>
      </c>
      <c r="D16">
        <v>210</v>
      </c>
      <c r="E16" t="s">
        <v>221</v>
      </c>
      <c r="H16" t="s">
        <v>66</v>
      </c>
      <c r="I16">
        <v>1235</v>
      </c>
      <c r="J16">
        <v>210</v>
      </c>
    </row>
    <row r="17" spans="1:10">
      <c r="A17" t="s">
        <v>229</v>
      </c>
      <c r="B17" s="48" t="s">
        <v>223</v>
      </c>
      <c r="C17">
        <v>6521</v>
      </c>
      <c r="D17" t="s">
        <v>164</v>
      </c>
      <c r="E17" t="s">
        <v>221</v>
      </c>
      <c r="H17" t="s">
        <v>73</v>
      </c>
      <c r="I17">
        <v>1390</v>
      </c>
      <c r="J17" t="s">
        <v>164</v>
      </c>
    </row>
    <row r="18" spans="1:10">
      <c r="A18" s="48" t="s">
        <v>225</v>
      </c>
      <c r="B18" t="s">
        <v>229</v>
      </c>
      <c r="C18">
        <v>657</v>
      </c>
      <c r="D18">
        <v>980</v>
      </c>
      <c r="E18" t="s">
        <v>222</v>
      </c>
      <c r="H18" t="s">
        <v>41</v>
      </c>
      <c r="I18">
        <v>2198</v>
      </c>
      <c r="J18">
        <v>980</v>
      </c>
    </row>
    <row r="19" spans="1:10">
      <c r="A19" t="s">
        <v>229</v>
      </c>
      <c r="B19" s="48" t="s">
        <v>225</v>
      </c>
      <c r="C19">
        <v>761</v>
      </c>
      <c r="D19" t="s">
        <v>164</v>
      </c>
      <c r="E19" t="s">
        <v>222</v>
      </c>
      <c r="H19" t="s">
        <v>74</v>
      </c>
      <c r="I19">
        <v>7027</v>
      </c>
      <c r="J19" t="s">
        <v>164</v>
      </c>
    </row>
    <row r="20" spans="1:10">
      <c r="A20" t="s">
        <v>229</v>
      </c>
      <c r="B20" t="s">
        <v>230</v>
      </c>
      <c r="C20" s="8">
        <v>34947</v>
      </c>
      <c r="D20">
        <v>1029</v>
      </c>
      <c r="E20" t="s">
        <v>221</v>
      </c>
      <c r="H20" t="s">
        <v>40</v>
      </c>
      <c r="I20">
        <v>17611</v>
      </c>
      <c r="J20">
        <v>1029</v>
      </c>
    </row>
    <row r="22" spans="1:10">
      <c r="A22" s="6" t="s">
        <v>231</v>
      </c>
      <c r="B22" s="6" t="s">
        <v>232</v>
      </c>
      <c r="C22" s="6" t="s">
        <v>217</v>
      </c>
      <c r="D22" s="6" t="s">
        <v>233</v>
      </c>
      <c r="E22" s="6" t="s">
        <v>234</v>
      </c>
      <c r="H22" s="6" t="s">
        <v>184</v>
      </c>
      <c r="I22" s="6" t="s">
        <v>181</v>
      </c>
      <c r="J22" s="6" t="s">
        <v>180</v>
      </c>
    </row>
    <row r="23" spans="1:10">
      <c r="A23" t="s">
        <v>229</v>
      </c>
      <c r="B23" s="48" t="s">
        <v>223</v>
      </c>
      <c r="C23">
        <v>980</v>
      </c>
      <c r="D23">
        <v>778</v>
      </c>
      <c r="E23">
        <v>68</v>
      </c>
      <c r="H23" t="s">
        <v>171</v>
      </c>
      <c r="I23">
        <v>778</v>
      </c>
      <c r="J23">
        <v>65</v>
      </c>
    </row>
    <row r="24" spans="1:10">
      <c r="A24" t="s">
        <v>229</v>
      </c>
      <c r="B24" s="48" t="s">
        <v>225</v>
      </c>
      <c r="C24">
        <v>210</v>
      </c>
      <c r="D24">
        <v>8</v>
      </c>
      <c r="E24">
        <v>3</v>
      </c>
      <c r="H24" t="s">
        <v>172</v>
      </c>
      <c r="I24">
        <v>8</v>
      </c>
      <c r="J24">
        <v>2</v>
      </c>
    </row>
    <row r="25" spans="1:10">
      <c r="A25" s="50" t="s">
        <v>225</v>
      </c>
      <c r="B25" s="48" t="s">
        <v>223</v>
      </c>
      <c r="C25">
        <v>202</v>
      </c>
      <c r="D25">
        <v>202</v>
      </c>
      <c r="E25">
        <v>54</v>
      </c>
      <c r="H25" t="s">
        <v>173</v>
      </c>
      <c r="I25">
        <v>202</v>
      </c>
      <c r="J25">
        <v>52</v>
      </c>
    </row>
    <row r="26" spans="1:10">
      <c r="H26" t="s">
        <v>174</v>
      </c>
      <c r="I26">
        <v>41</v>
      </c>
      <c r="J26">
        <v>32</v>
      </c>
    </row>
    <row r="28" spans="1:10">
      <c r="H28" t="s">
        <v>185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D830-8BDB-7B49-9C80-06AE5D8A84B1}">
  <dimension ref="A1:K51"/>
  <sheetViews>
    <sheetView workbookViewId="0">
      <selection activeCell="H30" sqref="H30"/>
    </sheetView>
  </sheetViews>
  <sheetFormatPr baseColWidth="10" defaultRowHeight="16"/>
  <cols>
    <col min="2" max="2" width="40.6640625" customWidth="1"/>
    <col min="5" max="5" width="6.6640625" customWidth="1"/>
    <col min="6" max="6" width="3.5" customWidth="1"/>
    <col min="7" max="7" width="28" customWidth="1"/>
    <col min="8" max="8" width="31.33203125" customWidth="1"/>
    <col min="9" max="9" width="33.83203125" customWidth="1"/>
    <col min="10" max="10" width="27.33203125" customWidth="1"/>
    <col min="11" max="11" width="26.6640625" customWidth="1"/>
  </cols>
  <sheetData>
    <row r="1" spans="1:11">
      <c r="A1" t="s">
        <v>79</v>
      </c>
      <c r="B1" t="s">
        <v>186</v>
      </c>
      <c r="C1" t="s">
        <v>187</v>
      </c>
      <c r="D1" t="s">
        <v>188</v>
      </c>
      <c r="G1" s="6" t="s">
        <v>0</v>
      </c>
      <c r="H1" s="6" t="s">
        <v>1</v>
      </c>
      <c r="I1" s="6" t="s">
        <v>2</v>
      </c>
      <c r="J1" s="6" t="s">
        <v>3</v>
      </c>
      <c r="K1" s="6" t="s">
        <v>4</v>
      </c>
    </row>
    <row r="2" spans="1:11">
      <c r="A2" t="s">
        <v>0</v>
      </c>
      <c r="B2" t="s">
        <v>138</v>
      </c>
      <c r="C2" t="s">
        <v>163</v>
      </c>
      <c r="E2" s="17" t="s">
        <v>162</v>
      </c>
      <c r="F2" s="5">
        <v>1</v>
      </c>
      <c r="G2" s="29" t="s">
        <v>83</v>
      </c>
      <c r="H2" s="30" t="s">
        <v>85</v>
      </c>
      <c r="I2" s="32" t="s">
        <v>147</v>
      </c>
      <c r="J2" s="32" t="s">
        <v>71</v>
      </c>
      <c r="K2" s="30" t="s">
        <v>83</v>
      </c>
    </row>
    <row r="3" spans="1:11">
      <c r="B3" t="s">
        <v>134</v>
      </c>
      <c r="C3" t="s">
        <v>163</v>
      </c>
      <c r="E3" s="17"/>
      <c r="F3" s="5">
        <v>2</v>
      </c>
      <c r="G3" s="30" t="s">
        <v>85</v>
      </c>
      <c r="H3" s="30" t="s">
        <v>88</v>
      </c>
      <c r="I3" s="30" t="s">
        <v>83</v>
      </c>
      <c r="J3" s="32" t="s">
        <v>130</v>
      </c>
      <c r="K3" s="30" t="s">
        <v>85</v>
      </c>
    </row>
    <row r="4" spans="1:11">
      <c r="B4" t="s">
        <v>133</v>
      </c>
      <c r="C4" t="s">
        <v>163</v>
      </c>
      <c r="E4" s="17"/>
      <c r="F4" s="5">
        <v>3</v>
      </c>
      <c r="G4" s="30" t="s">
        <v>88</v>
      </c>
      <c r="H4" s="32" t="s">
        <v>154</v>
      </c>
      <c r="I4" s="30" t="s">
        <v>85</v>
      </c>
      <c r="J4" s="32" t="s">
        <v>141</v>
      </c>
      <c r="K4" s="30" t="s">
        <v>88</v>
      </c>
    </row>
    <row r="5" spans="1:11">
      <c r="B5" t="s">
        <v>95</v>
      </c>
      <c r="C5" t="s">
        <v>163</v>
      </c>
      <c r="E5" s="17"/>
      <c r="F5" s="5">
        <v>4</v>
      </c>
      <c r="G5" s="30" t="s">
        <v>161</v>
      </c>
      <c r="H5" s="32" t="s">
        <v>86</v>
      </c>
      <c r="I5" s="30" t="s">
        <v>88</v>
      </c>
      <c r="J5" s="30" t="s">
        <v>85</v>
      </c>
      <c r="K5" s="30" t="s">
        <v>161</v>
      </c>
    </row>
    <row r="6" spans="1:11">
      <c r="B6" t="s">
        <v>136</v>
      </c>
      <c r="C6" t="s">
        <v>163</v>
      </c>
      <c r="E6" s="17"/>
      <c r="F6" s="5">
        <v>5</v>
      </c>
      <c r="G6" s="28" t="s">
        <v>154</v>
      </c>
      <c r="H6" s="30" t="s">
        <v>83</v>
      </c>
      <c r="I6" s="30" t="s">
        <v>161</v>
      </c>
      <c r="J6" s="34" t="s">
        <v>134</v>
      </c>
      <c r="K6" s="32" t="s">
        <v>151</v>
      </c>
    </row>
    <row r="7" spans="1:11">
      <c r="B7" t="s">
        <v>53</v>
      </c>
      <c r="C7" t="s">
        <v>163</v>
      </c>
      <c r="E7" s="17" t="s">
        <v>163</v>
      </c>
      <c r="F7">
        <v>1</v>
      </c>
      <c r="G7" s="31" t="s">
        <v>68</v>
      </c>
      <c r="H7" s="33" t="s">
        <v>138</v>
      </c>
      <c r="I7" s="33" t="s">
        <v>96</v>
      </c>
      <c r="J7" s="33" t="s">
        <v>133</v>
      </c>
      <c r="K7" s="33" t="s">
        <v>95</v>
      </c>
    </row>
    <row r="8" spans="1:11">
      <c r="B8" t="s">
        <v>96</v>
      </c>
      <c r="C8" t="s">
        <v>163</v>
      </c>
      <c r="E8" s="3"/>
      <c r="F8" s="5">
        <v>2</v>
      </c>
      <c r="G8" s="30" t="s">
        <v>95</v>
      </c>
      <c r="H8" s="30" t="s">
        <v>95</v>
      </c>
      <c r="I8" s="32" t="s">
        <v>94</v>
      </c>
      <c r="J8" s="30" t="s">
        <v>138</v>
      </c>
      <c r="K8" s="30" t="s">
        <v>96</v>
      </c>
    </row>
    <row r="9" spans="1:11">
      <c r="A9" t="s">
        <v>1</v>
      </c>
      <c r="B9" t="s">
        <v>85</v>
      </c>
      <c r="C9" t="s">
        <v>162</v>
      </c>
      <c r="F9" s="5">
        <v>3</v>
      </c>
      <c r="G9" s="30" t="s">
        <v>138</v>
      </c>
      <c r="H9" s="32" t="s">
        <v>143</v>
      </c>
      <c r="I9" s="30" t="s">
        <v>138</v>
      </c>
      <c r="J9" s="32" t="s">
        <v>153</v>
      </c>
      <c r="K9" s="30" t="s">
        <v>68</v>
      </c>
    </row>
    <row r="10" spans="1:11">
      <c r="B10" t="s">
        <v>86</v>
      </c>
      <c r="C10" t="s">
        <v>162</v>
      </c>
      <c r="F10" s="5">
        <v>4</v>
      </c>
      <c r="G10" s="30" t="s">
        <v>134</v>
      </c>
      <c r="H10" s="30" t="s">
        <v>134</v>
      </c>
      <c r="I10" s="30" t="s">
        <v>134</v>
      </c>
      <c r="J10" s="30" t="s">
        <v>96</v>
      </c>
      <c r="K10" s="30" t="s">
        <v>133</v>
      </c>
    </row>
    <row r="11" spans="1:11">
      <c r="B11" t="s">
        <v>83</v>
      </c>
      <c r="C11" t="s">
        <v>162</v>
      </c>
      <c r="F11" s="5">
        <v>5</v>
      </c>
      <c r="G11" s="30" t="s">
        <v>133</v>
      </c>
      <c r="H11" s="30" t="s">
        <v>133</v>
      </c>
      <c r="I11" s="30" t="s">
        <v>133</v>
      </c>
      <c r="J11" s="32" t="s">
        <v>152</v>
      </c>
      <c r="K11" s="30" t="s">
        <v>138</v>
      </c>
    </row>
    <row r="12" spans="1:11">
      <c r="B12" t="s">
        <v>88</v>
      </c>
      <c r="C12" t="s">
        <v>162</v>
      </c>
      <c r="E12" s="4"/>
    </row>
    <row r="13" spans="1:11">
      <c r="B13" t="s">
        <v>189</v>
      </c>
      <c r="C13" t="s">
        <v>162</v>
      </c>
      <c r="E13" s="4"/>
    </row>
    <row r="14" spans="1:11">
      <c r="B14" t="s">
        <v>142</v>
      </c>
      <c r="C14" t="s">
        <v>162</v>
      </c>
      <c r="E14" s="4"/>
      <c r="G14" s="32" t="s">
        <v>206</v>
      </c>
      <c r="H14" s="3" t="s">
        <v>207</v>
      </c>
      <c r="I14" s="32" t="s">
        <v>208</v>
      </c>
      <c r="J14" s="3" t="s">
        <v>202</v>
      </c>
      <c r="K14" s="30"/>
    </row>
    <row r="15" spans="1:11">
      <c r="B15" t="s">
        <v>190</v>
      </c>
      <c r="C15" t="s">
        <v>162</v>
      </c>
      <c r="G15" s="29" t="s">
        <v>83</v>
      </c>
      <c r="H15" t="s">
        <v>162</v>
      </c>
      <c r="I15" t="s">
        <v>203</v>
      </c>
      <c r="J15">
        <f>4/5</f>
        <v>0.8</v>
      </c>
    </row>
    <row r="16" spans="1:11">
      <c r="B16" t="s">
        <v>145</v>
      </c>
      <c r="C16" t="s">
        <v>162</v>
      </c>
      <c r="G16" s="30" t="s">
        <v>85</v>
      </c>
      <c r="H16" t="s">
        <v>162</v>
      </c>
      <c r="I16" t="s">
        <v>204</v>
      </c>
      <c r="J16">
        <f>5/5</f>
        <v>1</v>
      </c>
    </row>
    <row r="17" spans="1:10">
      <c r="B17" t="s">
        <v>144</v>
      </c>
      <c r="C17" t="s">
        <v>162</v>
      </c>
      <c r="G17" s="30" t="s">
        <v>88</v>
      </c>
      <c r="H17" t="s">
        <v>162</v>
      </c>
      <c r="I17" t="s">
        <v>203</v>
      </c>
      <c r="J17">
        <f>4/5</f>
        <v>0.8</v>
      </c>
    </row>
    <row r="18" spans="1:10">
      <c r="B18" t="s">
        <v>191</v>
      </c>
      <c r="C18" t="s">
        <v>162</v>
      </c>
      <c r="G18" s="30" t="s">
        <v>161</v>
      </c>
      <c r="H18" t="s">
        <v>162</v>
      </c>
      <c r="I18" t="s">
        <v>205</v>
      </c>
      <c r="J18">
        <f>3/5</f>
        <v>0.6</v>
      </c>
    </row>
    <row r="19" spans="1:10">
      <c r="B19" t="s">
        <v>71</v>
      </c>
      <c r="C19" t="s">
        <v>162</v>
      </c>
      <c r="G19" s="30" t="s">
        <v>68</v>
      </c>
      <c r="H19" t="s">
        <v>163</v>
      </c>
      <c r="I19" t="s">
        <v>209</v>
      </c>
      <c r="J19">
        <f>2/5</f>
        <v>0.4</v>
      </c>
    </row>
    <row r="20" spans="1:10">
      <c r="B20" t="s">
        <v>148</v>
      </c>
      <c r="C20" t="s">
        <v>162</v>
      </c>
      <c r="G20" s="30" t="s">
        <v>95</v>
      </c>
      <c r="H20" t="s">
        <v>163</v>
      </c>
      <c r="I20" t="s">
        <v>210</v>
      </c>
      <c r="J20">
        <f>3/5</f>
        <v>0.6</v>
      </c>
    </row>
    <row r="21" spans="1:10">
      <c r="B21" t="s">
        <v>192</v>
      </c>
      <c r="C21" t="s">
        <v>163</v>
      </c>
      <c r="G21" s="30" t="s">
        <v>138</v>
      </c>
      <c r="H21" t="s">
        <v>163</v>
      </c>
      <c r="I21" t="s">
        <v>204</v>
      </c>
      <c r="J21">
        <f>5/5</f>
        <v>1</v>
      </c>
    </row>
    <row r="22" spans="1:10">
      <c r="B22" t="s">
        <v>138</v>
      </c>
      <c r="C22" t="s">
        <v>163</v>
      </c>
      <c r="G22" s="30" t="s">
        <v>134</v>
      </c>
      <c r="H22" t="s">
        <v>163</v>
      </c>
      <c r="I22" t="s">
        <v>211</v>
      </c>
      <c r="J22">
        <f>2/5</f>
        <v>0.4</v>
      </c>
    </row>
    <row r="23" spans="1:10">
      <c r="B23" t="s">
        <v>134</v>
      </c>
      <c r="C23" t="s">
        <v>163</v>
      </c>
      <c r="G23" s="30" t="s">
        <v>133</v>
      </c>
      <c r="H23" t="s">
        <v>163</v>
      </c>
      <c r="I23" t="s">
        <v>204</v>
      </c>
      <c r="J23">
        <f>5/5</f>
        <v>1</v>
      </c>
    </row>
    <row r="24" spans="1:10">
      <c r="B24" t="s">
        <v>133</v>
      </c>
      <c r="C24" t="s">
        <v>163</v>
      </c>
      <c r="G24" s="30" t="s">
        <v>96</v>
      </c>
      <c r="H24" t="s">
        <v>163</v>
      </c>
      <c r="I24" t="s">
        <v>212</v>
      </c>
      <c r="J24">
        <f>3/3</f>
        <v>1</v>
      </c>
    </row>
    <row r="25" spans="1:10">
      <c r="B25" t="s">
        <v>95</v>
      </c>
      <c r="C25" t="s">
        <v>163</v>
      </c>
      <c r="G25" s="30"/>
    </row>
    <row r="26" spans="1:10">
      <c r="B26" t="s">
        <v>59</v>
      </c>
      <c r="C26" t="s">
        <v>163</v>
      </c>
      <c r="G26" s="30"/>
    </row>
    <row r="27" spans="1:10">
      <c r="B27" t="s">
        <v>136</v>
      </c>
      <c r="C27" t="s">
        <v>163</v>
      </c>
      <c r="G27" s="33"/>
    </row>
    <row r="28" spans="1:10">
      <c r="A28" t="s">
        <v>2</v>
      </c>
      <c r="B28" t="s">
        <v>96</v>
      </c>
      <c r="C28" t="s">
        <v>163</v>
      </c>
      <c r="G28" s="30"/>
    </row>
    <row r="29" spans="1:10">
      <c r="B29" t="s">
        <v>94</v>
      </c>
      <c r="C29" t="s">
        <v>163</v>
      </c>
      <c r="G29" s="30"/>
    </row>
    <row r="30" spans="1:10">
      <c r="B30" t="s">
        <v>138</v>
      </c>
      <c r="C30" t="s">
        <v>163</v>
      </c>
      <c r="G30" s="30"/>
    </row>
    <row r="31" spans="1:10">
      <c r="B31" t="s">
        <v>134</v>
      </c>
      <c r="C31" t="s">
        <v>163</v>
      </c>
      <c r="G31" s="30"/>
    </row>
    <row r="32" spans="1:10">
      <c r="B32" t="s">
        <v>133</v>
      </c>
      <c r="C32" t="s">
        <v>163</v>
      </c>
      <c r="G32" s="30"/>
    </row>
    <row r="33" spans="1:7">
      <c r="A33" t="s">
        <v>4</v>
      </c>
      <c r="B33" t="s">
        <v>138</v>
      </c>
      <c r="C33" t="s">
        <v>163</v>
      </c>
      <c r="G33" s="30"/>
    </row>
    <row r="34" spans="1:7">
      <c r="B34" t="s">
        <v>133</v>
      </c>
      <c r="C34" t="s">
        <v>163</v>
      </c>
      <c r="G34" s="30"/>
    </row>
    <row r="35" spans="1:7">
      <c r="B35" t="s">
        <v>193</v>
      </c>
      <c r="C35" t="s">
        <v>163</v>
      </c>
      <c r="G35" s="33"/>
    </row>
    <row r="36" spans="1:7">
      <c r="G36" s="30"/>
    </row>
    <row r="37" spans="1:7">
      <c r="G37" s="30"/>
    </row>
    <row r="38" spans="1:7">
      <c r="G38" s="30"/>
    </row>
    <row r="39" spans="1:7">
      <c r="G39" s="30"/>
    </row>
    <row r="40" spans="1:7">
      <c r="G40" s="33"/>
    </row>
    <row r="41" spans="1:7">
      <c r="G41" s="30"/>
    </row>
    <row r="43" spans="1:7">
      <c r="G43" s="30"/>
    </row>
    <row r="44" spans="1:7">
      <c r="G44" s="30"/>
    </row>
    <row r="45" spans="1:7">
      <c r="G45" s="30"/>
    </row>
    <row r="46" spans="1:7">
      <c r="G46" s="30"/>
    </row>
    <row r="47" spans="1:7">
      <c r="G47" s="33"/>
    </row>
    <row r="48" spans="1:7">
      <c r="G48" s="30"/>
    </row>
    <row r="49" spans="7:7">
      <c r="G49" s="30"/>
    </row>
    <row r="50" spans="7:7">
      <c r="G50" s="30"/>
    </row>
    <row r="51" spans="7:7">
      <c r="G51" s="30"/>
    </row>
  </sheetData>
  <conditionalFormatting sqref="G43:G51 G15:G41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19C8-1440-0241-A8AC-26666238F35A}">
  <dimension ref="A1:E11"/>
  <sheetViews>
    <sheetView workbookViewId="0">
      <selection activeCell="H14" sqref="H14"/>
    </sheetView>
  </sheetViews>
  <sheetFormatPr baseColWidth="10" defaultRowHeight="16"/>
  <cols>
    <col min="1" max="1" width="27" customWidth="1"/>
    <col min="2" max="2" width="14.6640625" customWidth="1"/>
    <col min="3" max="3" width="12.5" customWidth="1"/>
    <col min="4" max="4" width="27.33203125" customWidth="1"/>
    <col min="5" max="5" width="7.5" customWidth="1"/>
  </cols>
  <sheetData>
    <row r="1" spans="1:5">
      <c r="A1" s="41" t="s">
        <v>257</v>
      </c>
      <c r="B1" s="9" t="s">
        <v>207</v>
      </c>
      <c r="C1" s="9" t="s">
        <v>213</v>
      </c>
      <c r="D1" s="41" t="s">
        <v>208</v>
      </c>
      <c r="E1" s="36"/>
    </row>
    <row r="2" spans="1:5">
      <c r="A2" s="25" t="s">
        <v>85</v>
      </c>
      <c r="B2" s="26" t="s">
        <v>162</v>
      </c>
      <c r="C2" s="43">
        <v>1</v>
      </c>
      <c r="D2" s="26" t="s">
        <v>204</v>
      </c>
      <c r="E2" s="42"/>
    </row>
    <row r="3" spans="1:5">
      <c r="A3" s="25" t="s">
        <v>83</v>
      </c>
      <c r="B3" s="26" t="s">
        <v>162</v>
      </c>
      <c r="C3" s="43">
        <v>0.8</v>
      </c>
      <c r="D3" s="26" t="s">
        <v>203</v>
      </c>
      <c r="E3" s="42"/>
    </row>
    <row r="4" spans="1:5">
      <c r="A4" s="25" t="s">
        <v>88</v>
      </c>
      <c r="B4" s="26" t="s">
        <v>162</v>
      </c>
      <c r="C4" s="43">
        <v>0.8</v>
      </c>
      <c r="D4" s="26" t="s">
        <v>203</v>
      </c>
      <c r="E4" s="42"/>
    </row>
    <row r="5" spans="1:5">
      <c r="A5" s="25" t="s">
        <v>161</v>
      </c>
      <c r="B5" s="26" t="s">
        <v>162</v>
      </c>
      <c r="C5" s="43">
        <v>0.6</v>
      </c>
      <c r="D5" s="26" t="s">
        <v>205</v>
      </c>
      <c r="E5" s="42"/>
    </row>
    <row r="6" spans="1:5">
      <c r="A6" s="25" t="s">
        <v>138</v>
      </c>
      <c r="B6" s="26" t="s">
        <v>163</v>
      </c>
      <c r="C6" s="43">
        <v>1</v>
      </c>
      <c r="D6" s="26" t="s">
        <v>204</v>
      </c>
      <c r="E6" s="42"/>
    </row>
    <row r="7" spans="1:5">
      <c r="A7" s="25" t="s">
        <v>133</v>
      </c>
      <c r="B7" s="26" t="s">
        <v>163</v>
      </c>
      <c r="C7" s="43">
        <v>1</v>
      </c>
      <c r="D7" s="26" t="s">
        <v>204</v>
      </c>
      <c r="E7" s="42"/>
    </row>
    <row r="8" spans="1:5">
      <c r="A8" s="25" t="s">
        <v>96</v>
      </c>
      <c r="B8" s="26" t="s">
        <v>163</v>
      </c>
      <c r="C8" s="43">
        <v>1</v>
      </c>
      <c r="D8" s="26" t="s">
        <v>212</v>
      </c>
      <c r="E8" s="42"/>
    </row>
    <row r="9" spans="1:5">
      <c r="A9" s="25" t="s">
        <v>95</v>
      </c>
      <c r="B9" s="26" t="s">
        <v>163</v>
      </c>
      <c r="C9" s="43">
        <v>0.6</v>
      </c>
      <c r="D9" s="26" t="s">
        <v>210</v>
      </c>
      <c r="E9" s="42"/>
    </row>
    <row r="10" spans="1:5">
      <c r="A10" s="25" t="s">
        <v>68</v>
      </c>
      <c r="B10" s="26" t="s">
        <v>163</v>
      </c>
      <c r="C10" s="43">
        <v>0.4</v>
      </c>
      <c r="D10" s="26" t="s">
        <v>209</v>
      </c>
      <c r="E10" s="42"/>
    </row>
    <row r="11" spans="1:5">
      <c r="A11" s="25" t="s">
        <v>134</v>
      </c>
      <c r="B11" s="26" t="s">
        <v>163</v>
      </c>
      <c r="C11" s="43">
        <v>0.4</v>
      </c>
      <c r="D11" s="26" t="s">
        <v>211</v>
      </c>
      <c r="E11" s="42"/>
    </row>
  </sheetData>
  <autoFilter ref="A1:D11" xr:uid="{5C3F19C8-1440-0241-A8AC-26666238F35A}">
    <sortState xmlns:xlrd2="http://schemas.microsoft.com/office/spreadsheetml/2017/richdata2" ref="A2:D11">
      <sortCondition ref="B1:B11"/>
    </sortState>
  </autoFilter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F0FB-A46A-374B-986D-BEFF2FCA5D72}">
  <dimension ref="A1:F62"/>
  <sheetViews>
    <sheetView workbookViewId="0">
      <selection activeCell="C29" sqref="C29"/>
    </sheetView>
  </sheetViews>
  <sheetFormatPr baseColWidth="10" defaultRowHeight="16"/>
  <cols>
    <col min="1" max="1" width="43.83203125" customWidth="1"/>
    <col min="2" max="2" width="45.5" customWidth="1"/>
    <col min="3" max="3" width="38.83203125" customWidth="1"/>
    <col min="4" max="4" width="53.5" customWidth="1"/>
    <col min="5" max="5" width="52.83203125" customWidth="1"/>
  </cols>
  <sheetData>
    <row r="1" spans="1:6">
      <c r="A1" s="9" t="s">
        <v>196</v>
      </c>
      <c r="B1" s="9" t="s">
        <v>102</v>
      </c>
      <c r="C1" s="9" t="s">
        <v>103</v>
      </c>
      <c r="D1" s="9" t="s">
        <v>194</v>
      </c>
      <c r="E1" s="9" t="s">
        <v>195</v>
      </c>
      <c r="F1" s="4"/>
    </row>
    <row r="2" spans="1:6">
      <c r="A2" s="4" t="s">
        <v>43</v>
      </c>
      <c r="B2" s="4" t="s">
        <v>43</v>
      </c>
      <c r="C2" s="4" t="s">
        <v>148</v>
      </c>
      <c r="D2" s="4" t="s">
        <v>44</v>
      </c>
      <c r="E2" s="4" t="s">
        <v>43</v>
      </c>
      <c r="F2" s="4"/>
    </row>
    <row r="3" spans="1:6">
      <c r="A3" s="4" t="s">
        <v>129</v>
      </c>
      <c r="B3" s="4" t="s">
        <v>56</v>
      </c>
      <c r="C3" s="4" t="s">
        <v>55</v>
      </c>
      <c r="D3" s="4" t="s">
        <v>43</v>
      </c>
      <c r="E3" s="4" t="s">
        <v>54</v>
      </c>
      <c r="F3" s="4"/>
    </row>
    <row r="4" spans="1:6">
      <c r="A4" s="4" t="s">
        <v>130</v>
      </c>
      <c r="B4" s="4" t="s">
        <v>132</v>
      </c>
      <c r="C4" s="4" t="s">
        <v>76</v>
      </c>
      <c r="D4" s="4" t="s">
        <v>45</v>
      </c>
      <c r="E4" s="4" t="s">
        <v>92</v>
      </c>
      <c r="F4" s="4"/>
    </row>
    <row r="5" spans="1:6">
      <c r="A5" s="4" t="s">
        <v>46</v>
      </c>
      <c r="B5" s="4" t="s">
        <v>55</v>
      </c>
      <c r="C5" s="4" t="s">
        <v>46</v>
      </c>
      <c r="D5" s="4" t="s">
        <v>53</v>
      </c>
      <c r="E5" s="4" t="s">
        <v>72</v>
      </c>
      <c r="F5" s="4"/>
    </row>
    <row r="6" spans="1:6">
      <c r="A6" s="4" t="s">
        <v>142</v>
      </c>
      <c r="B6" s="4" t="s">
        <v>145</v>
      </c>
      <c r="C6" s="4" t="s">
        <v>47</v>
      </c>
      <c r="D6" s="4" t="s">
        <v>47</v>
      </c>
      <c r="E6" s="4" t="s">
        <v>45</v>
      </c>
      <c r="F6" s="4"/>
    </row>
    <row r="7" spans="1:6">
      <c r="A7" s="4" t="s">
        <v>130</v>
      </c>
      <c r="B7" s="4" t="s">
        <v>46</v>
      </c>
      <c r="C7" s="4" t="s">
        <v>161</v>
      </c>
      <c r="D7" s="4" t="s">
        <v>54</v>
      </c>
      <c r="E7" s="4" t="s">
        <v>46</v>
      </c>
      <c r="F7" s="4"/>
    </row>
    <row r="8" spans="1:6">
      <c r="A8" s="4" t="s">
        <v>155</v>
      </c>
      <c r="B8" s="4" t="s">
        <v>45</v>
      </c>
      <c r="C8" s="4" t="s">
        <v>50</v>
      </c>
      <c r="D8" s="4" t="s">
        <v>49</v>
      </c>
      <c r="E8" s="4" t="s">
        <v>48</v>
      </c>
      <c r="F8" s="4"/>
    </row>
    <row r="9" spans="1:6">
      <c r="A9" s="4" t="s">
        <v>143</v>
      </c>
      <c r="B9" s="4" t="s">
        <v>135</v>
      </c>
      <c r="C9" s="4" t="s">
        <v>152</v>
      </c>
      <c r="D9" s="4" t="s">
        <v>46</v>
      </c>
      <c r="E9" s="4" t="s">
        <v>131</v>
      </c>
      <c r="F9" s="4"/>
    </row>
    <row r="10" spans="1:6">
      <c r="A10" s="4" t="s">
        <v>48</v>
      </c>
      <c r="B10" s="4" t="s">
        <v>69</v>
      </c>
      <c r="C10" s="4" t="s">
        <v>69</v>
      </c>
      <c r="D10" s="4" t="s">
        <v>58</v>
      </c>
      <c r="E10" s="4" t="s">
        <v>71</v>
      </c>
      <c r="F10" s="4"/>
    </row>
    <row r="11" spans="1:6">
      <c r="A11" s="4" t="s">
        <v>53</v>
      </c>
      <c r="B11" s="4" t="s">
        <v>43</v>
      </c>
      <c r="C11" s="4" t="s">
        <v>148</v>
      </c>
      <c r="D11" s="4" t="s">
        <v>57</v>
      </c>
      <c r="E11" s="4" t="s">
        <v>68</v>
      </c>
      <c r="F11" s="4"/>
    </row>
    <row r="12" spans="1:6">
      <c r="A12" s="4" t="s">
        <v>45</v>
      </c>
      <c r="B12" s="4" t="s">
        <v>71</v>
      </c>
      <c r="C12" s="4" t="s">
        <v>146</v>
      </c>
      <c r="D12" s="4" t="s">
        <v>59</v>
      </c>
      <c r="E12" s="4" t="s">
        <v>44</v>
      </c>
      <c r="F12" s="4"/>
    </row>
    <row r="13" spans="1:6">
      <c r="A13" s="4" t="s">
        <v>140</v>
      </c>
      <c r="B13" s="4" t="s">
        <v>48</v>
      </c>
      <c r="C13" s="4" t="s">
        <v>44</v>
      </c>
      <c r="D13" s="4" t="s">
        <v>48</v>
      </c>
      <c r="E13" s="4" t="s">
        <v>137</v>
      </c>
      <c r="F13" s="4"/>
    </row>
    <row r="14" spans="1:6">
      <c r="A14" s="4"/>
      <c r="B14" s="4" t="s">
        <v>51</v>
      </c>
      <c r="C14" s="4" t="s">
        <v>43</v>
      </c>
      <c r="D14" s="4" t="s">
        <v>130</v>
      </c>
      <c r="E14" s="4" t="s">
        <v>95</v>
      </c>
      <c r="F14" s="4"/>
    </row>
    <row r="15" spans="1:6">
      <c r="A15" s="4"/>
      <c r="B15" s="4" t="s">
        <v>153</v>
      </c>
      <c r="C15" s="4" t="s">
        <v>71</v>
      </c>
      <c r="D15" s="4" t="s">
        <v>51</v>
      </c>
      <c r="E15" s="4" t="s">
        <v>55</v>
      </c>
      <c r="F15" s="4"/>
    </row>
    <row r="16" spans="1:6">
      <c r="A16" s="4"/>
      <c r="B16" s="4" t="s">
        <v>47</v>
      </c>
      <c r="C16" s="4" t="s">
        <v>61</v>
      </c>
      <c r="D16" s="4" t="s">
        <v>56</v>
      </c>
      <c r="E16" s="4" t="s">
        <v>128</v>
      </c>
      <c r="F16" s="4"/>
    </row>
    <row r="17" spans="1:6">
      <c r="A17" s="4"/>
      <c r="B17" s="4" t="s">
        <v>61</v>
      </c>
      <c r="C17" s="4" t="s">
        <v>45</v>
      </c>
      <c r="D17" s="4" t="s">
        <v>137</v>
      </c>
      <c r="E17" s="4" t="s">
        <v>51</v>
      </c>
      <c r="F17" s="4"/>
    </row>
    <row r="18" spans="1:6">
      <c r="A18" s="4"/>
      <c r="B18" s="4" t="s">
        <v>128</v>
      </c>
      <c r="C18" s="4" t="s">
        <v>144</v>
      </c>
      <c r="D18" s="4" t="s">
        <v>68</v>
      </c>
      <c r="E18" s="4" t="s">
        <v>136</v>
      </c>
      <c r="F18" s="4"/>
    </row>
    <row r="19" spans="1:6">
      <c r="A19" s="4"/>
      <c r="B19" s="4" t="s">
        <v>52</v>
      </c>
      <c r="C19" s="4" t="s">
        <v>52</v>
      </c>
      <c r="D19" s="4" t="s">
        <v>60</v>
      </c>
      <c r="E19" s="4" t="s">
        <v>53</v>
      </c>
      <c r="F19" s="4"/>
    </row>
    <row r="20" spans="1:6">
      <c r="A20" s="4"/>
      <c r="B20" s="4" t="s">
        <v>58</v>
      </c>
      <c r="C20" s="4" t="s">
        <v>48</v>
      </c>
      <c r="D20" s="4" t="s">
        <v>50</v>
      </c>
      <c r="E20" s="4" t="s">
        <v>96</v>
      </c>
      <c r="F20" s="4"/>
    </row>
    <row r="21" spans="1:6">
      <c r="A21" s="4"/>
      <c r="B21" s="4" t="s">
        <v>44</v>
      </c>
      <c r="C21" s="4" t="s">
        <v>57</v>
      </c>
      <c r="D21" s="4" t="s">
        <v>52</v>
      </c>
      <c r="E21" s="4" t="s">
        <v>61</v>
      </c>
      <c r="F21" s="4"/>
    </row>
    <row r="22" spans="1:6">
      <c r="A22" s="4"/>
      <c r="B22" s="4" t="s">
        <v>96</v>
      </c>
      <c r="C22" s="4"/>
      <c r="D22" s="4" t="s">
        <v>92</v>
      </c>
      <c r="E22" s="4" t="s">
        <v>59</v>
      </c>
      <c r="F22" s="4"/>
    </row>
    <row r="23" spans="1:6">
      <c r="A23" s="4"/>
      <c r="B23" s="4" t="s">
        <v>60</v>
      </c>
      <c r="C23" s="4"/>
      <c r="D23" s="4" t="s">
        <v>55</v>
      </c>
      <c r="E23" s="4" t="s">
        <v>49</v>
      </c>
      <c r="F23" s="4"/>
    </row>
    <row r="24" spans="1:6">
      <c r="A24" s="4"/>
      <c r="B24" s="4" t="s">
        <v>53</v>
      </c>
      <c r="C24" s="4"/>
      <c r="D24" s="4" t="s">
        <v>138</v>
      </c>
      <c r="E24" s="4" t="s">
        <v>57</v>
      </c>
      <c r="F24" s="4"/>
    </row>
    <row r="25" spans="1:6">
      <c r="A25" s="4"/>
      <c r="B25" s="4" t="s">
        <v>91</v>
      </c>
      <c r="C25" s="4"/>
      <c r="D25" s="4" t="s">
        <v>128</v>
      </c>
      <c r="E25" s="4" t="s">
        <v>47</v>
      </c>
      <c r="F25" s="4"/>
    </row>
    <row r="26" spans="1:6">
      <c r="A26" s="4"/>
      <c r="B26" s="4" t="s">
        <v>140</v>
      </c>
      <c r="C26" s="4"/>
      <c r="D26" s="4" t="s">
        <v>61</v>
      </c>
      <c r="E26" s="4" t="s">
        <v>70</v>
      </c>
      <c r="F26" s="4"/>
    </row>
    <row r="27" spans="1:6">
      <c r="A27" s="4"/>
      <c r="B27" s="4" t="s">
        <v>59</v>
      </c>
      <c r="C27" s="4"/>
      <c r="D27" s="4" t="s">
        <v>131</v>
      </c>
      <c r="E27" s="4"/>
      <c r="F27" s="4"/>
    </row>
    <row r="28" spans="1:6">
      <c r="A28" s="4"/>
      <c r="B28" s="4" t="s">
        <v>68</v>
      </c>
      <c r="C28" s="4"/>
      <c r="D28" s="4" t="s">
        <v>62</v>
      </c>
      <c r="E28" s="4"/>
      <c r="F28" s="4"/>
    </row>
    <row r="29" spans="1:6">
      <c r="A29" s="4"/>
      <c r="B29" s="4"/>
      <c r="C29" s="4"/>
      <c r="D29" s="4" t="s">
        <v>139</v>
      </c>
      <c r="E29" s="4"/>
      <c r="F29" s="4"/>
    </row>
    <row r="30" spans="1:6">
      <c r="A30" s="4"/>
      <c r="B30" s="4"/>
      <c r="C30" s="4"/>
      <c r="D30" s="4" t="s">
        <v>135</v>
      </c>
      <c r="E30" s="4"/>
      <c r="F30" s="4"/>
    </row>
    <row r="31" spans="1:6">
      <c r="A31" s="4"/>
      <c r="B31" s="4"/>
      <c r="C31" s="4"/>
      <c r="D31" s="4" t="s">
        <v>136</v>
      </c>
      <c r="E31" s="4"/>
      <c r="F31" s="4"/>
    </row>
    <row r="32" spans="1:6">
      <c r="A32" s="4"/>
      <c r="B32" s="4"/>
      <c r="C32" s="4"/>
      <c r="D32" s="4" t="s">
        <v>93</v>
      </c>
      <c r="E32" s="4"/>
      <c r="F32" s="4"/>
    </row>
    <row r="33" spans="1:6">
      <c r="A33" s="4"/>
      <c r="B33" s="4"/>
      <c r="C33" s="4"/>
      <c r="D33" s="4" t="s">
        <v>96</v>
      </c>
      <c r="E33" s="4"/>
      <c r="F33" s="4"/>
    </row>
    <row r="34" spans="1:6">
      <c r="A34" s="4"/>
      <c r="B34" s="4"/>
      <c r="C34" s="4"/>
      <c r="D34" s="4" t="s">
        <v>87</v>
      </c>
      <c r="E34" s="4"/>
      <c r="F34" s="4"/>
    </row>
    <row r="35" spans="1:6">
      <c r="A35" s="4"/>
      <c r="B35" s="4"/>
      <c r="C35" s="4"/>
      <c r="D35" s="4" t="s">
        <v>91</v>
      </c>
      <c r="E35" s="4"/>
      <c r="F35" s="4"/>
    </row>
    <row r="36" spans="1:6">
      <c r="A36" s="4"/>
      <c r="B36" s="4"/>
      <c r="C36" s="4"/>
      <c r="D36" s="4" t="s">
        <v>94</v>
      </c>
      <c r="E36" s="4"/>
      <c r="F36" s="4"/>
    </row>
    <row r="37" spans="1:6">
      <c r="A37" s="4"/>
      <c r="B37" s="4"/>
      <c r="C37" s="4"/>
      <c r="D37" s="4" t="s">
        <v>140</v>
      </c>
      <c r="E37" s="4"/>
      <c r="F37" s="4"/>
    </row>
    <row r="38" spans="1:6">
      <c r="A38" s="4"/>
      <c r="B38" s="4"/>
      <c r="C38" s="4"/>
      <c r="D38" s="4" t="s">
        <v>133</v>
      </c>
      <c r="E38" s="4"/>
      <c r="F38" s="4"/>
    </row>
    <row r="39" spans="1:6">
      <c r="A39" s="4"/>
      <c r="B39" s="4"/>
      <c r="C39" s="4"/>
      <c r="D39" s="4" t="s">
        <v>134</v>
      </c>
      <c r="E39" s="4"/>
      <c r="F39" s="4"/>
    </row>
    <row r="40" spans="1:6">
      <c r="A40" s="4"/>
      <c r="B40" s="4"/>
      <c r="C40" s="4"/>
      <c r="D40" s="4" t="s">
        <v>129</v>
      </c>
      <c r="E40" s="4"/>
      <c r="F40" s="4"/>
    </row>
    <row r="41" spans="1:6">
      <c r="A41" s="4"/>
      <c r="B41" s="4"/>
      <c r="C41" s="4"/>
      <c r="D41" s="4" t="s">
        <v>71</v>
      </c>
      <c r="E41" s="4"/>
      <c r="F41" s="4"/>
    </row>
    <row r="42" spans="1:6">
      <c r="A42" s="4"/>
      <c r="B42" s="4"/>
      <c r="C42" s="4"/>
      <c r="D42" s="4" t="s">
        <v>141</v>
      </c>
      <c r="E42" s="4"/>
      <c r="F42" s="4"/>
    </row>
    <row r="43" spans="1:6">
      <c r="A43" s="4"/>
      <c r="B43" s="4"/>
      <c r="C43" s="4"/>
      <c r="D43" s="4" t="s">
        <v>95</v>
      </c>
      <c r="E43" s="4"/>
      <c r="F43" s="4"/>
    </row>
    <row r="44" spans="1:6">
      <c r="A44" s="4"/>
      <c r="B44" s="4"/>
      <c r="C44" s="4"/>
      <c r="D44" s="4" t="s">
        <v>144</v>
      </c>
      <c r="E44" s="4"/>
      <c r="F44" s="4"/>
    </row>
    <row r="45" spans="1:6">
      <c r="A45" s="4"/>
      <c r="B45" s="4"/>
      <c r="C45" s="4"/>
      <c r="D45" s="4" t="s">
        <v>76</v>
      </c>
      <c r="E45" s="4"/>
      <c r="F45" s="4"/>
    </row>
    <row r="46" spans="1:6">
      <c r="A46" s="4"/>
      <c r="B46" s="4"/>
      <c r="C46" s="4"/>
      <c r="D46" s="4" t="s">
        <v>132</v>
      </c>
      <c r="E46" s="4"/>
      <c r="F46" s="4"/>
    </row>
    <row r="47" spans="1:6">
      <c r="A47" s="4"/>
      <c r="B47" s="4"/>
      <c r="C47" s="4"/>
      <c r="D47" s="4" t="s">
        <v>142</v>
      </c>
      <c r="E47" s="4"/>
      <c r="F47" s="4"/>
    </row>
    <row r="48" spans="1:6">
      <c r="A48" s="4"/>
      <c r="B48" s="4"/>
      <c r="C48" s="4"/>
      <c r="D48" s="4" t="s">
        <v>145</v>
      </c>
      <c r="E48" s="4"/>
      <c r="F48" s="4"/>
    </row>
    <row r="49" spans="1:6">
      <c r="A49" s="4"/>
      <c r="B49" s="4"/>
      <c r="C49" s="4"/>
      <c r="D49" s="4" t="s">
        <v>148</v>
      </c>
      <c r="E49" s="4"/>
      <c r="F49" s="4"/>
    </row>
    <row r="50" spans="1:6">
      <c r="A50" s="4"/>
      <c r="B50" s="4"/>
      <c r="C50" s="4"/>
      <c r="D50" s="4" t="s">
        <v>153</v>
      </c>
      <c r="E50" s="4"/>
      <c r="F50" s="4"/>
    </row>
    <row r="51" spans="1:6">
      <c r="A51" s="4"/>
      <c r="B51" s="4"/>
      <c r="C51" s="4"/>
      <c r="D51" s="4" t="s">
        <v>67</v>
      </c>
      <c r="E51" s="4"/>
      <c r="F51" s="4"/>
    </row>
    <row r="52" spans="1:6">
      <c r="A52" s="4"/>
      <c r="B52" s="4"/>
      <c r="C52" s="4"/>
      <c r="D52" s="4" t="s">
        <v>152</v>
      </c>
      <c r="E52" s="4"/>
      <c r="F52" s="4"/>
    </row>
    <row r="53" spans="1:6">
      <c r="A53" s="4"/>
      <c r="B53" s="4"/>
      <c r="C53" s="4"/>
      <c r="D53" s="4" t="s">
        <v>147</v>
      </c>
      <c r="E53" s="4"/>
      <c r="F53" s="4"/>
    </row>
    <row r="54" spans="1:6">
      <c r="A54" s="4"/>
      <c r="B54" s="4"/>
      <c r="C54" s="4"/>
      <c r="D54" s="4" t="s">
        <v>83</v>
      </c>
      <c r="E54" s="4"/>
      <c r="F54" s="4"/>
    </row>
    <row r="55" spans="1:6">
      <c r="A55" s="4"/>
      <c r="B55" s="4"/>
      <c r="C55" s="4"/>
      <c r="D55" s="4" t="s">
        <v>149</v>
      </c>
      <c r="E55" s="4"/>
      <c r="F55" s="4"/>
    </row>
    <row r="56" spans="1:6">
      <c r="A56" s="4"/>
      <c r="B56" s="4"/>
      <c r="C56" s="4"/>
      <c r="D56" s="4" t="s">
        <v>150</v>
      </c>
      <c r="E56" s="4"/>
      <c r="F56" s="4"/>
    </row>
    <row r="57" spans="1:6">
      <c r="A57" s="4"/>
      <c r="B57" s="4"/>
      <c r="C57" s="4"/>
      <c r="D57" s="4" t="s">
        <v>70</v>
      </c>
      <c r="E57" s="4"/>
      <c r="F57" s="4"/>
    </row>
    <row r="58" spans="1:6">
      <c r="A58" s="4"/>
      <c r="B58" s="4"/>
      <c r="C58" s="4"/>
      <c r="D58" s="4" t="s">
        <v>161</v>
      </c>
      <c r="E58" s="4"/>
      <c r="F58" s="4"/>
    </row>
    <row r="59" spans="1:6">
      <c r="A59" s="4"/>
      <c r="B59" s="4"/>
      <c r="C59" s="4"/>
      <c r="D59" s="4" t="s">
        <v>155</v>
      </c>
      <c r="E59" s="4"/>
      <c r="F59" s="4"/>
    </row>
    <row r="60" spans="1:6">
      <c r="A60" s="4"/>
      <c r="B60" s="4"/>
      <c r="C60" s="4"/>
      <c r="D60" s="4" t="s">
        <v>69</v>
      </c>
      <c r="E60" s="4"/>
      <c r="F60" s="4"/>
    </row>
    <row r="61" spans="1:6">
      <c r="A61" s="4"/>
      <c r="B61" s="4"/>
      <c r="C61" s="4"/>
      <c r="D61" s="4" t="s">
        <v>88</v>
      </c>
      <c r="E61" s="4"/>
      <c r="F61" s="4"/>
    </row>
    <row r="62" spans="1:6">
      <c r="A62" s="4"/>
      <c r="B62" s="4"/>
      <c r="C62" s="4"/>
      <c r="D62" s="4"/>
      <c r="E62" s="4"/>
      <c r="F6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7766-F7E2-344D-9E33-FADFFD2065BE}">
  <dimension ref="A1:I101"/>
  <sheetViews>
    <sheetView workbookViewId="0">
      <selection activeCell="H23" sqref="H23"/>
    </sheetView>
  </sheetViews>
  <sheetFormatPr baseColWidth="10" defaultRowHeight="16"/>
  <cols>
    <col min="2" max="2" width="14.5" customWidth="1"/>
    <col min="3" max="3" width="40.1640625" customWidth="1"/>
    <col min="7" max="7" width="37.33203125" customWidth="1"/>
    <col min="8" max="8" width="38.5" customWidth="1"/>
    <col min="9" max="9" width="39.5" customWidth="1"/>
  </cols>
  <sheetData>
    <row r="1" spans="1:9">
      <c r="A1" t="s">
        <v>77</v>
      </c>
      <c r="B1" t="s">
        <v>63</v>
      </c>
      <c r="C1" t="s">
        <v>75</v>
      </c>
      <c r="D1" t="s">
        <v>65</v>
      </c>
      <c r="G1" s="6" t="s">
        <v>165</v>
      </c>
      <c r="H1" s="6" t="s">
        <v>66</v>
      </c>
      <c r="I1" s="6" t="s">
        <v>41</v>
      </c>
    </row>
    <row r="2" spans="1:9">
      <c r="A2">
        <v>1</v>
      </c>
      <c r="B2" t="s">
        <v>40</v>
      </c>
      <c r="C2" s="3" t="s">
        <v>43</v>
      </c>
      <c r="D2">
        <v>1128</v>
      </c>
      <c r="F2" s="5">
        <v>1</v>
      </c>
      <c r="G2" t="s">
        <v>43</v>
      </c>
      <c r="H2" t="s">
        <v>43</v>
      </c>
      <c r="I2" t="s">
        <v>43</v>
      </c>
    </row>
    <row r="3" spans="1:9">
      <c r="A3">
        <v>2</v>
      </c>
      <c r="B3" t="s">
        <v>40</v>
      </c>
      <c r="C3" s="3" t="s">
        <v>44</v>
      </c>
      <c r="D3">
        <v>962</v>
      </c>
      <c r="F3" s="5">
        <v>2</v>
      </c>
      <c r="G3" t="s">
        <v>44</v>
      </c>
      <c r="H3" t="s">
        <v>44</v>
      </c>
      <c r="I3" t="s">
        <v>44</v>
      </c>
    </row>
    <row r="4" spans="1:9">
      <c r="A4">
        <v>3</v>
      </c>
      <c r="B4" t="s">
        <v>40</v>
      </c>
      <c r="C4" s="3" t="s">
        <v>45</v>
      </c>
      <c r="D4">
        <v>785</v>
      </c>
      <c r="F4" s="5">
        <v>3</v>
      </c>
      <c r="G4" t="s">
        <v>45</v>
      </c>
      <c r="H4" t="s">
        <v>45</v>
      </c>
      <c r="I4" t="s">
        <v>45</v>
      </c>
    </row>
    <row r="5" spans="1:9">
      <c r="A5">
        <v>4</v>
      </c>
      <c r="B5" t="s">
        <v>40</v>
      </c>
      <c r="C5" s="3" t="s">
        <v>46</v>
      </c>
      <c r="D5">
        <v>422</v>
      </c>
      <c r="F5" s="5">
        <v>4</v>
      </c>
      <c r="G5" t="s">
        <v>46</v>
      </c>
      <c r="H5" t="s">
        <v>55</v>
      </c>
      <c r="I5" t="s">
        <v>56</v>
      </c>
    </row>
    <row r="6" spans="1:9">
      <c r="A6">
        <v>5</v>
      </c>
      <c r="B6" t="s">
        <v>40</v>
      </c>
      <c r="C6" s="3" t="s">
        <v>47</v>
      </c>
      <c r="D6">
        <v>413</v>
      </c>
      <c r="F6" s="5">
        <v>5</v>
      </c>
      <c r="G6" t="s">
        <v>47</v>
      </c>
      <c r="H6" t="s">
        <v>46</v>
      </c>
      <c r="I6" t="s">
        <v>55</v>
      </c>
    </row>
    <row r="7" spans="1:9">
      <c r="A7">
        <v>6</v>
      </c>
      <c r="B7" t="s">
        <v>40</v>
      </c>
      <c r="C7" s="3" t="s">
        <v>48</v>
      </c>
      <c r="D7">
        <v>382</v>
      </c>
      <c r="F7" s="5">
        <v>6</v>
      </c>
      <c r="G7" t="s">
        <v>48</v>
      </c>
      <c r="H7" t="s">
        <v>61</v>
      </c>
      <c r="I7" t="s">
        <v>46</v>
      </c>
    </row>
    <row r="8" spans="1:9">
      <c r="A8">
        <v>7</v>
      </c>
      <c r="B8" t="s">
        <v>40</v>
      </c>
      <c r="C8" t="s">
        <v>56</v>
      </c>
      <c r="D8">
        <v>354</v>
      </c>
      <c r="F8" s="5">
        <v>7</v>
      </c>
      <c r="G8" t="s">
        <v>56</v>
      </c>
      <c r="H8" t="s">
        <v>48</v>
      </c>
      <c r="I8" t="s">
        <v>47</v>
      </c>
    </row>
    <row r="9" spans="1:9">
      <c r="A9">
        <v>8</v>
      </c>
      <c r="B9" t="s">
        <v>40</v>
      </c>
      <c r="C9" t="s">
        <v>52</v>
      </c>
      <c r="D9">
        <v>329</v>
      </c>
      <c r="F9" s="5">
        <v>8</v>
      </c>
      <c r="G9" t="s">
        <v>52</v>
      </c>
      <c r="H9" t="s">
        <v>56</v>
      </c>
      <c r="I9" t="s">
        <v>51</v>
      </c>
    </row>
    <row r="10" spans="1:9">
      <c r="A10">
        <v>9</v>
      </c>
      <c r="B10" t="s">
        <v>40</v>
      </c>
      <c r="C10" t="s">
        <v>50</v>
      </c>
      <c r="D10">
        <v>318</v>
      </c>
      <c r="F10" s="5">
        <v>9</v>
      </c>
      <c r="G10" t="s">
        <v>50</v>
      </c>
      <c r="H10" t="s">
        <v>47</v>
      </c>
      <c r="I10" t="s">
        <v>48</v>
      </c>
    </row>
    <row r="11" spans="1:9">
      <c r="A11">
        <v>10</v>
      </c>
      <c r="B11" t="s">
        <v>40</v>
      </c>
      <c r="C11" t="s">
        <v>55</v>
      </c>
      <c r="D11">
        <v>305</v>
      </c>
      <c r="F11" s="5">
        <v>10</v>
      </c>
      <c r="G11" t="s">
        <v>55</v>
      </c>
      <c r="H11" t="s">
        <v>69</v>
      </c>
      <c r="I11" t="s">
        <v>50</v>
      </c>
    </row>
    <row r="12" spans="1:9">
      <c r="A12">
        <v>11</v>
      </c>
      <c r="B12" t="s">
        <v>40</v>
      </c>
      <c r="C12" t="s">
        <v>51</v>
      </c>
      <c r="D12">
        <v>294</v>
      </c>
      <c r="F12" s="5">
        <v>11</v>
      </c>
      <c r="G12" t="s">
        <v>51</v>
      </c>
      <c r="H12" t="s">
        <v>50</v>
      </c>
      <c r="I12" t="s">
        <v>52</v>
      </c>
    </row>
    <row r="13" spans="1:9">
      <c r="A13">
        <v>12</v>
      </c>
      <c r="B13" t="s">
        <v>40</v>
      </c>
      <c r="C13" t="s">
        <v>61</v>
      </c>
      <c r="D13">
        <v>278</v>
      </c>
      <c r="F13" s="5">
        <v>12</v>
      </c>
      <c r="G13" t="s">
        <v>61</v>
      </c>
      <c r="H13" t="s">
        <v>53</v>
      </c>
      <c r="I13" t="s">
        <v>61</v>
      </c>
    </row>
    <row r="14" spans="1:9">
      <c r="A14">
        <v>13</v>
      </c>
      <c r="B14" t="s">
        <v>40</v>
      </c>
      <c r="C14" t="s">
        <v>58</v>
      </c>
      <c r="D14">
        <v>232</v>
      </c>
      <c r="F14" s="5">
        <v>13</v>
      </c>
      <c r="G14" t="s">
        <v>58</v>
      </c>
      <c r="H14" t="s">
        <v>62</v>
      </c>
      <c r="I14" t="s">
        <v>58</v>
      </c>
    </row>
    <row r="15" spans="1:9">
      <c r="A15">
        <v>14</v>
      </c>
      <c r="B15" t="s">
        <v>40</v>
      </c>
      <c r="C15" t="s">
        <v>49</v>
      </c>
      <c r="D15">
        <v>212</v>
      </c>
      <c r="F15" s="5">
        <v>14</v>
      </c>
      <c r="G15" t="s">
        <v>49</v>
      </c>
      <c r="H15" t="s">
        <v>59</v>
      </c>
      <c r="I15" t="s">
        <v>49</v>
      </c>
    </row>
    <row r="16" spans="1:9">
      <c r="A16">
        <v>15</v>
      </c>
      <c r="B16" t="s">
        <v>40</v>
      </c>
      <c r="C16" t="s">
        <v>59</v>
      </c>
      <c r="D16">
        <v>210</v>
      </c>
      <c r="F16" s="5">
        <v>15</v>
      </c>
      <c r="G16" t="s">
        <v>59</v>
      </c>
      <c r="H16" t="s">
        <v>52</v>
      </c>
      <c r="I16" t="s">
        <v>59</v>
      </c>
    </row>
    <row r="17" spans="1:9">
      <c r="A17">
        <v>16</v>
      </c>
      <c r="B17" t="s">
        <v>40</v>
      </c>
      <c r="C17" t="s">
        <v>53</v>
      </c>
      <c r="D17">
        <v>206</v>
      </c>
      <c r="F17" s="5">
        <v>16</v>
      </c>
      <c r="G17" t="s">
        <v>53</v>
      </c>
      <c r="H17" t="s">
        <v>51</v>
      </c>
      <c r="I17" t="s">
        <v>54</v>
      </c>
    </row>
    <row r="18" spans="1:9">
      <c r="A18">
        <v>17</v>
      </c>
      <c r="B18" t="s">
        <v>40</v>
      </c>
      <c r="C18" t="s">
        <v>69</v>
      </c>
      <c r="D18">
        <v>200</v>
      </c>
      <c r="F18" s="5">
        <v>17</v>
      </c>
      <c r="G18" t="s">
        <v>69</v>
      </c>
      <c r="H18" t="s">
        <v>67</v>
      </c>
      <c r="I18" t="s">
        <v>69</v>
      </c>
    </row>
    <row r="19" spans="1:9">
      <c r="A19">
        <v>18</v>
      </c>
      <c r="B19" t="s">
        <v>40</v>
      </c>
      <c r="C19" t="s">
        <v>57</v>
      </c>
      <c r="D19">
        <v>185</v>
      </c>
      <c r="F19" s="5">
        <v>18</v>
      </c>
      <c r="G19" t="s">
        <v>57</v>
      </c>
      <c r="H19" t="s">
        <v>71</v>
      </c>
      <c r="I19" t="s">
        <v>60</v>
      </c>
    </row>
    <row r="20" spans="1:9">
      <c r="A20">
        <v>19</v>
      </c>
      <c r="B20" t="s">
        <v>40</v>
      </c>
      <c r="C20" t="s">
        <v>54</v>
      </c>
      <c r="D20">
        <v>179</v>
      </c>
      <c r="F20" s="5">
        <v>19</v>
      </c>
      <c r="G20" t="s">
        <v>54</v>
      </c>
      <c r="H20" t="s">
        <v>70</v>
      </c>
      <c r="I20" t="s">
        <v>62</v>
      </c>
    </row>
    <row r="21" spans="1:9">
      <c r="A21">
        <v>20</v>
      </c>
      <c r="B21" t="s">
        <v>40</v>
      </c>
      <c r="C21" t="s">
        <v>62</v>
      </c>
      <c r="D21">
        <v>178</v>
      </c>
      <c r="F21" s="5">
        <v>20</v>
      </c>
      <c r="G21" t="s">
        <v>62</v>
      </c>
      <c r="H21" t="s">
        <v>76</v>
      </c>
      <c r="I21" t="s">
        <v>53</v>
      </c>
    </row>
    <row r="22" spans="1:9">
      <c r="A22">
        <v>1</v>
      </c>
      <c r="B22" t="s">
        <v>66</v>
      </c>
      <c r="C22" s="3" t="s">
        <v>43</v>
      </c>
      <c r="D22">
        <v>58</v>
      </c>
    </row>
    <row r="23" spans="1:9">
      <c r="A23">
        <v>2</v>
      </c>
      <c r="B23" t="s">
        <v>66</v>
      </c>
      <c r="C23" s="3" t="s">
        <v>44</v>
      </c>
      <c r="D23">
        <v>53</v>
      </c>
    </row>
    <row r="24" spans="1:9">
      <c r="A24">
        <v>3</v>
      </c>
      <c r="B24" t="s">
        <v>66</v>
      </c>
      <c r="C24" s="3" t="s">
        <v>45</v>
      </c>
      <c r="D24">
        <v>37</v>
      </c>
    </row>
    <row r="25" spans="1:9">
      <c r="A25">
        <v>4</v>
      </c>
      <c r="B25" t="s">
        <v>66</v>
      </c>
      <c r="C25" s="3" t="s">
        <v>55</v>
      </c>
      <c r="D25">
        <v>35</v>
      </c>
    </row>
    <row r="26" spans="1:9">
      <c r="A26">
        <v>5</v>
      </c>
      <c r="B26" t="s">
        <v>66</v>
      </c>
      <c r="C26" s="3" t="s">
        <v>46</v>
      </c>
      <c r="D26">
        <v>20</v>
      </c>
    </row>
    <row r="27" spans="1:9">
      <c r="A27">
        <v>6</v>
      </c>
      <c r="B27" t="s">
        <v>66</v>
      </c>
      <c r="C27" t="s">
        <v>61</v>
      </c>
      <c r="D27">
        <v>20</v>
      </c>
    </row>
    <row r="28" spans="1:9">
      <c r="A28">
        <v>7</v>
      </c>
      <c r="B28" t="s">
        <v>66</v>
      </c>
      <c r="C28" t="s">
        <v>56</v>
      </c>
      <c r="D28">
        <v>18</v>
      </c>
    </row>
    <row r="29" spans="1:9">
      <c r="A29">
        <v>8</v>
      </c>
      <c r="B29" t="s">
        <v>66</v>
      </c>
      <c r="C29" t="s">
        <v>47</v>
      </c>
      <c r="D29">
        <v>18</v>
      </c>
    </row>
    <row r="30" spans="1:9">
      <c r="A30">
        <v>9</v>
      </c>
      <c r="B30" t="s">
        <v>66</v>
      </c>
      <c r="C30" t="s">
        <v>48</v>
      </c>
      <c r="D30">
        <v>17</v>
      </c>
    </row>
    <row r="31" spans="1:9">
      <c r="A31">
        <v>10</v>
      </c>
      <c r="B31" t="s">
        <v>66</v>
      </c>
      <c r="C31" t="s">
        <v>69</v>
      </c>
      <c r="D31">
        <v>16</v>
      </c>
    </row>
    <row r="32" spans="1:9">
      <c r="A32">
        <v>11</v>
      </c>
      <c r="B32" t="s">
        <v>66</v>
      </c>
      <c r="C32" t="s">
        <v>62</v>
      </c>
      <c r="D32">
        <v>15</v>
      </c>
    </row>
    <row r="33" spans="1:4">
      <c r="A33">
        <v>12</v>
      </c>
      <c r="B33" t="s">
        <v>66</v>
      </c>
      <c r="C33" t="s">
        <v>50</v>
      </c>
      <c r="D33">
        <v>15</v>
      </c>
    </row>
    <row r="34" spans="1:4">
      <c r="A34">
        <v>13</v>
      </c>
      <c r="B34" t="s">
        <v>66</v>
      </c>
      <c r="C34" t="s">
        <v>53</v>
      </c>
      <c r="D34">
        <v>15</v>
      </c>
    </row>
    <row r="35" spans="1:4">
      <c r="A35">
        <v>14</v>
      </c>
      <c r="B35" t="s">
        <v>66</v>
      </c>
      <c r="C35" t="s">
        <v>51</v>
      </c>
      <c r="D35">
        <v>14</v>
      </c>
    </row>
    <row r="36" spans="1:4">
      <c r="A36">
        <v>15</v>
      </c>
      <c r="B36" t="s">
        <v>66</v>
      </c>
      <c r="C36" t="s">
        <v>59</v>
      </c>
      <c r="D36">
        <v>13</v>
      </c>
    </row>
    <row r="37" spans="1:4">
      <c r="A37">
        <v>16</v>
      </c>
      <c r="B37" t="s">
        <v>66</v>
      </c>
      <c r="C37" t="s">
        <v>52</v>
      </c>
      <c r="D37">
        <v>13</v>
      </c>
    </row>
    <row r="38" spans="1:4">
      <c r="A38">
        <v>17</v>
      </c>
      <c r="B38" t="s">
        <v>66</v>
      </c>
      <c r="C38" t="s">
        <v>71</v>
      </c>
      <c r="D38">
        <v>12</v>
      </c>
    </row>
    <row r="39" spans="1:4">
      <c r="A39">
        <v>18</v>
      </c>
      <c r="B39" t="s">
        <v>66</v>
      </c>
      <c r="C39" t="s">
        <v>67</v>
      </c>
      <c r="D39">
        <v>11</v>
      </c>
    </row>
    <row r="40" spans="1:4">
      <c r="A40">
        <v>19</v>
      </c>
      <c r="B40" t="s">
        <v>66</v>
      </c>
      <c r="C40" t="s">
        <v>70</v>
      </c>
      <c r="D40">
        <v>11</v>
      </c>
    </row>
    <row r="41" spans="1:4">
      <c r="A41">
        <v>20</v>
      </c>
      <c r="B41" t="s">
        <v>66</v>
      </c>
      <c r="C41" t="s">
        <v>76</v>
      </c>
      <c r="D41">
        <v>9</v>
      </c>
    </row>
    <row r="42" spans="1:4">
      <c r="A42">
        <v>1</v>
      </c>
      <c r="B42" t="s">
        <v>73</v>
      </c>
      <c r="C42" s="3" t="s">
        <v>43</v>
      </c>
      <c r="D42">
        <v>67</v>
      </c>
    </row>
    <row r="43" spans="1:4">
      <c r="A43">
        <v>2</v>
      </c>
      <c r="B43" t="s">
        <v>73</v>
      </c>
      <c r="C43" s="3" t="s">
        <v>44</v>
      </c>
      <c r="D43">
        <v>57</v>
      </c>
    </row>
    <row r="44" spans="1:4">
      <c r="A44">
        <v>3</v>
      </c>
      <c r="B44" t="s">
        <v>73</v>
      </c>
      <c r="C44" s="3" t="s">
        <v>45</v>
      </c>
      <c r="D44">
        <v>41</v>
      </c>
    </row>
    <row r="45" spans="1:4">
      <c r="A45">
        <v>4</v>
      </c>
      <c r="B45" t="s">
        <v>73</v>
      </c>
      <c r="C45" s="3" t="s">
        <v>55</v>
      </c>
      <c r="D45">
        <v>36</v>
      </c>
    </row>
    <row r="46" spans="1:4">
      <c r="A46">
        <v>5</v>
      </c>
      <c r="B46" t="s">
        <v>73</v>
      </c>
      <c r="C46" s="3" t="s">
        <v>46</v>
      </c>
      <c r="D46">
        <v>23</v>
      </c>
    </row>
    <row r="47" spans="1:4">
      <c r="A47">
        <v>6</v>
      </c>
      <c r="B47" t="s">
        <v>73</v>
      </c>
      <c r="C47" t="s">
        <v>61</v>
      </c>
      <c r="D47">
        <v>22</v>
      </c>
    </row>
    <row r="48" spans="1:4">
      <c r="A48">
        <v>7</v>
      </c>
      <c r="B48" t="s">
        <v>73</v>
      </c>
      <c r="C48" t="s">
        <v>48</v>
      </c>
      <c r="D48">
        <v>20</v>
      </c>
    </row>
    <row r="49" spans="1:4">
      <c r="A49">
        <v>8</v>
      </c>
      <c r="B49" t="s">
        <v>73</v>
      </c>
      <c r="C49" t="s">
        <v>56</v>
      </c>
      <c r="D49">
        <v>19</v>
      </c>
    </row>
    <row r="50" spans="1:4">
      <c r="A50">
        <v>9</v>
      </c>
      <c r="B50" t="s">
        <v>73</v>
      </c>
      <c r="C50" t="s">
        <v>47</v>
      </c>
      <c r="D50">
        <v>19</v>
      </c>
    </row>
    <row r="51" spans="1:4">
      <c r="A51">
        <v>10</v>
      </c>
      <c r="B51" t="s">
        <v>73</v>
      </c>
      <c r="C51" t="s">
        <v>69</v>
      </c>
      <c r="D51">
        <v>18</v>
      </c>
    </row>
    <row r="52" spans="1:4">
      <c r="A52">
        <v>11</v>
      </c>
      <c r="B52" t="s">
        <v>73</v>
      </c>
      <c r="C52" t="s">
        <v>50</v>
      </c>
      <c r="D52">
        <v>18</v>
      </c>
    </row>
    <row r="53" spans="1:4">
      <c r="A53">
        <v>12</v>
      </c>
      <c r="B53" t="s">
        <v>73</v>
      </c>
      <c r="C53" t="s">
        <v>53</v>
      </c>
      <c r="D53">
        <v>18</v>
      </c>
    </row>
    <row r="54" spans="1:4">
      <c r="A54">
        <v>13</v>
      </c>
      <c r="B54" t="s">
        <v>73</v>
      </c>
      <c r="C54" t="s">
        <v>62</v>
      </c>
      <c r="D54">
        <v>17</v>
      </c>
    </row>
    <row r="55" spans="1:4">
      <c r="A55">
        <v>14</v>
      </c>
      <c r="B55" t="s">
        <v>73</v>
      </c>
      <c r="C55" t="s">
        <v>59</v>
      </c>
      <c r="D55">
        <v>16</v>
      </c>
    </row>
    <row r="56" spans="1:4">
      <c r="A56">
        <v>15</v>
      </c>
      <c r="B56" t="s">
        <v>73</v>
      </c>
      <c r="C56" t="s">
        <v>52</v>
      </c>
      <c r="D56">
        <v>15</v>
      </c>
    </row>
    <row r="57" spans="1:4">
      <c r="A57">
        <v>16</v>
      </c>
      <c r="B57" t="s">
        <v>73</v>
      </c>
      <c r="C57" t="s">
        <v>51</v>
      </c>
      <c r="D57">
        <v>14</v>
      </c>
    </row>
    <row r="58" spans="1:4">
      <c r="A58">
        <v>17</v>
      </c>
      <c r="B58" t="s">
        <v>73</v>
      </c>
      <c r="C58" t="s">
        <v>67</v>
      </c>
      <c r="D58">
        <v>13</v>
      </c>
    </row>
    <row r="59" spans="1:4">
      <c r="A59">
        <v>18</v>
      </c>
      <c r="B59" t="s">
        <v>73</v>
      </c>
      <c r="C59" t="s">
        <v>71</v>
      </c>
      <c r="D59">
        <v>12</v>
      </c>
    </row>
    <row r="60" spans="1:4">
      <c r="A60">
        <v>19</v>
      </c>
      <c r="B60" t="s">
        <v>73</v>
      </c>
      <c r="C60" t="s">
        <v>70</v>
      </c>
      <c r="D60">
        <v>12</v>
      </c>
    </row>
    <row r="61" spans="1:4">
      <c r="A61">
        <v>20</v>
      </c>
      <c r="B61" t="s">
        <v>73</v>
      </c>
      <c r="C61" t="s">
        <v>76</v>
      </c>
      <c r="D61">
        <v>10</v>
      </c>
    </row>
    <row r="62" spans="1:4">
      <c r="A62">
        <v>1</v>
      </c>
      <c r="B62" t="s">
        <v>41</v>
      </c>
      <c r="C62" s="3" t="s">
        <v>43</v>
      </c>
      <c r="D62">
        <v>137</v>
      </c>
    </row>
    <row r="63" spans="1:4">
      <c r="A63">
        <v>2</v>
      </c>
      <c r="B63" t="s">
        <v>41</v>
      </c>
      <c r="C63" s="3" t="s">
        <v>44</v>
      </c>
      <c r="D63">
        <v>105</v>
      </c>
    </row>
    <row r="64" spans="1:4">
      <c r="A64">
        <v>3</v>
      </c>
      <c r="B64" t="s">
        <v>41</v>
      </c>
      <c r="C64" s="3" t="s">
        <v>45</v>
      </c>
      <c r="D64">
        <v>94</v>
      </c>
    </row>
    <row r="65" spans="1:4">
      <c r="A65">
        <v>4</v>
      </c>
      <c r="B65" t="s">
        <v>41</v>
      </c>
      <c r="C65" s="3" t="s">
        <v>55</v>
      </c>
      <c r="D65">
        <v>52</v>
      </c>
    </row>
    <row r="66" spans="1:4">
      <c r="A66">
        <v>5</v>
      </c>
      <c r="B66" t="s">
        <v>41</v>
      </c>
      <c r="C66" s="3" t="s">
        <v>56</v>
      </c>
      <c r="D66">
        <v>48</v>
      </c>
    </row>
    <row r="67" spans="1:4">
      <c r="A67">
        <v>6</v>
      </c>
      <c r="B67" t="s">
        <v>41</v>
      </c>
      <c r="C67" t="s">
        <v>46</v>
      </c>
      <c r="D67">
        <v>45</v>
      </c>
    </row>
    <row r="68" spans="1:4">
      <c r="A68">
        <v>7</v>
      </c>
      <c r="B68" t="s">
        <v>41</v>
      </c>
      <c r="C68" t="s">
        <v>48</v>
      </c>
      <c r="D68">
        <v>42</v>
      </c>
    </row>
    <row r="69" spans="1:4">
      <c r="A69">
        <v>8</v>
      </c>
      <c r="B69" t="s">
        <v>41</v>
      </c>
      <c r="C69" t="s">
        <v>50</v>
      </c>
      <c r="D69">
        <v>38</v>
      </c>
    </row>
    <row r="70" spans="1:4">
      <c r="A70">
        <v>9</v>
      </c>
      <c r="B70" t="s">
        <v>41</v>
      </c>
      <c r="C70" t="s">
        <v>47</v>
      </c>
      <c r="D70">
        <v>37</v>
      </c>
    </row>
    <row r="71" spans="1:4">
      <c r="A71">
        <v>10</v>
      </c>
      <c r="B71" t="s">
        <v>41</v>
      </c>
      <c r="C71" t="s">
        <v>61</v>
      </c>
      <c r="D71">
        <v>37</v>
      </c>
    </row>
    <row r="72" spans="1:4">
      <c r="A72">
        <v>11</v>
      </c>
      <c r="B72" t="s">
        <v>41</v>
      </c>
      <c r="C72" t="s">
        <v>51</v>
      </c>
      <c r="D72">
        <v>33</v>
      </c>
    </row>
    <row r="73" spans="1:4">
      <c r="A73">
        <v>12</v>
      </c>
      <c r="B73" t="s">
        <v>41</v>
      </c>
      <c r="C73" t="s">
        <v>69</v>
      </c>
      <c r="D73">
        <v>31</v>
      </c>
    </row>
    <row r="74" spans="1:4">
      <c r="A74">
        <v>13</v>
      </c>
      <c r="B74" t="s">
        <v>41</v>
      </c>
      <c r="C74" t="s">
        <v>59</v>
      </c>
      <c r="D74">
        <v>27</v>
      </c>
    </row>
    <row r="75" spans="1:4">
      <c r="A75">
        <v>14</v>
      </c>
      <c r="B75" t="s">
        <v>41</v>
      </c>
      <c r="C75" t="s">
        <v>52</v>
      </c>
      <c r="D75">
        <v>27</v>
      </c>
    </row>
    <row r="76" spans="1:4">
      <c r="A76">
        <v>15</v>
      </c>
      <c r="B76" t="s">
        <v>41</v>
      </c>
      <c r="C76" t="s">
        <v>58</v>
      </c>
      <c r="D76">
        <v>26</v>
      </c>
    </row>
    <row r="77" spans="1:4">
      <c r="A77">
        <v>16</v>
      </c>
      <c r="B77" t="s">
        <v>41</v>
      </c>
      <c r="C77" t="s">
        <v>54</v>
      </c>
      <c r="D77">
        <v>25</v>
      </c>
    </row>
    <row r="78" spans="1:4">
      <c r="A78">
        <v>17</v>
      </c>
      <c r="B78" t="s">
        <v>41</v>
      </c>
      <c r="C78" t="s">
        <v>49</v>
      </c>
      <c r="D78">
        <v>24</v>
      </c>
    </row>
    <row r="79" spans="1:4">
      <c r="A79">
        <v>18</v>
      </c>
      <c r="B79" t="s">
        <v>41</v>
      </c>
      <c r="C79" t="s">
        <v>53</v>
      </c>
      <c r="D79">
        <v>24</v>
      </c>
    </row>
    <row r="80" spans="1:4">
      <c r="A80">
        <v>19</v>
      </c>
      <c r="B80" t="s">
        <v>41</v>
      </c>
      <c r="C80" t="s">
        <v>71</v>
      </c>
      <c r="D80">
        <v>23</v>
      </c>
    </row>
    <row r="81" spans="1:4">
      <c r="A81">
        <v>20</v>
      </c>
      <c r="B81" t="s">
        <v>41</v>
      </c>
      <c r="C81" t="s">
        <v>60</v>
      </c>
      <c r="D81">
        <v>22</v>
      </c>
    </row>
    <row r="82" spans="1:4">
      <c r="A82">
        <v>1</v>
      </c>
      <c r="B82" t="s">
        <v>74</v>
      </c>
      <c r="C82" s="3" t="s">
        <v>43</v>
      </c>
      <c r="D82">
        <v>456</v>
      </c>
    </row>
    <row r="83" spans="1:4">
      <c r="A83">
        <v>2</v>
      </c>
      <c r="B83" t="s">
        <v>74</v>
      </c>
      <c r="C83" s="3" t="s">
        <v>44</v>
      </c>
      <c r="D83">
        <v>370</v>
      </c>
    </row>
    <row r="84" spans="1:4">
      <c r="A84">
        <v>3</v>
      </c>
      <c r="B84" t="s">
        <v>74</v>
      </c>
      <c r="C84" s="3" t="s">
        <v>45</v>
      </c>
      <c r="D84">
        <v>300</v>
      </c>
    </row>
    <row r="85" spans="1:4">
      <c r="A85">
        <v>4</v>
      </c>
      <c r="B85" t="s">
        <v>74</v>
      </c>
      <c r="C85" s="3" t="s">
        <v>56</v>
      </c>
      <c r="D85">
        <v>146</v>
      </c>
    </row>
    <row r="86" spans="1:4">
      <c r="A86">
        <v>5</v>
      </c>
      <c r="B86" t="s">
        <v>74</v>
      </c>
      <c r="C86" s="3" t="s">
        <v>55</v>
      </c>
      <c r="D86">
        <v>144</v>
      </c>
    </row>
    <row r="87" spans="1:4">
      <c r="A87">
        <v>6</v>
      </c>
      <c r="B87" t="s">
        <v>74</v>
      </c>
      <c r="C87" t="s">
        <v>46</v>
      </c>
      <c r="D87">
        <v>136</v>
      </c>
    </row>
    <row r="88" spans="1:4">
      <c r="A88">
        <v>7</v>
      </c>
      <c r="B88" t="s">
        <v>74</v>
      </c>
      <c r="C88" t="s">
        <v>47</v>
      </c>
      <c r="D88">
        <v>135</v>
      </c>
    </row>
    <row r="89" spans="1:4">
      <c r="A89">
        <v>8</v>
      </c>
      <c r="B89" t="s">
        <v>74</v>
      </c>
      <c r="C89" t="s">
        <v>51</v>
      </c>
      <c r="D89">
        <v>128</v>
      </c>
    </row>
    <row r="90" spans="1:4">
      <c r="A90">
        <v>9</v>
      </c>
      <c r="B90" t="s">
        <v>74</v>
      </c>
      <c r="C90" t="s">
        <v>48</v>
      </c>
      <c r="D90">
        <v>126</v>
      </c>
    </row>
    <row r="91" spans="1:4">
      <c r="A91">
        <v>10</v>
      </c>
      <c r="B91" t="s">
        <v>74</v>
      </c>
      <c r="C91" t="s">
        <v>50</v>
      </c>
      <c r="D91">
        <v>118</v>
      </c>
    </row>
    <row r="92" spans="1:4">
      <c r="A92">
        <v>11</v>
      </c>
      <c r="B92" t="s">
        <v>74</v>
      </c>
      <c r="C92" t="s">
        <v>52</v>
      </c>
      <c r="D92">
        <v>116</v>
      </c>
    </row>
    <row r="93" spans="1:4">
      <c r="A93">
        <v>12</v>
      </c>
      <c r="B93" t="s">
        <v>74</v>
      </c>
      <c r="C93" t="s">
        <v>61</v>
      </c>
      <c r="D93">
        <v>115</v>
      </c>
    </row>
    <row r="94" spans="1:4">
      <c r="A94">
        <v>13</v>
      </c>
      <c r="B94" t="s">
        <v>74</v>
      </c>
      <c r="C94" t="s">
        <v>58</v>
      </c>
      <c r="D94">
        <v>103</v>
      </c>
    </row>
    <row r="95" spans="1:4">
      <c r="A95">
        <v>14</v>
      </c>
      <c r="B95" t="s">
        <v>74</v>
      </c>
      <c r="C95" t="s">
        <v>49</v>
      </c>
      <c r="D95">
        <v>94</v>
      </c>
    </row>
    <row r="96" spans="1:4">
      <c r="A96">
        <v>15</v>
      </c>
      <c r="B96" t="s">
        <v>74</v>
      </c>
      <c r="C96" t="s">
        <v>59</v>
      </c>
      <c r="D96">
        <v>86</v>
      </c>
    </row>
    <row r="97" spans="1:4">
      <c r="A97">
        <v>16</v>
      </c>
      <c r="B97" t="s">
        <v>74</v>
      </c>
      <c r="C97" t="s">
        <v>54</v>
      </c>
      <c r="D97">
        <v>83</v>
      </c>
    </row>
    <row r="98" spans="1:4">
      <c r="A98">
        <v>17</v>
      </c>
      <c r="B98" t="s">
        <v>74</v>
      </c>
      <c r="C98" t="s">
        <v>69</v>
      </c>
      <c r="D98">
        <v>83</v>
      </c>
    </row>
    <row r="99" spans="1:4">
      <c r="A99">
        <v>18</v>
      </c>
      <c r="B99" t="s">
        <v>74</v>
      </c>
      <c r="C99" t="s">
        <v>60</v>
      </c>
      <c r="D99">
        <v>75</v>
      </c>
    </row>
    <row r="100" spans="1:4">
      <c r="A100">
        <v>19</v>
      </c>
      <c r="B100" t="s">
        <v>74</v>
      </c>
      <c r="C100" t="s">
        <v>62</v>
      </c>
      <c r="D100">
        <v>71</v>
      </c>
    </row>
    <row r="101" spans="1:4">
      <c r="A101">
        <v>20</v>
      </c>
      <c r="B101" t="s">
        <v>74</v>
      </c>
      <c r="C101" t="s">
        <v>53</v>
      </c>
      <c r="D101">
        <v>71</v>
      </c>
    </row>
  </sheetData>
  <autoFilter ref="A1:A101" xr:uid="{B4767766-F7E2-344D-9E33-FADFFD2065B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2FAD-DB4C-B24D-9A5A-9637445AB2C6}">
  <dimension ref="A1:C21"/>
  <sheetViews>
    <sheetView workbookViewId="0">
      <selection activeCell="C5" sqref="C5"/>
    </sheetView>
  </sheetViews>
  <sheetFormatPr baseColWidth="10" defaultRowHeight="16"/>
  <cols>
    <col min="1" max="1" width="42.6640625" customWidth="1"/>
    <col min="2" max="2" width="45.5" customWidth="1"/>
    <col min="3" max="3" width="20.1640625" customWidth="1"/>
  </cols>
  <sheetData>
    <row r="1" spans="1:3">
      <c r="A1" s="23" t="s">
        <v>74</v>
      </c>
      <c r="B1" s="23" t="s">
        <v>73</v>
      </c>
      <c r="C1" s="22"/>
    </row>
    <row r="2" spans="1:3">
      <c r="A2" t="s">
        <v>154</v>
      </c>
      <c r="B2" s="4" t="s">
        <v>154</v>
      </c>
      <c r="C2" s="4"/>
    </row>
    <row r="3" spans="1:3">
      <c r="A3" t="s">
        <v>147</v>
      </c>
      <c r="B3" s="4" t="s">
        <v>86</v>
      </c>
      <c r="C3" s="4"/>
    </row>
    <row r="4" spans="1:3">
      <c r="A4" t="s">
        <v>87</v>
      </c>
      <c r="B4" s="4" t="s">
        <v>150</v>
      </c>
      <c r="C4" s="4"/>
    </row>
    <row r="5" spans="1:3">
      <c r="A5" t="s">
        <v>71</v>
      </c>
      <c r="B5" s="4" t="s">
        <v>71</v>
      </c>
      <c r="C5" s="4"/>
    </row>
    <row r="6" spans="1:3">
      <c r="A6" t="s">
        <v>88</v>
      </c>
      <c r="B6" s="4" t="s">
        <v>70</v>
      </c>
      <c r="C6" s="4"/>
    </row>
    <row r="7" spans="1:3">
      <c r="A7" t="s">
        <v>130</v>
      </c>
      <c r="B7" s="4" t="s">
        <v>147</v>
      </c>
      <c r="C7" s="4"/>
    </row>
    <row r="8" spans="1:3">
      <c r="A8" t="s">
        <v>85</v>
      </c>
      <c r="B8" s="4" t="s">
        <v>153</v>
      </c>
      <c r="C8" s="4"/>
    </row>
    <row r="9" spans="1:3">
      <c r="A9" t="s">
        <v>70</v>
      </c>
      <c r="B9" s="4" t="s">
        <v>67</v>
      </c>
      <c r="C9" s="4"/>
    </row>
    <row r="10" spans="1:3">
      <c r="A10" t="s">
        <v>90</v>
      </c>
      <c r="B10" s="4" t="s">
        <v>55</v>
      </c>
      <c r="C10" s="4"/>
    </row>
    <row r="11" spans="1:3">
      <c r="A11" t="s">
        <v>55</v>
      </c>
      <c r="B11" s="4" t="s">
        <v>83</v>
      </c>
      <c r="C11" s="4"/>
    </row>
    <row r="12" spans="1:3">
      <c r="A12" t="s">
        <v>76</v>
      </c>
      <c r="B12" s="4" t="s">
        <v>142</v>
      </c>
      <c r="C12" s="4"/>
    </row>
    <row r="13" spans="1:3">
      <c r="A13" t="s">
        <v>51</v>
      </c>
      <c r="B13" s="4" t="s">
        <v>145</v>
      </c>
      <c r="C13" s="4"/>
    </row>
    <row r="14" spans="1:3">
      <c r="A14" t="s">
        <v>145</v>
      </c>
      <c r="B14" s="4" t="s">
        <v>76</v>
      </c>
      <c r="C14" s="4"/>
    </row>
    <row r="15" spans="1:3">
      <c r="A15" t="s">
        <v>150</v>
      </c>
      <c r="B15" s="4" t="s">
        <v>87</v>
      </c>
      <c r="C15" s="4"/>
    </row>
    <row r="16" spans="1:3">
      <c r="A16" t="s">
        <v>142</v>
      </c>
      <c r="B16" s="4" t="s">
        <v>62</v>
      </c>
      <c r="C16" s="4"/>
    </row>
    <row r="17" spans="1:3">
      <c r="A17" t="s">
        <v>153</v>
      </c>
      <c r="B17" s="4" t="s">
        <v>50</v>
      </c>
      <c r="C17" s="4"/>
    </row>
    <row r="18" spans="1:3">
      <c r="A18" t="s">
        <v>151</v>
      </c>
      <c r="B18" s="4" t="s">
        <v>131</v>
      </c>
      <c r="C18" s="4"/>
    </row>
    <row r="19" spans="1:3">
      <c r="A19" t="s">
        <v>54</v>
      </c>
      <c r="B19" s="4" t="s">
        <v>85</v>
      </c>
      <c r="C19" s="4"/>
    </row>
    <row r="20" spans="1:3">
      <c r="A20" t="s">
        <v>49</v>
      </c>
      <c r="B20" s="4" t="s">
        <v>69</v>
      </c>
      <c r="C20" s="4"/>
    </row>
    <row r="21" spans="1:3">
      <c r="A21" t="s">
        <v>131</v>
      </c>
      <c r="B21" s="4" t="s">
        <v>132</v>
      </c>
      <c r="C21" s="4"/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E3B4-B00D-1F48-9B8B-AB73EC5B3BA7}">
  <dimension ref="A1:C101"/>
  <sheetViews>
    <sheetView workbookViewId="0">
      <selection activeCell="K40" sqref="K40"/>
    </sheetView>
  </sheetViews>
  <sheetFormatPr baseColWidth="10" defaultRowHeight="16"/>
  <cols>
    <col min="2" max="2" width="38.1640625" customWidth="1"/>
  </cols>
  <sheetData>
    <row r="1" spans="1:3">
      <c r="A1" s="6" t="s">
        <v>79</v>
      </c>
      <c r="B1" s="6" t="s">
        <v>80</v>
      </c>
      <c r="C1" s="6" t="s">
        <v>65</v>
      </c>
    </row>
    <row r="2" spans="1:3">
      <c r="A2" t="s">
        <v>0</v>
      </c>
      <c r="B2" s="3" t="s">
        <v>43</v>
      </c>
      <c r="C2">
        <v>994</v>
      </c>
    </row>
    <row r="3" spans="1:3">
      <c r="A3" t="s">
        <v>0</v>
      </c>
      <c r="B3" s="3" t="s">
        <v>44</v>
      </c>
      <c r="C3">
        <v>845</v>
      </c>
    </row>
    <row r="4" spans="1:3">
      <c r="A4" t="s">
        <v>0</v>
      </c>
      <c r="B4" s="3" t="s">
        <v>45</v>
      </c>
      <c r="C4">
        <v>688</v>
      </c>
    </row>
    <row r="5" spans="1:3">
      <c r="A5" t="s">
        <v>0</v>
      </c>
      <c r="B5" s="3" t="s">
        <v>46</v>
      </c>
      <c r="C5">
        <v>379</v>
      </c>
    </row>
    <row r="6" spans="1:3">
      <c r="A6" t="s">
        <v>0</v>
      </c>
      <c r="B6" s="3" t="s">
        <v>47</v>
      </c>
      <c r="C6">
        <v>353</v>
      </c>
    </row>
    <row r="7" spans="1:3">
      <c r="A7" t="s">
        <v>0</v>
      </c>
      <c r="B7" t="s">
        <v>48</v>
      </c>
      <c r="C7">
        <v>345</v>
      </c>
    </row>
    <row r="8" spans="1:3">
      <c r="A8" t="s">
        <v>0</v>
      </c>
      <c r="B8" t="s">
        <v>56</v>
      </c>
      <c r="C8">
        <v>302</v>
      </c>
    </row>
    <row r="9" spans="1:3">
      <c r="A9" t="s">
        <v>0</v>
      </c>
      <c r="B9" t="s">
        <v>52</v>
      </c>
      <c r="C9">
        <v>300</v>
      </c>
    </row>
    <row r="10" spans="1:3">
      <c r="A10" t="s">
        <v>0</v>
      </c>
      <c r="B10" t="s">
        <v>55</v>
      </c>
      <c r="C10">
        <v>283</v>
      </c>
    </row>
    <row r="11" spans="1:3">
      <c r="A11" t="s">
        <v>0</v>
      </c>
      <c r="B11" t="s">
        <v>50</v>
      </c>
      <c r="C11">
        <v>273</v>
      </c>
    </row>
    <row r="12" spans="1:3">
      <c r="A12" t="s">
        <v>0</v>
      </c>
      <c r="B12" t="s">
        <v>61</v>
      </c>
      <c r="C12">
        <v>260</v>
      </c>
    </row>
    <row r="13" spans="1:3">
      <c r="A13" t="s">
        <v>0</v>
      </c>
      <c r="B13" t="s">
        <v>51</v>
      </c>
      <c r="C13">
        <v>250</v>
      </c>
    </row>
    <row r="14" spans="1:3">
      <c r="A14" t="s">
        <v>0</v>
      </c>
      <c r="B14" t="s">
        <v>58</v>
      </c>
      <c r="C14">
        <v>197</v>
      </c>
    </row>
    <row r="15" spans="1:3">
      <c r="A15" t="s">
        <v>0</v>
      </c>
      <c r="B15" t="s">
        <v>49</v>
      </c>
      <c r="C15">
        <v>188</v>
      </c>
    </row>
    <row r="16" spans="1:3">
      <c r="A16" t="s">
        <v>0</v>
      </c>
      <c r="B16" t="s">
        <v>69</v>
      </c>
      <c r="C16">
        <v>187</v>
      </c>
    </row>
    <row r="17" spans="1:3">
      <c r="A17" t="s">
        <v>0</v>
      </c>
      <c r="B17" t="s">
        <v>59</v>
      </c>
      <c r="C17">
        <v>172</v>
      </c>
    </row>
    <row r="18" spans="1:3">
      <c r="A18" t="s">
        <v>0</v>
      </c>
      <c r="B18" t="s">
        <v>53</v>
      </c>
      <c r="C18">
        <v>170</v>
      </c>
    </row>
    <row r="19" spans="1:3">
      <c r="A19" t="s">
        <v>0</v>
      </c>
      <c r="B19" t="s">
        <v>62</v>
      </c>
      <c r="C19">
        <v>169</v>
      </c>
    </row>
    <row r="20" spans="1:3">
      <c r="A20" t="s">
        <v>0</v>
      </c>
      <c r="B20" t="s">
        <v>57</v>
      </c>
      <c r="C20">
        <v>161</v>
      </c>
    </row>
    <row r="21" spans="1:3">
      <c r="A21" t="s">
        <v>0</v>
      </c>
      <c r="B21" t="s">
        <v>60</v>
      </c>
      <c r="C21">
        <v>152</v>
      </c>
    </row>
    <row r="22" spans="1:3">
      <c r="A22" t="s">
        <v>1</v>
      </c>
      <c r="B22" s="3" t="s">
        <v>43</v>
      </c>
      <c r="C22">
        <v>898</v>
      </c>
    </row>
    <row r="23" spans="1:3">
      <c r="A23" t="s">
        <v>1</v>
      </c>
      <c r="B23" s="3" t="s">
        <v>44</v>
      </c>
      <c r="C23">
        <v>765</v>
      </c>
    </row>
    <row r="24" spans="1:3">
      <c r="A24" t="s">
        <v>1</v>
      </c>
      <c r="B24" s="3" t="s">
        <v>45</v>
      </c>
      <c r="C24">
        <v>627</v>
      </c>
    </row>
    <row r="25" spans="1:3">
      <c r="A25" t="s">
        <v>1</v>
      </c>
      <c r="B25" s="3" t="s">
        <v>46</v>
      </c>
      <c r="C25">
        <v>347</v>
      </c>
    </row>
    <row r="26" spans="1:3">
      <c r="A26" t="s">
        <v>1</v>
      </c>
      <c r="B26" s="3" t="s">
        <v>47</v>
      </c>
      <c r="C26">
        <v>330</v>
      </c>
    </row>
    <row r="27" spans="1:3">
      <c r="A27" t="s">
        <v>1</v>
      </c>
      <c r="B27" t="s">
        <v>48</v>
      </c>
      <c r="C27">
        <v>316</v>
      </c>
    </row>
    <row r="28" spans="1:3">
      <c r="A28" t="s">
        <v>1</v>
      </c>
      <c r="B28" t="s">
        <v>52</v>
      </c>
      <c r="C28">
        <v>276</v>
      </c>
    </row>
    <row r="29" spans="1:3">
      <c r="A29" t="s">
        <v>1</v>
      </c>
      <c r="B29" t="s">
        <v>56</v>
      </c>
      <c r="C29">
        <v>273</v>
      </c>
    </row>
    <row r="30" spans="1:3">
      <c r="A30" t="s">
        <v>1</v>
      </c>
      <c r="B30" t="s">
        <v>55</v>
      </c>
      <c r="C30">
        <v>267</v>
      </c>
    </row>
    <row r="31" spans="1:3">
      <c r="A31" t="s">
        <v>1</v>
      </c>
      <c r="B31" t="s">
        <v>61</v>
      </c>
      <c r="C31">
        <v>236</v>
      </c>
    </row>
    <row r="32" spans="1:3">
      <c r="A32" t="s">
        <v>1</v>
      </c>
      <c r="B32" t="s">
        <v>50</v>
      </c>
      <c r="C32">
        <v>234</v>
      </c>
    </row>
    <row r="33" spans="1:3">
      <c r="A33" t="s">
        <v>1</v>
      </c>
      <c r="B33" t="s">
        <v>51</v>
      </c>
      <c r="C33">
        <v>231</v>
      </c>
    </row>
    <row r="34" spans="1:3">
      <c r="A34" t="s">
        <v>1</v>
      </c>
      <c r="B34" t="s">
        <v>69</v>
      </c>
      <c r="C34">
        <v>177</v>
      </c>
    </row>
    <row r="35" spans="1:3">
      <c r="A35" t="s">
        <v>1</v>
      </c>
      <c r="B35" t="s">
        <v>58</v>
      </c>
      <c r="C35">
        <v>173</v>
      </c>
    </row>
    <row r="36" spans="1:3">
      <c r="A36" t="s">
        <v>1</v>
      </c>
      <c r="B36" t="s">
        <v>49</v>
      </c>
      <c r="C36">
        <v>171</v>
      </c>
    </row>
    <row r="37" spans="1:3">
      <c r="A37" t="s">
        <v>1</v>
      </c>
      <c r="B37" t="s">
        <v>62</v>
      </c>
      <c r="C37">
        <v>164</v>
      </c>
    </row>
    <row r="38" spans="1:3">
      <c r="A38" t="s">
        <v>1</v>
      </c>
      <c r="B38" t="s">
        <v>53</v>
      </c>
      <c r="C38">
        <v>149</v>
      </c>
    </row>
    <row r="39" spans="1:3">
      <c r="A39" t="s">
        <v>1</v>
      </c>
      <c r="B39" t="s">
        <v>57</v>
      </c>
      <c r="C39">
        <v>148</v>
      </c>
    </row>
    <row r="40" spans="1:3">
      <c r="A40" t="s">
        <v>1</v>
      </c>
      <c r="B40" t="s">
        <v>59</v>
      </c>
      <c r="C40">
        <v>144</v>
      </c>
    </row>
    <row r="41" spans="1:3">
      <c r="A41" t="s">
        <v>1</v>
      </c>
      <c r="B41" t="s">
        <v>54</v>
      </c>
      <c r="C41">
        <v>139</v>
      </c>
    </row>
    <row r="42" spans="1:3">
      <c r="A42" t="s">
        <v>2</v>
      </c>
      <c r="B42" s="3" t="s">
        <v>43</v>
      </c>
      <c r="C42">
        <v>988</v>
      </c>
    </row>
    <row r="43" spans="1:3">
      <c r="A43" t="s">
        <v>2</v>
      </c>
      <c r="B43" s="3" t="s">
        <v>44</v>
      </c>
      <c r="C43">
        <v>838</v>
      </c>
    </row>
    <row r="44" spans="1:3">
      <c r="A44" t="s">
        <v>2</v>
      </c>
      <c r="B44" s="3" t="s">
        <v>45</v>
      </c>
      <c r="C44">
        <v>690</v>
      </c>
    </row>
    <row r="45" spans="1:3">
      <c r="A45" t="s">
        <v>2</v>
      </c>
      <c r="B45" s="3" t="s">
        <v>46</v>
      </c>
      <c r="C45">
        <v>378</v>
      </c>
    </row>
    <row r="46" spans="1:3">
      <c r="A46" t="s">
        <v>2</v>
      </c>
      <c r="B46" s="3" t="s">
        <v>47</v>
      </c>
      <c r="C46">
        <v>352</v>
      </c>
    </row>
    <row r="47" spans="1:3">
      <c r="A47" t="s">
        <v>2</v>
      </c>
      <c r="B47" t="s">
        <v>48</v>
      </c>
      <c r="C47">
        <v>344</v>
      </c>
    </row>
    <row r="48" spans="1:3">
      <c r="A48" t="s">
        <v>2</v>
      </c>
      <c r="B48" t="s">
        <v>56</v>
      </c>
      <c r="C48">
        <v>300</v>
      </c>
    </row>
    <row r="49" spans="1:3">
      <c r="A49" t="s">
        <v>2</v>
      </c>
      <c r="B49" t="s">
        <v>52</v>
      </c>
      <c r="C49">
        <v>298</v>
      </c>
    </row>
    <row r="50" spans="1:3">
      <c r="A50" t="s">
        <v>2</v>
      </c>
      <c r="B50" t="s">
        <v>55</v>
      </c>
      <c r="C50">
        <v>287</v>
      </c>
    </row>
    <row r="51" spans="1:3">
      <c r="A51" t="s">
        <v>2</v>
      </c>
      <c r="B51" t="s">
        <v>61</v>
      </c>
      <c r="C51">
        <v>264</v>
      </c>
    </row>
    <row r="52" spans="1:3">
      <c r="A52" t="s">
        <v>2</v>
      </c>
      <c r="B52" t="s">
        <v>50</v>
      </c>
      <c r="C52">
        <v>263</v>
      </c>
    </row>
    <row r="53" spans="1:3">
      <c r="A53" t="s">
        <v>2</v>
      </c>
      <c r="B53" t="s">
        <v>51</v>
      </c>
      <c r="C53">
        <v>259</v>
      </c>
    </row>
    <row r="54" spans="1:3">
      <c r="A54" t="s">
        <v>2</v>
      </c>
      <c r="B54" t="s">
        <v>58</v>
      </c>
      <c r="C54">
        <v>192</v>
      </c>
    </row>
    <row r="55" spans="1:3">
      <c r="A55" t="s">
        <v>2</v>
      </c>
      <c r="B55" t="s">
        <v>49</v>
      </c>
      <c r="C55">
        <v>190</v>
      </c>
    </row>
    <row r="56" spans="1:3">
      <c r="A56" t="s">
        <v>2</v>
      </c>
      <c r="B56" t="s">
        <v>69</v>
      </c>
      <c r="C56">
        <v>178</v>
      </c>
    </row>
    <row r="57" spans="1:3">
      <c r="A57" t="s">
        <v>2</v>
      </c>
      <c r="B57" t="s">
        <v>53</v>
      </c>
      <c r="C57">
        <v>174</v>
      </c>
    </row>
    <row r="58" spans="1:3">
      <c r="A58" t="s">
        <v>2</v>
      </c>
      <c r="B58" t="s">
        <v>59</v>
      </c>
      <c r="C58">
        <v>173</v>
      </c>
    </row>
    <row r="59" spans="1:3">
      <c r="A59" t="s">
        <v>2</v>
      </c>
      <c r="B59" t="s">
        <v>62</v>
      </c>
      <c r="C59">
        <v>171</v>
      </c>
    </row>
    <row r="60" spans="1:3">
      <c r="A60" t="s">
        <v>2</v>
      </c>
      <c r="B60" t="s">
        <v>57</v>
      </c>
      <c r="C60">
        <v>162</v>
      </c>
    </row>
    <row r="61" spans="1:3">
      <c r="A61" t="s">
        <v>2</v>
      </c>
      <c r="B61" t="s">
        <v>60</v>
      </c>
      <c r="C61">
        <v>154</v>
      </c>
    </row>
    <row r="62" spans="1:3">
      <c r="A62" t="s">
        <v>3</v>
      </c>
      <c r="B62" s="3" t="s">
        <v>43</v>
      </c>
      <c r="C62">
        <v>1107</v>
      </c>
    </row>
    <row r="63" spans="1:3">
      <c r="A63" t="s">
        <v>3</v>
      </c>
      <c r="B63" s="3" t="s">
        <v>44</v>
      </c>
      <c r="C63">
        <v>938</v>
      </c>
    </row>
    <row r="64" spans="1:3">
      <c r="A64" t="s">
        <v>3</v>
      </c>
      <c r="B64" s="3" t="s">
        <v>45</v>
      </c>
      <c r="C64">
        <v>771</v>
      </c>
    </row>
    <row r="65" spans="1:3">
      <c r="A65" t="s">
        <v>3</v>
      </c>
      <c r="B65" s="3" t="s">
        <v>46</v>
      </c>
      <c r="C65">
        <v>412</v>
      </c>
    </row>
    <row r="66" spans="1:3">
      <c r="A66" t="s">
        <v>3</v>
      </c>
      <c r="B66" s="3" t="s">
        <v>47</v>
      </c>
      <c r="C66">
        <v>401</v>
      </c>
    </row>
    <row r="67" spans="1:3">
      <c r="A67" t="s">
        <v>3</v>
      </c>
      <c r="B67" t="s">
        <v>48</v>
      </c>
      <c r="C67">
        <v>375</v>
      </c>
    </row>
    <row r="68" spans="1:3">
      <c r="A68" t="s">
        <v>3</v>
      </c>
      <c r="B68" t="s">
        <v>56</v>
      </c>
      <c r="C68">
        <v>344</v>
      </c>
    </row>
    <row r="69" spans="1:3">
      <c r="A69" t="s">
        <v>3</v>
      </c>
      <c r="B69" t="s">
        <v>52</v>
      </c>
      <c r="C69">
        <v>321</v>
      </c>
    </row>
    <row r="70" spans="1:3">
      <c r="A70" t="s">
        <v>3</v>
      </c>
      <c r="B70" t="s">
        <v>50</v>
      </c>
      <c r="C70">
        <v>306</v>
      </c>
    </row>
    <row r="71" spans="1:3">
      <c r="A71" t="s">
        <v>3</v>
      </c>
      <c r="B71" t="s">
        <v>55</v>
      </c>
      <c r="C71">
        <v>301</v>
      </c>
    </row>
    <row r="72" spans="1:3">
      <c r="A72" t="s">
        <v>3</v>
      </c>
      <c r="B72" t="s">
        <v>51</v>
      </c>
      <c r="C72">
        <v>286</v>
      </c>
    </row>
    <row r="73" spans="1:3">
      <c r="A73" t="s">
        <v>3</v>
      </c>
      <c r="B73" t="s">
        <v>61</v>
      </c>
      <c r="C73">
        <v>275</v>
      </c>
    </row>
    <row r="74" spans="1:3">
      <c r="A74" t="s">
        <v>3</v>
      </c>
      <c r="B74" t="s">
        <v>58</v>
      </c>
      <c r="C74">
        <v>225</v>
      </c>
    </row>
    <row r="75" spans="1:3">
      <c r="A75" t="s">
        <v>3</v>
      </c>
      <c r="B75" t="s">
        <v>49</v>
      </c>
      <c r="C75">
        <v>207</v>
      </c>
    </row>
    <row r="76" spans="1:3">
      <c r="A76" t="s">
        <v>3</v>
      </c>
      <c r="B76" t="s">
        <v>59</v>
      </c>
      <c r="C76">
        <v>207</v>
      </c>
    </row>
    <row r="77" spans="1:3">
      <c r="A77" t="s">
        <v>3</v>
      </c>
      <c r="B77" t="s">
        <v>53</v>
      </c>
      <c r="C77">
        <v>200</v>
      </c>
    </row>
    <row r="78" spans="1:3">
      <c r="A78" t="s">
        <v>3</v>
      </c>
      <c r="B78" t="s">
        <v>69</v>
      </c>
      <c r="C78">
        <v>193</v>
      </c>
    </row>
    <row r="79" spans="1:3">
      <c r="A79" t="s">
        <v>3</v>
      </c>
      <c r="B79" t="s">
        <v>57</v>
      </c>
      <c r="C79">
        <v>178</v>
      </c>
    </row>
    <row r="80" spans="1:3">
      <c r="A80" t="s">
        <v>3</v>
      </c>
      <c r="B80" t="s">
        <v>62</v>
      </c>
      <c r="C80">
        <v>175</v>
      </c>
    </row>
    <row r="81" spans="1:3">
      <c r="A81" t="s">
        <v>3</v>
      </c>
      <c r="B81" t="s">
        <v>60</v>
      </c>
      <c r="C81">
        <v>174</v>
      </c>
    </row>
    <row r="82" spans="1:3">
      <c r="A82" t="s">
        <v>4</v>
      </c>
      <c r="B82" s="3" t="s">
        <v>43</v>
      </c>
      <c r="C82">
        <v>1050</v>
      </c>
    </row>
    <row r="83" spans="1:3">
      <c r="A83" t="s">
        <v>4</v>
      </c>
      <c r="B83" s="3" t="s">
        <v>44</v>
      </c>
      <c r="C83">
        <v>885</v>
      </c>
    </row>
    <row r="84" spans="1:3">
      <c r="A84" t="s">
        <v>4</v>
      </c>
      <c r="B84" s="3" t="s">
        <v>45</v>
      </c>
      <c r="C84">
        <v>728</v>
      </c>
    </row>
    <row r="85" spans="1:3">
      <c r="A85" t="s">
        <v>4</v>
      </c>
      <c r="B85" s="3" t="s">
        <v>46</v>
      </c>
      <c r="C85">
        <v>395</v>
      </c>
    </row>
    <row r="86" spans="1:3">
      <c r="A86" t="s">
        <v>4</v>
      </c>
      <c r="B86" s="3" t="s">
        <v>47</v>
      </c>
      <c r="C86">
        <v>379</v>
      </c>
    </row>
    <row r="87" spans="1:3">
      <c r="A87" t="s">
        <v>4</v>
      </c>
      <c r="B87" t="s">
        <v>48</v>
      </c>
      <c r="C87">
        <v>360</v>
      </c>
    </row>
    <row r="88" spans="1:3">
      <c r="A88" t="s">
        <v>4</v>
      </c>
      <c r="B88" t="s">
        <v>56</v>
      </c>
      <c r="C88">
        <v>325</v>
      </c>
    </row>
    <row r="89" spans="1:3">
      <c r="A89" t="s">
        <v>4</v>
      </c>
      <c r="B89" t="s">
        <v>52</v>
      </c>
      <c r="C89">
        <v>309</v>
      </c>
    </row>
    <row r="90" spans="1:3">
      <c r="A90" t="s">
        <v>4</v>
      </c>
      <c r="B90" t="s">
        <v>55</v>
      </c>
      <c r="C90">
        <v>295</v>
      </c>
    </row>
    <row r="91" spans="1:3">
      <c r="A91" t="s">
        <v>4</v>
      </c>
      <c r="B91" t="s">
        <v>50</v>
      </c>
      <c r="C91">
        <v>286</v>
      </c>
    </row>
    <row r="92" spans="1:3">
      <c r="A92" t="s">
        <v>4</v>
      </c>
      <c r="B92" t="s">
        <v>51</v>
      </c>
      <c r="C92">
        <v>271</v>
      </c>
    </row>
    <row r="93" spans="1:3">
      <c r="A93" t="s">
        <v>4</v>
      </c>
      <c r="B93" t="s">
        <v>61</v>
      </c>
      <c r="C93">
        <v>268</v>
      </c>
    </row>
    <row r="94" spans="1:3">
      <c r="A94" t="s">
        <v>4</v>
      </c>
      <c r="B94" t="s">
        <v>58</v>
      </c>
      <c r="C94">
        <v>212</v>
      </c>
    </row>
    <row r="95" spans="1:3">
      <c r="A95" t="s">
        <v>4</v>
      </c>
      <c r="B95" t="s">
        <v>49</v>
      </c>
      <c r="C95">
        <v>198</v>
      </c>
    </row>
    <row r="96" spans="1:3">
      <c r="A96" t="s">
        <v>4</v>
      </c>
      <c r="B96" t="s">
        <v>69</v>
      </c>
      <c r="C96">
        <v>189</v>
      </c>
    </row>
    <row r="97" spans="1:3">
      <c r="A97" t="s">
        <v>4</v>
      </c>
      <c r="B97" t="s">
        <v>59</v>
      </c>
      <c r="C97">
        <v>186</v>
      </c>
    </row>
    <row r="98" spans="1:3">
      <c r="A98" t="s">
        <v>4</v>
      </c>
      <c r="B98" t="s">
        <v>53</v>
      </c>
      <c r="C98">
        <v>185</v>
      </c>
    </row>
    <row r="99" spans="1:3">
      <c r="A99" t="s">
        <v>4</v>
      </c>
      <c r="B99" t="s">
        <v>62</v>
      </c>
      <c r="C99">
        <v>173</v>
      </c>
    </row>
    <row r="100" spans="1:3">
      <c r="A100" t="s">
        <v>4</v>
      </c>
      <c r="B100" t="s">
        <v>57</v>
      </c>
      <c r="C100">
        <v>170</v>
      </c>
    </row>
    <row r="101" spans="1:3">
      <c r="A101" t="s">
        <v>4</v>
      </c>
      <c r="B101" t="s">
        <v>54</v>
      </c>
      <c r="C101">
        <v>167</v>
      </c>
    </row>
  </sheetData>
  <sortState xmlns:xlrd2="http://schemas.microsoft.com/office/spreadsheetml/2017/richdata2" ref="A2:C101">
    <sortCondition ref="A1:A101"/>
  </sortState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76F7-D39C-A443-94B7-625710AF400A}">
  <dimension ref="A1:E251"/>
  <sheetViews>
    <sheetView workbookViewId="0">
      <selection activeCell="B2" sqref="B2:B12"/>
    </sheetView>
  </sheetViews>
  <sheetFormatPr baseColWidth="10" defaultRowHeight="16"/>
  <cols>
    <col min="1" max="1" width="16.33203125" customWidth="1"/>
    <col min="2" max="2" width="43.83203125" customWidth="1"/>
  </cols>
  <sheetData>
    <row r="1" spans="1:5">
      <c r="A1" s="6" t="s">
        <v>117</v>
      </c>
      <c r="B1" s="6" t="s">
        <v>75</v>
      </c>
      <c r="C1" s="6" t="s">
        <v>65</v>
      </c>
      <c r="E1" s="3"/>
    </row>
    <row r="2" spans="1:5">
      <c r="A2" t="s">
        <v>118</v>
      </c>
      <c r="B2" s="3" t="s">
        <v>44</v>
      </c>
      <c r="C2">
        <v>2</v>
      </c>
    </row>
    <row r="3" spans="1:5">
      <c r="A3" t="s">
        <v>118</v>
      </c>
      <c r="B3" s="3" t="s">
        <v>53</v>
      </c>
      <c r="C3">
        <v>2</v>
      </c>
    </row>
    <row r="4" spans="1:5">
      <c r="A4" t="s">
        <v>118</v>
      </c>
      <c r="B4" s="3" t="s">
        <v>51</v>
      </c>
      <c r="C4">
        <v>2</v>
      </c>
    </row>
    <row r="5" spans="1:5">
      <c r="A5" t="s">
        <v>118</v>
      </c>
      <c r="B5" t="s">
        <v>43</v>
      </c>
      <c r="C5">
        <v>1</v>
      </c>
    </row>
    <row r="6" spans="1:5">
      <c r="A6" t="s">
        <v>118</v>
      </c>
      <c r="B6" t="s">
        <v>58</v>
      </c>
      <c r="C6">
        <v>1</v>
      </c>
    </row>
    <row r="7" spans="1:5">
      <c r="A7" t="s">
        <v>118</v>
      </c>
      <c r="B7" t="s">
        <v>45</v>
      </c>
      <c r="C7">
        <v>1</v>
      </c>
    </row>
    <row r="8" spans="1:5">
      <c r="A8" t="s">
        <v>118</v>
      </c>
      <c r="B8" t="s">
        <v>56</v>
      </c>
      <c r="C8">
        <v>1</v>
      </c>
    </row>
    <row r="9" spans="1:5">
      <c r="A9" t="s">
        <v>118</v>
      </c>
      <c r="B9" t="s">
        <v>67</v>
      </c>
      <c r="C9">
        <v>1</v>
      </c>
    </row>
    <row r="10" spans="1:5">
      <c r="A10" t="s">
        <v>118</v>
      </c>
      <c r="B10" t="s">
        <v>128</v>
      </c>
      <c r="C10">
        <v>1</v>
      </c>
    </row>
    <row r="11" spans="1:5">
      <c r="A11" t="s">
        <v>118</v>
      </c>
      <c r="B11" t="s">
        <v>52</v>
      </c>
      <c r="C11">
        <v>1</v>
      </c>
    </row>
    <row r="12" spans="1:5">
      <c r="A12" t="s">
        <v>118</v>
      </c>
      <c r="B12" t="s">
        <v>50</v>
      </c>
      <c r="C12">
        <v>1</v>
      </c>
    </row>
    <row r="13" spans="1:5">
      <c r="A13" t="s">
        <v>119</v>
      </c>
      <c r="B13" s="3" t="s">
        <v>46</v>
      </c>
      <c r="C13">
        <v>4</v>
      </c>
    </row>
    <row r="14" spans="1:5">
      <c r="A14" t="s">
        <v>119</v>
      </c>
      <c r="B14" s="3" t="s">
        <v>43</v>
      </c>
      <c r="C14">
        <v>3</v>
      </c>
    </row>
    <row r="15" spans="1:5">
      <c r="A15" t="s">
        <v>119</v>
      </c>
      <c r="B15" s="3" t="s">
        <v>48</v>
      </c>
      <c r="C15">
        <v>3</v>
      </c>
    </row>
    <row r="16" spans="1:5">
      <c r="A16" t="s">
        <v>119</v>
      </c>
      <c r="B16" s="3" t="s">
        <v>44</v>
      </c>
      <c r="C16">
        <v>3</v>
      </c>
    </row>
    <row r="17" spans="1:3">
      <c r="A17" t="s">
        <v>119</v>
      </c>
      <c r="B17" s="3" t="s">
        <v>57</v>
      </c>
      <c r="C17">
        <v>2</v>
      </c>
    </row>
    <row r="18" spans="1:3">
      <c r="A18" t="s">
        <v>119</v>
      </c>
      <c r="B18" s="3" t="s">
        <v>47</v>
      </c>
      <c r="C18">
        <v>2</v>
      </c>
    </row>
    <row r="19" spans="1:3">
      <c r="A19" t="s">
        <v>119</v>
      </c>
      <c r="B19" t="s">
        <v>129</v>
      </c>
      <c r="C19">
        <v>1</v>
      </c>
    </row>
    <row r="20" spans="1:3">
      <c r="A20" t="s">
        <v>119</v>
      </c>
      <c r="B20" t="s">
        <v>130</v>
      </c>
      <c r="C20">
        <v>1</v>
      </c>
    </row>
    <row r="21" spans="1:3">
      <c r="A21" t="s">
        <v>119</v>
      </c>
      <c r="B21" t="s">
        <v>45</v>
      </c>
      <c r="C21">
        <v>1</v>
      </c>
    </row>
    <row r="22" spans="1:3">
      <c r="A22" t="s">
        <v>119</v>
      </c>
      <c r="B22" t="s">
        <v>131</v>
      </c>
      <c r="C22">
        <v>1</v>
      </c>
    </row>
    <row r="23" spans="1:3">
      <c r="A23" t="s">
        <v>119</v>
      </c>
      <c r="B23" t="s">
        <v>132</v>
      </c>
      <c r="C23">
        <v>1</v>
      </c>
    </row>
    <row r="24" spans="1:3">
      <c r="A24" t="s">
        <v>119</v>
      </c>
      <c r="B24" t="s">
        <v>71</v>
      </c>
      <c r="C24">
        <v>1</v>
      </c>
    </row>
    <row r="25" spans="1:3">
      <c r="A25" t="s">
        <v>119</v>
      </c>
      <c r="B25" t="s">
        <v>133</v>
      </c>
      <c r="C25">
        <v>1</v>
      </c>
    </row>
    <row r="26" spans="1:3">
      <c r="A26" t="s">
        <v>119</v>
      </c>
      <c r="B26" t="s">
        <v>134</v>
      </c>
      <c r="C26">
        <v>1</v>
      </c>
    </row>
    <row r="27" spans="1:3">
      <c r="A27" t="s">
        <v>119</v>
      </c>
      <c r="B27" t="s">
        <v>59</v>
      </c>
      <c r="C27">
        <v>1</v>
      </c>
    </row>
    <row r="28" spans="1:3">
      <c r="A28" t="s">
        <v>119</v>
      </c>
      <c r="B28" t="s">
        <v>88</v>
      </c>
      <c r="C28">
        <v>1</v>
      </c>
    </row>
    <row r="29" spans="1:3">
      <c r="A29" t="s">
        <v>119</v>
      </c>
      <c r="B29" t="s">
        <v>50</v>
      </c>
      <c r="C29">
        <v>1</v>
      </c>
    </row>
    <row r="30" spans="1:3">
      <c r="A30" t="s">
        <v>119</v>
      </c>
      <c r="B30" t="s">
        <v>53</v>
      </c>
      <c r="C30">
        <v>1</v>
      </c>
    </row>
    <row r="31" spans="1:3">
      <c r="A31" t="s">
        <v>120</v>
      </c>
      <c r="B31" s="3" t="s">
        <v>85</v>
      </c>
      <c r="C31">
        <v>1</v>
      </c>
    </row>
    <row r="32" spans="1:3">
      <c r="A32" t="s">
        <v>121</v>
      </c>
      <c r="B32" s="3" t="s">
        <v>43</v>
      </c>
      <c r="C32">
        <v>139</v>
      </c>
    </row>
    <row r="33" spans="1:3">
      <c r="A33" t="s">
        <v>121</v>
      </c>
      <c r="B33" s="3" t="s">
        <v>44</v>
      </c>
      <c r="C33">
        <v>118</v>
      </c>
    </row>
    <row r="34" spans="1:3">
      <c r="A34" t="s">
        <v>121</v>
      </c>
      <c r="B34" s="3" t="s">
        <v>45</v>
      </c>
      <c r="C34">
        <v>88</v>
      </c>
    </row>
    <row r="35" spans="1:3">
      <c r="A35" t="s">
        <v>121</v>
      </c>
      <c r="B35" s="3" t="s">
        <v>47</v>
      </c>
      <c r="C35">
        <v>50</v>
      </c>
    </row>
    <row r="36" spans="1:3">
      <c r="A36" t="s">
        <v>121</v>
      </c>
      <c r="B36" s="3" t="s">
        <v>53</v>
      </c>
      <c r="C36">
        <v>50</v>
      </c>
    </row>
    <row r="37" spans="1:3">
      <c r="A37" t="s">
        <v>121</v>
      </c>
      <c r="B37" t="s">
        <v>54</v>
      </c>
      <c r="C37">
        <v>46</v>
      </c>
    </row>
    <row r="38" spans="1:3">
      <c r="A38" t="s">
        <v>121</v>
      </c>
      <c r="B38" t="s">
        <v>58</v>
      </c>
      <c r="C38">
        <v>45</v>
      </c>
    </row>
    <row r="39" spans="1:3">
      <c r="A39" t="s">
        <v>121</v>
      </c>
      <c r="B39" t="s">
        <v>46</v>
      </c>
      <c r="C39">
        <v>43</v>
      </c>
    </row>
    <row r="40" spans="1:3">
      <c r="A40" t="s">
        <v>121</v>
      </c>
      <c r="B40" t="s">
        <v>48</v>
      </c>
      <c r="C40">
        <v>39</v>
      </c>
    </row>
    <row r="41" spans="1:3">
      <c r="A41" t="s">
        <v>121</v>
      </c>
      <c r="B41" t="s">
        <v>49</v>
      </c>
      <c r="C41">
        <v>36</v>
      </c>
    </row>
    <row r="42" spans="1:3">
      <c r="A42" t="s">
        <v>121</v>
      </c>
      <c r="B42" t="s">
        <v>51</v>
      </c>
      <c r="C42">
        <v>33</v>
      </c>
    </row>
    <row r="43" spans="1:3">
      <c r="A43" t="s">
        <v>121</v>
      </c>
      <c r="B43" t="s">
        <v>50</v>
      </c>
      <c r="C43">
        <v>32</v>
      </c>
    </row>
    <row r="44" spans="1:3">
      <c r="A44" t="s">
        <v>121</v>
      </c>
      <c r="B44" t="s">
        <v>59</v>
      </c>
      <c r="C44">
        <v>30</v>
      </c>
    </row>
    <row r="45" spans="1:3">
      <c r="A45" t="s">
        <v>121</v>
      </c>
      <c r="B45" t="s">
        <v>60</v>
      </c>
      <c r="C45">
        <v>29</v>
      </c>
    </row>
    <row r="46" spans="1:3">
      <c r="A46" t="s">
        <v>121</v>
      </c>
      <c r="B46" t="s">
        <v>56</v>
      </c>
      <c r="C46">
        <v>27</v>
      </c>
    </row>
    <row r="47" spans="1:3">
      <c r="A47" t="s">
        <v>121</v>
      </c>
      <c r="B47" t="s">
        <v>57</v>
      </c>
      <c r="C47">
        <v>24</v>
      </c>
    </row>
    <row r="48" spans="1:3">
      <c r="A48" t="s">
        <v>121</v>
      </c>
      <c r="B48" t="s">
        <v>130</v>
      </c>
      <c r="C48">
        <v>20</v>
      </c>
    </row>
    <row r="49" spans="1:3">
      <c r="A49" t="s">
        <v>121</v>
      </c>
      <c r="B49" t="s">
        <v>68</v>
      </c>
      <c r="C49">
        <v>20</v>
      </c>
    </row>
    <row r="50" spans="1:3">
      <c r="A50" t="s">
        <v>121</v>
      </c>
      <c r="B50" t="s">
        <v>92</v>
      </c>
      <c r="C50">
        <v>18</v>
      </c>
    </row>
    <row r="51" spans="1:3">
      <c r="A51" t="s">
        <v>121</v>
      </c>
      <c r="B51" t="s">
        <v>52</v>
      </c>
      <c r="C51">
        <v>17</v>
      </c>
    </row>
    <row r="52" spans="1:3">
      <c r="A52" t="s">
        <v>121</v>
      </c>
      <c r="B52" t="s">
        <v>135</v>
      </c>
      <c r="C52">
        <v>16</v>
      </c>
    </row>
    <row r="53" spans="1:3">
      <c r="A53" t="s">
        <v>121</v>
      </c>
      <c r="B53" t="s">
        <v>136</v>
      </c>
      <c r="C53">
        <v>16</v>
      </c>
    </row>
    <row r="54" spans="1:3">
      <c r="A54" t="s">
        <v>121</v>
      </c>
      <c r="B54" t="s">
        <v>137</v>
      </c>
      <c r="C54">
        <v>16</v>
      </c>
    </row>
    <row r="55" spans="1:3">
      <c r="A55" t="s">
        <v>121</v>
      </c>
      <c r="B55" t="s">
        <v>128</v>
      </c>
      <c r="C55">
        <v>15</v>
      </c>
    </row>
    <row r="56" spans="1:3">
      <c r="A56" t="s">
        <v>121</v>
      </c>
      <c r="B56" t="s">
        <v>61</v>
      </c>
      <c r="C56">
        <v>15</v>
      </c>
    </row>
    <row r="57" spans="1:3">
      <c r="A57" t="s">
        <v>121</v>
      </c>
      <c r="B57" t="s">
        <v>55</v>
      </c>
      <c r="C57">
        <v>14</v>
      </c>
    </row>
    <row r="58" spans="1:3">
      <c r="A58" t="s">
        <v>121</v>
      </c>
      <c r="B58" t="s">
        <v>91</v>
      </c>
      <c r="C58">
        <v>13</v>
      </c>
    </row>
    <row r="59" spans="1:3">
      <c r="A59" t="s">
        <v>121</v>
      </c>
      <c r="B59" t="s">
        <v>131</v>
      </c>
      <c r="C59">
        <v>11</v>
      </c>
    </row>
    <row r="60" spans="1:3">
      <c r="A60" t="s">
        <v>121</v>
      </c>
      <c r="B60" t="s">
        <v>96</v>
      </c>
      <c r="C60">
        <v>10</v>
      </c>
    </row>
    <row r="61" spans="1:3">
      <c r="A61" t="s">
        <v>121</v>
      </c>
      <c r="B61" t="s">
        <v>138</v>
      </c>
      <c r="C61">
        <v>9</v>
      </c>
    </row>
    <row r="62" spans="1:3">
      <c r="A62" t="s">
        <v>121</v>
      </c>
      <c r="B62" t="s">
        <v>139</v>
      </c>
      <c r="C62">
        <v>8</v>
      </c>
    </row>
    <row r="63" spans="1:3">
      <c r="A63" t="s">
        <v>121</v>
      </c>
      <c r="B63" t="s">
        <v>71</v>
      </c>
      <c r="C63">
        <v>7</v>
      </c>
    </row>
    <row r="64" spans="1:3">
      <c r="A64" t="s">
        <v>121</v>
      </c>
      <c r="B64" t="s">
        <v>140</v>
      </c>
      <c r="C64">
        <v>7</v>
      </c>
    </row>
    <row r="65" spans="1:3">
      <c r="A65" t="s">
        <v>121</v>
      </c>
      <c r="B65" t="s">
        <v>93</v>
      </c>
      <c r="C65">
        <v>7</v>
      </c>
    </row>
    <row r="66" spans="1:3">
      <c r="A66" t="s">
        <v>121</v>
      </c>
      <c r="B66" t="s">
        <v>95</v>
      </c>
      <c r="C66">
        <v>7</v>
      </c>
    </row>
    <row r="67" spans="1:3">
      <c r="A67" t="s">
        <v>121</v>
      </c>
      <c r="B67" t="s">
        <v>94</v>
      </c>
      <c r="C67">
        <v>7</v>
      </c>
    </row>
    <row r="68" spans="1:3">
      <c r="A68" t="s">
        <v>121</v>
      </c>
      <c r="B68" t="s">
        <v>69</v>
      </c>
      <c r="C68">
        <v>6</v>
      </c>
    </row>
    <row r="69" spans="1:3">
      <c r="A69" t="s">
        <v>121</v>
      </c>
      <c r="B69" t="s">
        <v>62</v>
      </c>
      <c r="C69">
        <v>6</v>
      </c>
    </row>
    <row r="70" spans="1:3">
      <c r="A70" t="s">
        <v>121</v>
      </c>
      <c r="B70" t="s">
        <v>133</v>
      </c>
      <c r="C70">
        <v>5</v>
      </c>
    </row>
    <row r="71" spans="1:3">
      <c r="A71" t="s">
        <v>121</v>
      </c>
      <c r="B71" t="s">
        <v>141</v>
      </c>
      <c r="C71">
        <v>5</v>
      </c>
    </row>
    <row r="72" spans="1:3">
      <c r="A72" t="s">
        <v>121</v>
      </c>
      <c r="B72" t="s">
        <v>134</v>
      </c>
      <c r="C72">
        <v>4</v>
      </c>
    </row>
    <row r="73" spans="1:3">
      <c r="A73" t="s">
        <v>121</v>
      </c>
      <c r="B73" t="s">
        <v>142</v>
      </c>
      <c r="C73">
        <v>4</v>
      </c>
    </row>
    <row r="74" spans="1:3">
      <c r="A74" t="s">
        <v>121</v>
      </c>
      <c r="B74" t="s">
        <v>70</v>
      </c>
      <c r="C74">
        <v>4</v>
      </c>
    </row>
    <row r="75" spans="1:3">
      <c r="A75" t="s">
        <v>121</v>
      </c>
      <c r="B75" t="s">
        <v>76</v>
      </c>
      <c r="C75">
        <v>3</v>
      </c>
    </row>
    <row r="76" spans="1:3">
      <c r="A76" t="s">
        <v>121</v>
      </c>
      <c r="B76" t="s">
        <v>143</v>
      </c>
      <c r="C76">
        <v>3</v>
      </c>
    </row>
    <row r="77" spans="1:3">
      <c r="A77" t="s">
        <v>121</v>
      </c>
      <c r="B77" t="s">
        <v>72</v>
      </c>
      <c r="C77">
        <v>3</v>
      </c>
    </row>
    <row r="78" spans="1:3">
      <c r="A78" t="s">
        <v>121</v>
      </c>
      <c r="B78" t="s">
        <v>90</v>
      </c>
      <c r="C78">
        <v>3</v>
      </c>
    </row>
    <row r="79" spans="1:3">
      <c r="A79" t="s">
        <v>121</v>
      </c>
      <c r="B79" t="s">
        <v>144</v>
      </c>
      <c r="C79">
        <v>2</v>
      </c>
    </row>
    <row r="80" spans="1:3">
      <c r="A80" t="s">
        <v>121</v>
      </c>
      <c r="B80" t="s">
        <v>145</v>
      </c>
      <c r="C80">
        <v>2</v>
      </c>
    </row>
    <row r="81" spans="1:3">
      <c r="A81" t="s">
        <v>121</v>
      </c>
      <c r="B81" t="s">
        <v>129</v>
      </c>
      <c r="C81">
        <v>2</v>
      </c>
    </row>
    <row r="82" spans="1:3">
      <c r="A82" t="s">
        <v>121</v>
      </c>
      <c r="B82" t="s">
        <v>132</v>
      </c>
      <c r="C82">
        <v>2</v>
      </c>
    </row>
    <row r="83" spans="1:3">
      <c r="A83" t="s">
        <v>121</v>
      </c>
      <c r="B83" t="s">
        <v>146</v>
      </c>
      <c r="C83">
        <v>2</v>
      </c>
    </row>
    <row r="84" spans="1:3">
      <c r="A84" t="s">
        <v>121</v>
      </c>
      <c r="B84" t="s">
        <v>147</v>
      </c>
      <c r="C84">
        <v>2</v>
      </c>
    </row>
    <row r="85" spans="1:3">
      <c r="A85" t="s">
        <v>121</v>
      </c>
      <c r="B85" t="s">
        <v>89</v>
      </c>
      <c r="C85">
        <v>2</v>
      </c>
    </row>
    <row r="86" spans="1:3">
      <c r="A86" t="s">
        <v>121</v>
      </c>
      <c r="B86" t="s">
        <v>148</v>
      </c>
      <c r="C86">
        <v>1</v>
      </c>
    </row>
    <row r="87" spans="1:3">
      <c r="A87" t="s">
        <v>121</v>
      </c>
      <c r="B87" t="s">
        <v>149</v>
      </c>
      <c r="C87">
        <v>1</v>
      </c>
    </row>
    <row r="88" spans="1:3">
      <c r="A88" t="s">
        <v>121</v>
      </c>
      <c r="B88" t="s">
        <v>150</v>
      </c>
      <c r="C88">
        <v>1</v>
      </c>
    </row>
    <row r="89" spans="1:3">
      <c r="A89" t="s">
        <v>121</v>
      </c>
      <c r="B89" t="s">
        <v>151</v>
      </c>
      <c r="C89">
        <v>1</v>
      </c>
    </row>
    <row r="90" spans="1:3">
      <c r="A90" t="s">
        <v>121</v>
      </c>
      <c r="B90" t="s">
        <v>67</v>
      </c>
      <c r="C90">
        <v>1</v>
      </c>
    </row>
    <row r="91" spans="1:3">
      <c r="A91" t="s">
        <v>122</v>
      </c>
      <c r="B91" s="3" t="s">
        <v>44</v>
      </c>
      <c r="C91">
        <v>35</v>
      </c>
    </row>
    <row r="92" spans="1:3">
      <c r="A92" t="s">
        <v>122</v>
      </c>
      <c r="B92" s="3" t="s">
        <v>43</v>
      </c>
      <c r="C92">
        <v>32</v>
      </c>
    </row>
    <row r="93" spans="1:3">
      <c r="A93" t="s">
        <v>122</v>
      </c>
      <c r="B93" s="3" t="s">
        <v>45</v>
      </c>
      <c r="C93">
        <v>21</v>
      </c>
    </row>
    <row r="94" spans="1:3">
      <c r="A94" t="s">
        <v>122</v>
      </c>
      <c r="B94" s="3" t="s">
        <v>46</v>
      </c>
      <c r="C94">
        <v>19</v>
      </c>
    </row>
    <row r="95" spans="1:3">
      <c r="A95" t="s">
        <v>122</v>
      </c>
      <c r="B95" s="3" t="s">
        <v>48</v>
      </c>
      <c r="C95">
        <v>16</v>
      </c>
    </row>
    <row r="96" spans="1:3">
      <c r="A96" t="s">
        <v>122</v>
      </c>
      <c r="B96" t="s">
        <v>56</v>
      </c>
      <c r="C96">
        <v>11</v>
      </c>
    </row>
    <row r="97" spans="1:3">
      <c r="A97" t="s">
        <v>122</v>
      </c>
      <c r="B97" t="s">
        <v>58</v>
      </c>
      <c r="C97">
        <v>10</v>
      </c>
    </row>
    <row r="98" spans="1:3">
      <c r="A98" t="s">
        <v>122</v>
      </c>
      <c r="B98" t="s">
        <v>47</v>
      </c>
      <c r="C98">
        <v>10</v>
      </c>
    </row>
    <row r="99" spans="1:3">
      <c r="A99" t="s">
        <v>122</v>
      </c>
      <c r="B99" t="s">
        <v>54</v>
      </c>
      <c r="C99">
        <v>9</v>
      </c>
    </row>
    <row r="100" spans="1:3">
      <c r="A100" t="s">
        <v>122</v>
      </c>
      <c r="B100" t="s">
        <v>60</v>
      </c>
      <c r="C100">
        <v>9</v>
      </c>
    </row>
    <row r="101" spans="1:3">
      <c r="A101" t="s">
        <v>122</v>
      </c>
      <c r="B101" t="s">
        <v>50</v>
      </c>
      <c r="C101">
        <v>9</v>
      </c>
    </row>
    <row r="102" spans="1:3">
      <c r="A102" t="s">
        <v>122</v>
      </c>
      <c r="B102" t="s">
        <v>53</v>
      </c>
      <c r="C102">
        <v>9</v>
      </c>
    </row>
    <row r="103" spans="1:3">
      <c r="A103" t="s">
        <v>122</v>
      </c>
      <c r="B103" t="s">
        <v>52</v>
      </c>
      <c r="C103">
        <v>8</v>
      </c>
    </row>
    <row r="104" spans="1:3">
      <c r="A104" t="s">
        <v>122</v>
      </c>
      <c r="B104" t="s">
        <v>57</v>
      </c>
      <c r="C104">
        <v>7</v>
      </c>
    </row>
    <row r="105" spans="1:3">
      <c r="A105" t="s">
        <v>122</v>
      </c>
      <c r="B105" t="s">
        <v>49</v>
      </c>
      <c r="C105">
        <v>7</v>
      </c>
    </row>
    <row r="106" spans="1:3">
      <c r="A106" t="s">
        <v>122</v>
      </c>
      <c r="B106" t="s">
        <v>59</v>
      </c>
      <c r="C106">
        <v>7</v>
      </c>
    </row>
    <row r="107" spans="1:3">
      <c r="A107" t="s">
        <v>122</v>
      </c>
      <c r="B107" t="s">
        <v>61</v>
      </c>
      <c r="C107">
        <v>7</v>
      </c>
    </row>
    <row r="108" spans="1:3">
      <c r="A108" t="s">
        <v>122</v>
      </c>
      <c r="B108" t="s">
        <v>68</v>
      </c>
      <c r="C108">
        <v>6</v>
      </c>
    </row>
    <row r="109" spans="1:3">
      <c r="A109" t="s">
        <v>122</v>
      </c>
      <c r="B109" t="s">
        <v>51</v>
      </c>
      <c r="C109">
        <v>5</v>
      </c>
    </row>
    <row r="110" spans="1:3">
      <c r="A110" t="s">
        <v>122</v>
      </c>
      <c r="B110" t="s">
        <v>55</v>
      </c>
      <c r="C110">
        <v>4</v>
      </c>
    </row>
    <row r="111" spans="1:3">
      <c r="A111" t="s">
        <v>122</v>
      </c>
      <c r="B111" t="s">
        <v>140</v>
      </c>
      <c r="C111">
        <v>3</v>
      </c>
    </row>
    <row r="112" spans="1:3">
      <c r="A112" t="s">
        <v>122</v>
      </c>
      <c r="B112" t="s">
        <v>128</v>
      </c>
      <c r="C112">
        <v>3</v>
      </c>
    </row>
    <row r="113" spans="1:3">
      <c r="A113" t="s">
        <v>122</v>
      </c>
      <c r="B113" t="s">
        <v>69</v>
      </c>
      <c r="C113">
        <v>3</v>
      </c>
    </row>
    <row r="114" spans="1:3">
      <c r="A114" t="s">
        <v>122</v>
      </c>
      <c r="B114" t="s">
        <v>144</v>
      </c>
      <c r="C114">
        <v>2</v>
      </c>
    </row>
    <row r="115" spans="1:3">
      <c r="A115" t="s">
        <v>122</v>
      </c>
      <c r="B115" t="s">
        <v>145</v>
      </c>
      <c r="C115">
        <v>2</v>
      </c>
    </row>
    <row r="116" spans="1:3">
      <c r="A116" t="s">
        <v>122</v>
      </c>
      <c r="B116" t="s">
        <v>129</v>
      </c>
      <c r="C116">
        <v>2</v>
      </c>
    </row>
    <row r="117" spans="1:3">
      <c r="A117" t="s">
        <v>122</v>
      </c>
      <c r="B117" t="s">
        <v>131</v>
      </c>
      <c r="C117">
        <v>2</v>
      </c>
    </row>
    <row r="118" spans="1:3">
      <c r="A118" t="s">
        <v>122</v>
      </c>
      <c r="B118" t="s">
        <v>148</v>
      </c>
      <c r="C118">
        <v>2</v>
      </c>
    </row>
    <row r="119" spans="1:3">
      <c r="A119" t="s">
        <v>122</v>
      </c>
      <c r="B119" t="s">
        <v>135</v>
      </c>
      <c r="C119">
        <v>2</v>
      </c>
    </row>
    <row r="120" spans="1:3">
      <c r="A120" t="s">
        <v>122</v>
      </c>
      <c r="B120" t="s">
        <v>67</v>
      </c>
      <c r="C120">
        <v>2</v>
      </c>
    </row>
    <row r="121" spans="1:3">
      <c r="A121" t="s">
        <v>122</v>
      </c>
      <c r="B121" t="s">
        <v>146</v>
      </c>
      <c r="C121">
        <v>2</v>
      </c>
    </row>
    <row r="122" spans="1:3">
      <c r="A122" t="s">
        <v>122</v>
      </c>
      <c r="B122" t="s">
        <v>136</v>
      </c>
      <c r="C122">
        <v>2</v>
      </c>
    </row>
    <row r="123" spans="1:3">
      <c r="A123" t="s">
        <v>122</v>
      </c>
      <c r="B123" t="s">
        <v>137</v>
      </c>
      <c r="C123">
        <v>2</v>
      </c>
    </row>
    <row r="124" spans="1:3">
      <c r="A124" t="s">
        <v>122</v>
      </c>
      <c r="B124" t="s">
        <v>141</v>
      </c>
      <c r="C124">
        <v>2</v>
      </c>
    </row>
    <row r="125" spans="1:3">
      <c r="A125" t="s">
        <v>122</v>
      </c>
      <c r="B125" t="s">
        <v>93</v>
      </c>
      <c r="C125">
        <v>2</v>
      </c>
    </row>
    <row r="126" spans="1:3">
      <c r="A126" t="s">
        <v>122</v>
      </c>
      <c r="B126" t="s">
        <v>90</v>
      </c>
      <c r="C126">
        <v>2</v>
      </c>
    </row>
    <row r="127" spans="1:3">
      <c r="A127" t="s">
        <v>122</v>
      </c>
      <c r="B127" t="s">
        <v>92</v>
      </c>
      <c r="C127">
        <v>2</v>
      </c>
    </row>
    <row r="128" spans="1:3">
      <c r="A128" t="s">
        <v>122</v>
      </c>
      <c r="B128" t="s">
        <v>76</v>
      </c>
      <c r="C128">
        <v>1</v>
      </c>
    </row>
    <row r="129" spans="1:3">
      <c r="A129" t="s">
        <v>122</v>
      </c>
      <c r="B129" t="s">
        <v>130</v>
      </c>
      <c r="C129">
        <v>1</v>
      </c>
    </row>
    <row r="130" spans="1:3">
      <c r="A130" t="s">
        <v>122</v>
      </c>
      <c r="B130" t="s">
        <v>139</v>
      </c>
      <c r="C130">
        <v>1</v>
      </c>
    </row>
    <row r="131" spans="1:3">
      <c r="A131" t="s">
        <v>122</v>
      </c>
      <c r="B131" t="s">
        <v>150</v>
      </c>
      <c r="C131">
        <v>1</v>
      </c>
    </row>
    <row r="132" spans="1:3">
      <c r="A132" t="s">
        <v>122</v>
      </c>
      <c r="B132" t="s">
        <v>152</v>
      </c>
      <c r="C132">
        <v>1</v>
      </c>
    </row>
    <row r="133" spans="1:3">
      <c r="A133" t="s">
        <v>122</v>
      </c>
      <c r="B133" t="s">
        <v>62</v>
      </c>
      <c r="C133">
        <v>1</v>
      </c>
    </row>
    <row r="134" spans="1:3">
      <c r="A134" t="s">
        <v>122</v>
      </c>
      <c r="B134" t="s">
        <v>87</v>
      </c>
      <c r="C134">
        <v>1</v>
      </c>
    </row>
    <row r="135" spans="1:3">
      <c r="A135" t="s">
        <v>122</v>
      </c>
      <c r="B135" t="s">
        <v>91</v>
      </c>
      <c r="C135">
        <v>1</v>
      </c>
    </row>
    <row r="136" spans="1:3">
      <c r="A136" t="s">
        <v>122</v>
      </c>
      <c r="B136" t="s">
        <v>89</v>
      </c>
      <c r="C136">
        <v>1</v>
      </c>
    </row>
    <row r="137" spans="1:3">
      <c r="A137" t="s">
        <v>123</v>
      </c>
      <c r="B137" s="3" t="s">
        <v>43</v>
      </c>
      <c r="C137">
        <v>20</v>
      </c>
    </row>
    <row r="138" spans="1:3">
      <c r="A138" t="s">
        <v>123</v>
      </c>
      <c r="B138" s="3" t="s">
        <v>44</v>
      </c>
      <c r="C138">
        <v>20</v>
      </c>
    </row>
    <row r="139" spans="1:3">
      <c r="A139" t="s">
        <v>123</v>
      </c>
      <c r="B139" s="3" t="s">
        <v>45</v>
      </c>
      <c r="C139">
        <v>15</v>
      </c>
    </row>
    <row r="140" spans="1:3">
      <c r="A140" t="s">
        <v>123</v>
      </c>
      <c r="B140" s="3" t="s">
        <v>54</v>
      </c>
      <c r="C140">
        <v>8</v>
      </c>
    </row>
    <row r="141" spans="1:3">
      <c r="A141" t="s">
        <v>123</v>
      </c>
      <c r="B141" s="3" t="s">
        <v>58</v>
      </c>
      <c r="C141">
        <v>8</v>
      </c>
    </row>
    <row r="142" spans="1:3">
      <c r="A142" t="s">
        <v>123</v>
      </c>
      <c r="B142" s="3" t="s">
        <v>68</v>
      </c>
      <c r="C142">
        <v>8</v>
      </c>
    </row>
    <row r="143" spans="1:3">
      <c r="A143" t="s">
        <v>123</v>
      </c>
      <c r="B143" s="3" t="s">
        <v>49</v>
      </c>
      <c r="C143">
        <v>8</v>
      </c>
    </row>
    <row r="144" spans="1:3">
      <c r="A144" t="s">
        <v>123</v>
      </c>
      <c r="B144" t="s">
        <v>53</v>
      </c>
      <c r="C144">
        <v>7</v>
      </c>
    </row>
    <row r="145" spans="1:3">
      <c r="A145" t="s">
        <v>123</v>
      </c>
      <c r="B145" t="s">
        <v>60</v>
      </c>
      <c r="C145">
        <v>6</v>
      </c>
    </row>
    <row r="146" spans="1:3">
      <c r="A146" t="s">
        <v>123</v>
      </c>
      <c r="B146" t="s">
        <v>56</v>
      </c>
      <c r="C146">
        <v>6</v>
      </c>
    </row>
    <row r="147" spans="1:3">
      <c r="A147" t="s">
        <v>123</v>
      </c>
      <c r="B147" t="s">
        <v>55</v>
      </c>
      <c r="C147">
        <v>6</v>
      </c>
    </row>
    <row r="148" spans="1:3">
      <c r="A148" t="s">
        <v>123</v>
      </c>
      <c r="B148" t="s">
        <v>46</v>
      </c>
      <c r="C148">
        <v>5</v>
      </c>
    </row>
    <row r="149" spans="1:3">
      <c r="A149" t="s">
        <v>123</v>
      </c>
      <c r="B149" t="s">
        <v>139</v>
      </c>
      <c r="C149">
        <v>5</v>
      </c>
    </row>
    <row r="150" spans="1:3">
      <c r="A150" t="s">
        <v>123</v>
      </c>
      <c r="B150" t="s">
        <v>59</v>
      </c>
      <c r="C150">
        <v>5</v>
      </c>
    </row>
    <row r="151" spans="1:3">
      <c r="A151" t="s">
        <v>123</v>
      </c>
      <c r="B151" t="s">
        <v>92</v>
      </c>
      <c r="C151">
        <v>5</v>
      </c>
    </row>
    <row r="152" spans="1:3">
      <c r="A152" t="s">
        <v>123</v>
      </c>
      <c r="B152" t="s">
        <v>131</v>
      </c>
      <c r="C152">
        <v>4</v>
      </c>
    </row>
    <row r="153" spans="1:3">
      <c r="A153" t="s">
        <v>123</v>
      </c>
      <c r="B153" t="s">
        <v>47</v>
      </c>
      <c r="C153">
        <v>4</v>
      </c>
    </row>
    <row r="154" spans="1:3">
      <c r="A154" t="s">
        <v>123</v>
      </c>
      <c r="B154" t="s">
        <v>52</v>
      </c>
      <c r="C154">
        <v>4</v>
      </c>
    </row>
    <row r="155" spans="1:3">
      <c r="A155" t="s">
        <v>123</v>
      </c>
      <c r="B155" t="s">
        <v>61</v>
      </c>
      <c r="C155">
        <v>4</v>
      </c>
    </row>
    <row r="156" spans="1:3">
      <c r="A156" t="s">
        <v>123</v>
      </c>
      <c r="B156" t="s">
        <v>51</v>
      </c>
      <c r="C156">
        <v>4</v>
      </c>
    </row>
    <row r="157" spans="1:3">
      <c r="A157" t="s">
        <v>123</v>
      </c>
      <c r="B157" t="s">
        <v>57</v>
      </c>
      <c r="C157">
        <v>3</v>
      </c>
    </row>
    <row r="158" spans="1:3">
      <c r="A158" t="s">
        <v>123</v>
      </c>
      <c r="B158" t="s">
        <v>67</v>
      </c>
      <c r="C158">
        <v>3</v>
      </c>
    </row>
    <row r="159" spans="1:3">
      <c r="A159" t="s">
        <v>123</v>
      </c>
      <c r="B159" t="s">
        <v>136</v>
      </c>
      <c r="C159">
        <v>3</v>
      </c>
    </row>
    <row r="160" spans="1:3">
      <c r="A160" t="s">
        <v>123</v>
      </c>
      <c r="B160" t="s">
        <v>137</v>
      </c>
      <c r="C160">
        <v>3</v>
      </c>
    </row>
    <row r="161" spans="1:3">
      <c r="A161" t="s">
        <v>123</v>
      </c>
      <c r="B161" t="s">
        <v>48</v>
      </c>
      <c r="C161">
        <v>3</v>
      </c>
    </row>
    <row r="162" spans="1:3">
      <c r="A162" t="s">
        <v>123</v>
      </c>
      <c r="B162" t="s">
        <v>96</v>
      </c>
      <c r="C162">
        <v>3</v>
      </c>
    </row>
    <row r="163" spans="1:3">
      <c r="A163" t="s">
        <v>123</v>
      </c>
      <c r="B163" t="s">
        <v>133</v>
      </c>
      <c r="C163">
        <v>2</v>
      </c>
    </row>
    <row r="164" spans="1:3">
      <c r="A164" t="s">
        <v>123</v>
      </c>
      <c r="B164" t="s">
        <v>128</v>
      </c>
      <c r="C164">
        <v>2</v>
      </c>
    </row>
    <row r="165" spans="1:3">
      <c r="A165" t="s">
        <v>123</v>
      </c>
      <c r="B165" t="s">
        <v>130</v>
      </c>
      <c r="C165">
        <v>1</v>
      </c>
    </row>
    <row r="166" spans="1:3">
      <c r="A166" t="s">
        <v>123</v>
      </c>
      <c r="B166" t="s">
        <v>132</v>
      </c>
      <c r="C166">
        <v>1</v>
      </c>
    </row>
    <row r="167" spans="1:3">
      <c r="A167" t="s">
        <v>123</v>
      </c>
      <c r="B167" t="s">
        <v>71</v>
      </c>
      <c r="C167">
        <v>1</v>
      </c>
    </row>
    <row r="168" spans="1:3">
      <c r="A168" t="s">
        <v>123</v>
      </c>
      <c r="B168" t="s">
        <v>153</v>
      </c>
      <c r="C168">
        <v>1</v>
      </c>
    </row>
    <row r="169" spans="1:3">
      <c r="A169" t="s">
        <v>123</v>
      </c>
      <c r="B169" t="s">
        <v>154</v>
      </c>
      <c r="C169">
        <v>1</v>
      </c>
    </row>
    <row r="170" spans="1:3">
      <c r="A170" t="s">
        <v>123</v>
      </c>
      <c r="B170" t="s">
        <v>72</v>
      </c>
      <c r="C170">
        <v>1</v>
      </c>
    </row>
    <row r="171" spans="1:3">
      <c r="A171" t="s">
        <v>123</v>
      </c>
      <c r="B171" t="s">
        <v>150</v>
      </c>
      <c r="C171">
        <v>1</v>
      </c>
    </row>
    <row r="172" spans="1:3">
      <c r="A172" t="s">
        <v>123</v>
      </c>
      <c r="B172" t="s">
        <v>135</v>
      </c>
      <c r="C172">
        <v>1</v>
      </c>
    </row>
    <row r="173" spans="1:3">
      <c r="A173" t="s">
        <v>123</v>
      </c>
      <c r="B173" t="s">
        <v>70</v>
      </c>
      <c r="C173">
        <v>1</v>
      </c>
    </row>
    <row r="174" spans="1:3">
      <c r="A174" t="s">
        <v>123</v>
      </c>
      <c r="B174" t="s">
        <v>69</v>
      </c>
      <c r="C174">
        <v>1</v>
      </c>
    </row>
    <row r="175" spans="1:3">
      <c r="A175" t="s">
        <v>123</v>
      </c>
      <c r="B175" t="s">
        <v>141</v>
      </c>
      <c r="C175">
        <v>1</v>
      </c>
    </row>
    <row r="176" spans="1:3">
      <c r="A176" t="s">
        <v>123</v>
      </c>
      <c r="B176" t="s">
        <v>62</v>
      </c>
      <c r="C176">
        <v>1</v>
      </c>
    </row>
    <row r="177" spans="1:3">
      <c r="A177" t="s">
        <v>123</v>
      </c>
      <c r="B177" t="s">
        <v>95</v>
      </c>
      <c r="C177">
        <v>1</v>
      </c>
    </row>
    <row r="178" spans="1:3">
      <c r="A178" t="s">
        <v>123</v>
      </c>
      <c r="B178" t="s">
        <v>50</v>
      </c>
      <c r="C178">
        <v>1</v>
      </c>
    </row>
    <row r="179" spans="1:3">
      <c r="A179" t="s">
        <v>123</v>
      </c>
      <c r="B179" t="s">
        <v>85</v>
      </c>
      <c r="C179">
        <v>1</v>
      </c>
    </row>
    <row r="180" spans="1:3">
      <c r="A180" t="s">
        <v>124</v>
      </c>
      <c r="B180" s="3" t="s">
        <v>43</v>
      </c>
      <c r="C180">
        <v>8</v>
      </c>
    </row>
    <row r="181" spans="1:3">
      <c r="A181" t="s">
        <v>124</v>
      </c>
      <c r="B181" s="3" t="s">
        <v>54</v>
      </c>
      <c r="C181">
        <v>6</v>
      </c>
    </row>
    <row r="182" spans="1:3">
      <c r="A182" t="s">
        <v>124</v>
      </c>
      <c r="B182" s="3" t="s">
        <v>44</v>
      </c>
      <c r="C182">
        <v>5</v>
      </c>
    </row>
    <row r="183" spans="1:3">
      <c r="A183" t="s">
        <v>124</v>
      </c>
      <c r="B183" s="3" t="s">
        <v>46</v>
      </c>
      <c r="C183">
        <v>4</v>
      </c>
    </row>
    <row r="184" spans="1:3">
      <c r="A184" t="s">
        <v>124</v>
      </c>
      <c r="B184" s="3" t="s">
        <v>45</v>
      </c>
      <c r="C184">
        <v>4</v>
      </c>
    </row>
    <row r="185" spans="1:3">
      <c r="A185" t="s">
        <v>124</v>
      </c>
      <c r="B185" t="s">
        <v>56</v>
      </c>
      <c r="C185">
        <v>3</v>
      </c>
    </row>
    <row r="186" spans="1:3">
      <c r="A186" t="s">
        <v>124</v>
      </c>
      <c r="B186" t="s">
        <v>48</v>
      </c>
      <c r="C186">
        <v>3</v>
      </c>
    </row>
    <row r="187" spans="1:3">
      <c r="A187" t="s">
        <v>124</v>
      </c>
      <c r="B187" t="s">
        <v>130</v>
      </c>
      <c r="C187">
        <v>2</v>
      </c>
    </row>
    <row r="188" spans="1:3">
      <c r="A188" t="s">
        <v>124</v>
      </c>
      <c r="B188" t="s">
        <v>58</v>
      </c>
      <c r="C188">
        <v>2</v>
      </c>
    </row>
    <row r="189" spans="1:3">
      <c r="A189" t="s">
        <v>124</v>
      </c>
      <c r="B189" t="s">
        <v>57</v>
      </c>
      <c r="C189">
        <v>2</v>
      </c>
    </row>
    <row r="190" spans="1:3">
      <c r="A190" t="s">
        <v>124</v>
      </c>
      <c r="B190" t="s">
        <v>138</v>
      </c>
      <c r="C190">
        <v>2</v>
      </c>
    </row>
    <row r="191" spans="1:3">
      <c r="A191" t="s">
        <v>124</v>
      </c>
      <c r="B191" t="s">
        <v>47</v>
      </c>
      <c r="C191">
        <v>2</v>
      </c>
    </row>
    <row r="192" spans="1:3">
      <c r="A192" t="s">
        <v>124</v>
      </c>
      <c r="B192" t="s">
        <v>49</v>
      </c>
      <c r="C192">
        <v>2</v>
      </c>
    </row>
    <row r="193" spans="1:3">
      <c r="A193" t="s">
        <v>124</v>
      </c>
      <c r="B193" t="s">
        <v>52</v>
      </c>
      <c r="C193">
        <v>2</v>
      </c>
    </row>
    <row r="194" spans="1:3">
      <c r="A194" t="s">
        <v>124</v>
      </c>
      <c r="B194" t="s">
        <v>93</v>
      </c>
      <c r="C194">
        <v>2</v>
      </c>
    </row>
    <row r="195" spans="1:3">
      <c r="A195" t="s">
        <v>124</v>
      </c>
      <c r="B195" t="s">
        <v>92</v>
      </c>
      <c r="C195">
        <v>2</v>
      </c>
    </row>
    <row r="196" spans="1:3">
      <c r="A196" t="s">
        <v>124</v>
      </c>
      <c r="B196" t="s">
        <v>144</v>
      </c>
      <c r="C196">
        <v>1</v>
      </c>
    </row>
    <row r="197" spans="1:3">
      <c r="A197" t="s">
        <v>124</v>
      </c>
      <c r="B197" t="s">
        <v>76</v>
      </c>
      <c r="C197">
        <v>1</v>
      </c>
    </row>
    <row r="198" spans="1:3">
      <c r="A198" t="s">
        <v>124</v>
      </c>
      <c r="B198" t="s">
        <v>131</v>
      </c>
      <c r="C198">
        <v>1</v>
      </c>
    </row>
    <row r="199" spans="1:3">
      <c r="A199" t="s">
        <v>124</v>
      </c>
      <c r="B199" t="s">
        <v>148</v>
      </c>
      <c r="C199">
        <v>1</v>
      </c>
    </row>
    <row r="200" spans="1:3">
      <c r="A200" t="s">
        <v>124</v>
      </c>
      <c r="B200" t="s">
        <v>68</v>
      </c>
      <c r="C200">
        <v>1</v>
      </c>
    </row>
    <row r="201" spans="1:3">
      <c r="A201" t="s">
        <v>124</v>
      </c>
      <c r="B201" t="s">
        <v>55</v>
      </c>
      <c r="C201">
        <v>1</v>
      </c>
    </row>
    <row r="202" spans="1:3">
      <c r="A202" t="s">
        <v>124</v>
      </c>
      <c r="B202" t="s">
        <v>149</v>
      </c>
      <c r="C202">
        <v>1</v>
      </c>
    </row>
    <row r="203" spans="1:3">
      <c r="A203" t="s">
        <v>124</v>
      </c>
      <c r="B203" t="s">
        <v>133</v>
      </c>
      <c r="C203">
        <v>1</v>
      </c>
    </row>
    <row r="204" spans="1:3">
      <c r="A204" t="s">
        <v>124</v>
      </c>
      <c r="B204" t="s">
        <v>140</v>
      </c>
      <c r="C204">
        <v>1</v>
      </c>
    </row>
    <row r="205" spans="1:3">
      <c r="A205" t="s">
        <v>124</v>
      </c>
      <c r="B205" t="s">
        <v>152</v>
      </c>
      <c r="C205">
        <v>1</v>
      </c>
    </row>
    <row r="206" spans="1:3">
      <c r="A206" t="s">
        <v>124</v>
      </c>
      <c r="B206" t="s">
        <v>128</v>
      </c>
      <c r="C206">
        <v>1</v>
      </c>
    </row>
    <row r="207" spans="1:3">
      <c r="A207" t="s">
        <v>124</v>
      </c>
      <c r="B207" t="s">
        <v>69</v>
      </c>
      <c r="C207">
        <v>1</v>
      </c>
    </row>
    <row r="208" spans="1:3">
      <c r="A208" t="s">
        <v>124</v>
      </c>
      <c r="B208" t="s">
        <v>146</v>
      </c>
      <c r="C208">
        <v>1</v>
      </c>
    </row>
    <row r="209" spans="1:3">
      <c r="A209" t="s">
        <v>124</v>
      </c>
      <c r="B209" t="s">
        <v>62</v>
      </c>
      <c r="C209">
        <v>1</v>
      </c>
    </row>
    <row r="210" spans="1:3">
      <c r="A210" t="s">
        <v>124</v>
      </c>
      <c r="B210" t="s">
        <v>88</v>
      </c>
      <c r="C210">
        <v>1</v>
      </c>
    </row>
    <row r="211" spans="1:3">
      <c r="A211" t="s">
        <v>124</v>
      </c>
      <c r="B211" t="s">
        <v>95</v>
      </c>
      <c r="C211">
        <v>1</v>
      </c>
    </row>
    <row r="212" spans="1:3">
      <c r="A212" t="s">
        <v>124</v>
      </c>
      <c r="B212" t="s">
        <v>50</v>
      </c>
      <c r="C212">
        <v>1</v>
      </c>
    </row>
    <row r="213" spans="1:3">
      <c r="A213" t="s">
        <v>124</v>
      </c>
      <c r="B213" t="s">
        <v>53</v>
      </c>
      <c r="C213">
        <v>1</v>
      </c>
    </row>
    <row r="214" spans="1:3">
      <c r="A214" t="s">
        <v>124</v>
      </c>
      <c r="B214" t="s">
        <v>51</v>
      </c>
      <c r="C214">
        <v>1</v>
      </c>
    </row>
    <row r="215" spans="1:3">
      <c r="A215" t="s">
        <v>125</v>
      </c>
      <c r="B215" s="3" t="s">
        <v>44</v>
      </c>
      <c r="C215">
        <v>4</v>
      </c>
    </row>
    <row r="216" spans="1:3">
      <c r="A216" t="s">
        <v>125</v>
      </c>
      <c r="B216" s="3" t="s">
        <v>46</v>
      </c>
      <c r="C216">
        <v>2</v>
      </c>
    </row>
    <row r="217" spans="1:3">
      <c r="A217" t="s">
        <v>125</v>
      </c>
      <c r="B217" s="3" t="s">
        <v>43</v>
      </c>
      <c r="C217">
        <v>2</v>
      </c>
    </row>
    <row r="218" spans="1:3">
      <c r="A218" t="s">
        <v>125</v>
      </c>
      <c r="B218" s="3" t="s">
        <v>54</v>
      </c>
      <c r="C218">
        <v>2</v>
      </c>
    </row>
    <row r="219" spans="1:3">
      <c r="A219" t="s">
        <v>125</v>
      </c>
      <c r="B219" s="3" t="s">
        <v>57</v>
      </c>
      <c r="C219">
        <v>2</v>
      </c>
    </row>
    <row r="220" spans="1:3">
      <c r="A220" t="s">
        <v>125</v>
      </c>
      <c r="B220" s="3" t="s">
        <v>49</v>
      </c>
      <c r="C220">
        <v>2</v>
      </c>
    </row>
    <row r="221" spans="1:3">
      <c r="A221" t="s">
        <v>125</v>
      </c>
      <c r="B221" s="3" t="s">
        <v>59</v>
      </c>
      <c r="C221">
        <v>2</v>
      </c>
    </row>
    <row r="222" spans="1:3">
      <c r="A222" t="s">
        <v>125</v>
      </c>
      <c r="B222" s="3" t="s">
        <v>52</v>
      </c>
      <c r="C222">
        <v>2</v>
      </c>
    </row>
    <row r="223" spans="1:3">
      <c r="A223" t="s">
        <v>125</v>
      </c>
      <c r="B223" s="3" t="s">
        <v>48</v>
      </c>
      <c r="C223">
        <v>2</v>
      </c>
    </row>
    <row r="224" spans="1:3">
      <c r="A224" t="s">
        <v>125</v>
      </c>
      <c r="B224" t="s">
        <v>129</v>
      </c>
      <c r="C224">
        <v>1</v>
      </c>
    </row>
    <row r="225" spans="1:3">
      <c r="A225" t="s">
        <v>125</v>
      </c>
      <c r="B225" t="s">
        <v>58</v>
      </c>
      <c r="C225">
        <v>1</v>
      </c>
    </row>
    <row r="226" spans="1:3">
      <c r="A226" t="s">
        <v>125</v>
      </c>
      <c r="B226" t="s">
        <v>60</v>
      </c>
      <c r="C226">
        <v>1</v>
      </c>
    </row>
    <row r="227" spans="1:3">
      <c r="A227" t="s">
        <v>125</v>
      </c>
      <c r="B227" t="s">
        <v>68</v>
      </c>
      <c r="C227">
        <v>1</v>
      </c>
    </row>
    <row r="228" spans="1:3">
      <c r="A228" t="s">
        <v>125</v>
      </c>
      <c r="B228" t="s">
        <v>55</v>
      </c>
      <c r="C228">
        <v>1</v>
      </c>
    </row>
    <row r="229" spans="1:3">
      <c r="A229" t="s">
        <v>125</v>
      </c>
      <c r="B229" t="s">
        <v>138</v>
      </c>
      <c r="C229">
        <v>1</v>
      </c>
    </row>
    <row r="230" spans="1:3">
      <c r="A230" t="s">
        <v>125</v>
      </c>
      <c r="B230" t="s">
        <v>67</v>
      </c>
      <c r="C230">
        <v>1</v>
      </c>
    </row>
    <row r="231" spans="1:3">
      <c r="A231" t="s">
        <v>125</v>
      </c>
      <c r="B231" t="s">
        <v>136</v>
      </c>
      <c r="C231">
        <v>1</v>
      </c>
    </row>
    <row r="232" spans="1:3">
      <c r="A232" t="s">
        <v>125</v>
      </c>
      <c r="B232" t="s">
        <v>137</v>
      </c>
      <c r="C232">
        <v>1</v>
      </c>
    </row>
    <row r="233" spans="1:3">
      <c r="A233" t="s">
        <v>125</v>
      </c>
      <c r="B233" t="s">
        <v>62</v>
      </c>
      <c r="C233">
        <v>1</v>
      </c>
    </row>
    <row r="234" spans="1:3">
      <c r="A234" t="s">
        <v>125</v>
      </c>
      <c r="B234" t="s">
        <v>53</v>
      </c>
      <c r="C234">
        <v>1</v>
      </c>
    </row>
    <row r="235" spans="1:3">
      <c r="A235" t="s">
        <v>126</v>
      </c>
      <c r="B235" s="3" t="s">
        <v>46</v>
      </c>
      <c r="C235">
        <v>2</v>
      </c>
    </row>
    <row r="236" spans="1:3">
      <c r="A236" t="s">
        <v>126</v>
      </c>
      <c r="B236" s="3" t="s">
        <v>48</v>
      </c>
      <c r="C236">
        <v>2</v>
      </c>
    </row>
    <row r="237" spans="1:3">
      <c r="A237" t="s">
        <v>126</v>
      </c>
      <c r="B237" s="3" t="s">
        <v>44</v>
      </c>
      <c r="C237">
        <v>2</v>
      </c>
    </row>
    <row r="238" spans="1:3">
      <c r="A238" t="s">
        <v>126</v>
      </c>
      <c r="B238" s="3" t="s">
        <v>53</v>
      </c>
      <c r="C238">
        <v>2</v>
      </c>
    </row>
    <row r="239" spans="1:3">
      <c r="A239" t="s">
        <v>126</v>
      </c>
      <c r="B239" t="s">
        <v>43</v>
      </c>
      <c r="C239">
        <v>1</v>
      </c>
    </row>
    <row r="240" spans="1:3">
      <c r="A240" t="s">
        <v>126</v>
      </c>
      <c r="B240" t="s">
        <v>68</v>
      </c>
      <c r="C240">
        <v>1</v>
      </c>
    </row>
    <row r="241" spans="1:3">
      <c r="A241" t="s">
        <v>126</v>
      </c>
      <c r="B241" t="s">
        <v>133</v>
      </c>
      <c r="C241">
        <v>1</v>
      </c>
    </row>
    <row r="242" spans="1:3">
      <c r="A242" t="s">
        <v>126</v>
      </c>
      <c r="B242" t="s">
        <v>128</v>
      </c>
      <c r="C242">
        <v>1</v>
      </c>
    </row>
    <row r="243" spans="1:3">
      <c r="A243" t="s">
        <v>126</v>
      </c>
      <c r="B243" t="s">
        <v>155</v>
      </c>
      <c r="C243">
        <v>1</v>
      </c>
    </row>
    <row r="244" spans="1:3">
      <c r="A244" t="s">
        <v>126</v>
      </c>
      <c r="B244" t="s">
        <v>52</v>
      </c>
      <c r="C244">
        <v>1</v>
      </c>
    </row>
    <row r="245" spans="1:3">
      <c r="A245" t="s">
        <v>126</v>
      </c>
      <c r="B245" t="s">
        <v>61</v>
      </c>
      <c r="C245">
        <v>1</v>
      </c>
    </row>
    <row r="246" spans="1:3">
      <c r="A246" t="s">
        <v>126</v>
      </c>
      <c r="B246" t="s">
        <v>95</v>
      </c>
      <c r="C246">
        <v>1</v>
      </c>
    </row>
    <row r="247" spans="1:3">
      <c r="A247" t="s">
        <v>126</v>
      </c>
      <c r="B247" t="s">
        <v>50</v>
      </c>
      <c r="C247">
        <v>1</v>
      </c>
    </row>
    <row r="248" spans="1:3">
      <c r="A248" t="s">
        <v>127</v>
      </c>
      <c r="B248" s="3" t="s">
        <v>43</v>
      </c>
      <c r="C248">
        <v>2</v>
      </c>
    </row>
    <row r="249" spans="1:3">
      <c r="A249" t="s">
        <v>127</v>
      </c>
      <c r="B249" s="3" t="s">
        <v>54</v>
      </c>
      <c r="C249">
        <v>1</v>
      </c>
    </row>
    <row r="250" spans="1:3">
      <c r="A250" t="s">
        <v>127</v>
      </c>
      <c r="B250" s="3" t="s">
        <v>69</v>
      </c>
      <c r="C250">
        <v>1</v>
      </c>
    </row>
    <row r="251" spans="1:3">
      <c r="A251" t="s">
        <v>127</v>
      </c>
      <c r="B251" s="3" t="s">
        <v>44</v>
      </c>
      <c r="C251">
        <v>1</v>
      </c>
    </row>
  </sheetData>
  <autoFilter ref="A1:A251" xr:uid="{23C976F7-D39C-A443-94B7-625710AF400A}"/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194-68BA-8C44-8F05-04AF419EA4FD}">
  <dimension ref="A1:I101"/>
  <sheetViews>
    <sheetView workbookViewId="0">
      <selection activeCell="F28" sqref="F28"/>
    </sheetView>
  </sheetViews>
  <sheetFormatPr baseColWidth="10" defaultRowHeight="16"/>
  <cols>
    <col min="1" max="1" width="36.83203125" customWidth="1"/>
    <col min="5" max="5" width="37" customWidth="1"/>
    <col min="6" max="6" width="38" customWidth="1"/>
    <col min="7" max="7" width="35.5" customWidth="1"/>
    <col min="8" max="8" width="35.6640625" customWidth="1"/>
  </cols>
  <sheetData>
    <row r="1" spans="1:9">
      <c r="A1" s="9" t="s">
        <v>75</v>
      </c>
      <c r="B1" s="9" t="s">
        <v>81</v>
      </c>
      <c r="C1" s="9" t="s">
        <v>82</v>
      </c>
      <c r="E1" s="9" t="s">
        <v>101</v>
      </c>
      <c r="F1" s="9" t="s">
        <v>102</v>
      </c>
      <c r="G1" s="9" t="s">
        <v>103</v>
      </c>
      <c r="H1" s="9" t="s">
        <v>104</v>
      </c>
      <c r="I1" s="9" t="s">
        <v>105</v>
      </c>
    </row>
    <row r="2" spans="1:9">
      <c r="A2" t="s">
        <v>83</v>
      </c>
      <c r="B2" t="s">
        <v>84</v>
      </c>
      <c r="C2">
        <v>1</v>
      </c>
      <c r="D2" s="10">
        <v>1</v>
      </c>
      <c r="E2" s="11" t="s">
        <v>83</v>
      </c>
      <c r="F2" s="11" t="s">
        <v>88</v>
      </c>
      <c r="G2" s="12" t="s">
        <v>87</v>
      </c>
      <c r="H2" s="11" t="s">
        <v>87</v>
      </c>
      <c r="I2" s="11" t="s">
        <v>83</v>
      </c>
    </row>
    <row r="3" spans="1:9">
      <c r="A3" t="s">
        <v>85</v>
      </c>
      <c r="B3" t="s">
        <v>84</v>
      </c>
      <c r="C3">
        <v>1</v>
      </c>
      <c r="D3" s="10">
        <v>2</v>
      </c>
      <c r="E3" s="11" t="s">
        <v>85</v>
      </c>
      <c r="F3" s="11" t="s">
        <v>86</v>
      </c>
      <c r="G3" s="12" t="s">
        <v>83</v>
      </c>
      <c r="H3" s="11" t="s">
        <v>83</v>
      </c>
      <c r="I3" s="11" t="s">
        <v>85</v>
      </c>
    </row>
    <row r="4" spans="1:9">
      <c r="A4" t="s">
        <v>88</v>
      </c>
      <c r="B4" t="s">
        <v>84</v>
      </c>
      <c r="C4">
        <v>1</v>
      </c>
      <c r="D4" s="10">
        <v>3</v>
      </c>
      <c r="E4" s="11" t="s">
        <v>88</v>
      </c>
      <c r="F4" s="11" t="s">
        <v>85</v>
      </c>
      <c r="G4" s="12" t="s">
        <v>85</v>
      </c>
      <c r="H4" s="11" t="s">
        <v>85</v>
      </c>
      <c r="I4" s="11" t="s">
        <v>88</v>
      </c>
    </row>
    <row r="5" spans="1:9">
      <c r="A5" t="s">
        <v>86</v>
      </c>
      <c r="B5" t="s">
        <v>84</v>
      </c>
      <c r="C5">
        <v>1</v>
      </c>
      <c r="D5" s="10">
        <v>4</v>
      </c>
      <c r="E5" s="11" t="s">
        <v>86</v>
      </c>
      <c r="F5" s="11" t="s">
        <v>87</v>
      </c>
      <c r="G5" s="12" t="s">
        <v>88</v>
      </c>
      <c r="H5" s="11" t="s">
        <v>88</v>
      </c>
      <c r="I5" s="11" t="s">
        <v>86</v>
      </c>
    </row>
    <row r="6" spans="1:9">
      <c r="A6" t="s">
        <v>87</v>
      </c>
      <c r="B6" t="s">
        <v>84</v>
      </c>
      <c r="C6">
        <v>0.95</v>
      </c>
      <c r="D6" s="10">
        <v>5</v>
      </c>
      <c r="E6" s="11" t="s">
        <v>87</v>
      </c>
      <c r="F6" s="11" t="s">
        <v>83</v>
      </c>
      <c r="G6" s="12" t="s">
        <v>86</v>
      </c>
      <c r="H6" s="11" t="s">
        <v>86</v>
      </c>
      <c r="I6" s="11" t="s">
        <v>90</v>
      </c>
    </row>
    <row r="7" spans="1:9">
      <c r="A7" t="s">
        <v>62</v>
      </c>
      <c r="B7" t="s">
        <v>84</v>
      </c>
      <c r="C7">
        <v>0.949438202247191</v>
      </c>
      <c r="D7" s="10">
        <v>6</v>
      </c>
      <c r="E7" s="11" t="s">
        <v>62</v>
      </c>
      <c r="F7" s="11" t="s">
        <v>62</v>
      </c>
      <c r="G7" s="12" t="s">
        <v>62</v>
      </c>
      <c r="H7" s="11" t="s">
        <v>90</v>
      </c>
      <c r="I7" s="11" t="s">
        <v>87</v>
      </c>
    </row>
    <row r="8" spans="1:9">
      <c r="A8" t="s">
        <v>61</v>
      </c>
      <c r="B8" t="s">
        <v>84</v>
      </c>
      <c r="C8">
        <v>0.93525179856115104</v>
      </c>
      <c r="D8" s="10">
        <v>7</v>
      </c>
      <c r="E8" s="11" t="s">
        <v>61</v>
      </c>
      <c r="F8" s="11" t="s">
        <v>61</v>
      </c>
      <c r="G8" s="12" t="s">
        <v>61</v>
      </c>
      <c r="H8" s="11" t="s">
        <v>61</v>
      </c>
      <c r="I8" s="11" t="s">
        <v>62</v>
      </c>
    </row>
    <row r="9" spans="1:9">
      <c r="A9" t="s">
        <v>89</v>
      </c>
      <c r="B9" t="s">
        <v>84</v>
      </c>
      <c r="C9">
        <v>0.90566037735849103</v>
      </c>
      <c r="D9" s="10">
        <v>8</v>
      </c>
      <c r="E9" s="11" t="s">
        <v>89</v>
      </c>
      <c r="F9" s="11" t="s">
        <v>92</v>
      </c>
      <c r="G9" s="12" t="s">
        <v>48</v>
      </c>
      <c r="H9" s="11" t="s">
        <v>62</v>
      </c>
      <c r="I9" s="11" t="s">
        <v>61</v>
      </c>
    </row>
    <row r="10" spans="1:9">
      <c r="A10" t="s">
        <v>48</v>
      </c>
      <c r="B10" t="s">
        <v>84</v>
      </c>
      <c r="C10">
        <v>0.90314136125654498</v>
      </c>
      <c r="D10" s="10">
        <v>9</v>
      </c>
      <c r="E10" s="11" t="s">
        <v>48</v>
      </c>
      <c r="F10" s="11" t="s">
        <v>48</v>
      </c>
      <c r="G10" s="12" t="s">
        <v>90</v>
      </c>
      <c r="H10" s="11" t="s">
        <v>48</v>
      </c>
      <c r="I10" s="11" t="s">
        <v>92</v>
      </c>
    </row>
    <row r="11" spans="1:9">
      <c r="A11" t="s">
        <v>90</v>
      </c>
      <c r="B11" t="s">
        <v>84</v>
      </c>
      <c r="C11">
        <v>0.9</v>
      </c>
      <c r="D11" s="10">
        <v>10</v>
      </c>
      <c r="E11" s="11" t="s">
        <v>90</v>
      </c>
      <c r="F11" s="11" t="s">
        <v>89</v>
      </c>
      <c r="G11" s="12" t="s">
        <v>51</v>
      </c>
      <c r="H11" s="11" t="s">
        <v>44</v>
      </c>
      <c r="I11" s="11" t="s">
        <v>48</v>
      </c>
    </row>
    <row r="12" spans="1:9">
      <c r="A12" t="s">
        <v>44</v>
      </c>
      <c r="B12" t="s">
        <v>84</v>
      </c>
      <c r="C12">
        <v>0.87837837837837796</v>
      </c>
      <c r="D12" s="10">
        <v>11</v>
      </c>
      <c r="E12" s="11" t="s">
        <v>44</v>
      </c>
      <c r="F12" s="11" t="s">
        <v>93</v>
      </c>
      <c r="G12" s="12" t="s">
        <v>44</v>
      </c>
      <c r="H12" s="11" t="s">
        <v>93</v>
      </c>
      <c r="I12" s="11" t="s">
        <v>93</v>
      </c>
    </row>
    <row r="13" spans="1:9">
      <c r="A13" t="s">
        <v>91</v>
      </c>
      <c r="B13" t="s">
        <v>84</v>
      </c>
      <c r="C13">
        <v>0.86764705882352899</v>
      </c>
      <c r="D13" s="10">
        <v>12</v>
      </c>
      <c r="E13" s="11" t="s">
        <v>91</v>
      </c>
      <c r="F13" s="11" t="s">
        <v>90</v>
      </c>
      <c r="G13" s="12" t="s">
        <v>89</v>
      </c>
      <c r="H13" s="11" t="s">
        <v>51</v>
      </c>
      <c r="I13" s="11" t="s">
        <v>89</v>
      </c>
    </row>
    <row r="14" spans="1:9">
      <c r="A14" t="s">
        <v>50</v>
      </c>
      <c r="B14" t="s">
        <v>84</v>
      </c>
      <c r="C14">
        <v>0.85849056603773599</v>
      </c>
      <c r="D14" s="10">
        <v>13</v>
      </c>
      <c r="E14" s="11" t="s">
        <v>50</v>
      </c>
      <c r="F14" s="11" t="s">
        <v>44</v>
      </c>
      <c r="G14" s="12" t="s">
        <v>53</v>
      </c>
      <c r="H14" s="11" t="s">
        <v>53</v>
      </c>
      <c r="I14" s="11" t="s">
        <v>94</v>
      </c>
    </row>
    <row r="15" spans="1:9">
      <c r="A15" t="s">
        <v>51</v>
      </c>
      <c r="B15" t="s">
        <v>84</v>
      </c>
      <c r="C15">
        <v>0.85034013605442205</v>
      </c>
      <c r="D15" s="10">
        <v>14</v>
      </c>
      <c r="E15" s="11" t="s">
        <v>51</v>
      </c>
      <c r="F15" s="11" t="s">
        <v>51</v>
      </c>
      <c r="G15" s="12" t="s">
        <v>92</v>
      </c>
      <c r="H15" s="11" t="s">
        <v>91</v>
      </c>
      <c r="I15" s="11" t="s">
        <v>51</v>
      </c>
    </row>
    <row r="16" spans="1:9">
      <c r="A16" t="s">
        <v>92</v>
      </c>
      <c r="B16" t="s">
        <v>84</v>
      </c>
      <c r="C16">
        <v>0.828125</v>
      </c>
      <c r="D16" s="10">
        <v>15</v>
      </c>
      <c r="E16" s="11" t="s">
        <v>92</v>
      </c>
      <c r="F16" s="11" t="s">
        <v>50</v>
      </c>
      <c r="G16" s="12" t="s">
        <v>50</v>
      </c>
      <c r="H16" s="11" t="s">
        <v>95</v>
      </c>
      <c r="I16" s="11" t="s">
        <v>44</v>
      </c>
    </row>
    <row r="17" spans="1:9">
      <c r="A17" t="s">
        <v>53</v>
      </c>
      <c r="B17" t="s">
        <v>84</v>
      </c>
      <c r="C17">
        <v>0.82524271844660202</v>
      </c>
      <c r="D17" s="10">
        <v>16</v>
      </c>
      <c r="E17" s="11" t="s">
        <v>53</v>
      </c>
      <c r="F17" s="11" t="s">
        <v>91</v>
      </c>
      <c r="G17" s="12" t="s">
        <v>91</v>
      </c>
      <c r="H17" s="11" t="s">
        <v>92</v>
      </c>
      <c r="I17" s="11" t="s">
        <v>91</v>
      </c>
    </row>
    <row r="18" spans="1:9">
      <c r="A18" t="s">
        <v>93</v>
      </c>
      <c r="B18" t="s">
        <v>84</v>
      </c>
      <c r="C18">
        <v>0.8</v>
      </c>
      <c r="D18" s="10">
        <v>17</v>
      </c>
      <c r="E18" s="11" t="s">
        <v>93</v>
      </c>
      <c r="F18" s="11" t="s">
        <v>53</v>
      </c>
      <c r="G18" s="12" t="s">
        <v>93</v>
      </c>
      <c r="H18" s="11" t="s">
        <v>50</v>
      </c>
      <c r="I18" s="11" t="s">
        <v>50</v>
      </c>
    </row>
    <row r="19" spans="1:9">
      <c r="A19" t="s">
        <v>94</v>
      </c>
      <c r="B19" t="s">
        <v>84</v>
      </c>
      <c r="C19">
        <v>0.76923076923076905</v>
      </c>
      <c r="D19" s="10">
        <v>18</v>
      </c>
      <c r="E19" s="11" t="s">
        <v>94</v>
      </c>
      <c r="F19" s="11" t="s">
        <v>96</v>
      </c>
      <c r="G19" s="12" t="s">
        <v>95</v>
      </c>
      <c r="H19" s="11" t="s">
        <v>94</v>
      </c>
      <c r="I19" s="11" t="s">
        <v>53</v>
      </c>
    </row>
    <row r="20" spans="1:9">
      <c r="A20" t="s">
        <v>95</v>
      </c>
      <c r="B20" t="s">
        <v>84</v>
      </c>
      <c r="C20">
        <v>0.73529411764705899</v>
      </c>
      <c r="D20" s="10">
        <v>19</v>
      </c>
      <c r="E20" s="11" t="s">
        <v>95</v>
      </c>
      <c r="F20" s="11" t="s">
        <v>94</v>
      </c>
      <c r="G20" s="12" t="s">
        <v>96</v>
      </c>
      <c r="H20" s="11" t="s">
        <v>89</v>
      </c>
      <c r="I20" s="11" t="s">
        <v>95</v>
      </c>
    </row>
    <row r="21" spans="1:9">
      <c r="A21" t="s">
        <v>96</v>
      </c>
      <c r="B21" t="s">
        <v>84</v>
      </c>
      <c r="C21">
        <v>0.71111111111111103</v>
      </c>
      <c r="D21" s="10">
        <v>20</v>
      </c>
      <c r="E21" s="11" t="s">
        <v>96</v>
      </c>
      <c r="F21" s="11" t="s">
        <v>95</v>
      </c>
      <c r="G21" s="12" t="s">
        <v>94</v>
      </c>
      <c r="H21" s="11" t="s">
        <v>96</v>
      </c>
      <c r="I21" s="11" t="s">
        <v>96</v>
      </c>
    </row>
    <row r="22" spans="1:9">
      <c r="A22" t="s">
        <v>88</v>
      </c>
      <c r="B22" t="s">
        <v>97</v>
      </c>
      <c r="C22">
        <v>1</v>
      </c>
    </row>
    <row r="23" spans="1:9">
      <c r="A23" t="s">
        <v>86</v>
      </c>
      <c r="B23" t="s">
        <v>97</v>
      </c>
      <c r="C23">
        <v>1</v>
      </c>
    </row>
    <row r="24" spans="1:9">
      <c r="A24" t="s">
        <v>85</v>
      </c>
      <c r="B24" t="s">
        <v>97</v>
      </c>
      <c r="C24">
        <v>0.95652173913043503</v>
      </c>
    </row>
    <row r="25" spans="1:9">
      <c r="A25" t="s">
        <v>87</v>
      </c>
      <c r="B25" t="s">
        <v>97</v>
      </c>
      <c r="C25">
        <v>0.95</v>
      </c>
    </row>
    <row r="26" spans="1:9">
      <c r="A26" t="s">
        <v>83</v>
      </c>
      <c r="B26" t="s">
        <v>97</v>
      </c>
      <c r="C26">
        <v>0.94285714285714295</v>
      </c>
    </row>
    <row r="27" spans="1:9">
      <c r="A27" t="s">
        <v>62</v>
      </c>
      <c r="B27" t="s">
        <v>97</v>
      </c>
      <c r="C27">
        <v>0.92134831460674205</v>
      </c>
    </row>
    <row r="28" spans="1:9">
      <c r="A28" t="s">
        <v>61</v>
      </c>
      <c r="B28" t="s">
        <v>97</v>
      </c>
      <c r="C28">
        <v>0.84892086330935301</v>
      </c>
    </row>
    <row r="29" spans="1:9">
      <c r="A29" t="s">
        <v>92</v>
      </c>
      <c r="B29" t="s">
        <v>97</v>
      </c>
      <c r="C29">
        <v>0.84375</v>
      </c>
    </row>
    <row r="30" spans="1:9">
      <c r="A30" t="s">
        <v>48</v>
      </c>
      <c r="B30" t="s">
        <v>97</v>
      </c>
      <c r="C30">
        <v>0.82722513089005201</v>
      </c>
    </row>
    <row r="31" spans="1:9">
      <c r="A31" t="s">
        <v>89</v>
      </c>
      <c r="B31" t="s">
        <v>97</v>
      </c>
      <c r="C31">
        <v>0.81132075471698095</v>
      </c>
    </row>
    <row r="32" spans="1:9">
      <c r="A32" t="s">
        <v>93</v>
      </c>
      <c r="B32" t="s">
        <v>97</v>
      </c>
      <c r="C32">
        <v>0.8</v>
      </c>
    </row>
    <row r="33" spans="1:3">
      <c r="A33" t="s">
        <v>90</v>
      </c>
      <c r="B33" t="s">
        <v>97</v>
      </c>
      <c r="C33">
        <v>0.8</v>
      </c>
    </row>
    <row r="34" spans="1:3">
      <c r="A34" t="s">
        <v>44</v>
      </c>
      <c r="B34" t="s">
        <v>97</v>
      </c>
      <c r="C34">
        <v>0.79521829521829501</v>
      </c>
    </row>
    <row r="35" spans="1:3">
      <c r="A35" t="s">
        <v>51</v>
      </c>
      <c r="B35" t="s">
        <v>97</v>
      </c>
      <c r="C35">
        <v>0.78571428571428603</v>
      </c>
    </row>
    <row r="36" spans="1:3">
      <c r="A36" t="s">
        <v>50</v>
      </c>
      <c r="B36" t="s">
        <v>97</v>
      </c>
      <c r="C36">
        <v>0.73584905660377398</v>
      </c>
    </row>
    <row r="37" spans="1:3">
      <c r="A37" t="s">
        <v>91</v>
      </c>
      <c r="B37" t="s">
        <v>97</v>
      </c>
      <c r="C37">
        <v>0.73529411764705899</v>
      </c>
    </row>
    <row r="38" spans="1:3">
      <c r="A38" t="s">
        <v>53</v>
      </c>
      <c r="B38" t="s">
        <v>97</v>
      </c>
      <c r="C38">
        <v>0.72330097087378598</v>
      </c>
    </row>
    <row r="39" spans="1:3">
      <c r="A39" t="s">
        <v>96</v>
      </c>
      <c r="B39" t="s">
        <v>97</v>
      </c>
      <c r="C39">
        <v>0.68888888888888899</v>
      </c>
    </row>
    <row r="40" spans="1:3">
      <c r="A40" t="s">
        <v>94</v>
      </c>
      <c r="B40" t="s">
        <v>97</v>
      </c>
      <c r="C40">
        <v>0.61538461538461497</v>
      </c>
    </row>
    <row r="41" spans="1:3">
      <c r="A41" t="s">
        <v>95</v>
      </c>
      <c r="B41" t="s">
        <v>97</v>
      </c>
      <c r="C41">
        <v>0.52941176470588203</v>
      </c>
    </row>
    <row r="42" spans="1:3">
      <c r="A42" t="s">
        <v>87</v>
      </c>
      <c r="B42" t="s">
        <v>98</v>
      </c>
      <c r="C42">
        <v>1</v>
      </c>
    </row>
    <row r="43" spans="1:3">
      <c r="A43" t="s">
        <v>83</v>
      </c>
      <c r="B43" t="s">
        <v>98</v>
      </c>
      <c r="C43">
        <v>1</v>
      </c>
    </row>
    <row r="44" spans="1:3">
      <c r="A44" t="s">
        <v>85</v>
      </c>
      <c r="B44" t="s">
        <v>98</v>
      </c>
      <c r="C44">
        <v>1</v>
      </c>
    </row>
    <row r="45" spans="1:3">
      <c r="A45" t="s">
        <v>88</v>
      </c>
      <c r="B45" t="s">
        <v>98</v>
      </c>
      <c r="C45">
        <v>1</v>
      </c>
    </row>
    <row r="46" spans="1:3">
      <c r="A46" t="s">
        <v>86</v>
      </c>
      <c r="B46" t="s">
        <v>98</v>
      </c>
      <c r="C46">
        <v>1</v>
      </c>
    </row>
    <row r="47" spans="1:3">
      <c r="A47" t="s">
        <v>62</v>
      </c>
      <c r="B47" t="s">
        <v>98</v>
      </c>
      <c r="C47">
        <v>0.96067415730337102</v>
      </c>
    </row>
    <row r="48" spans="1:3">
      <c r="A48" t="s">
        <v>61</v>
      </c>
      <c r="B48" t="s">
        <v>98</v>
      </c>
      <c r="C48">
        <v>0.94964028776978404</v>
      </c>
    </row>
    <row r="49" spans="1:3">
      <c r="A49" t="s">
        <v>48</v>
      </c>
      <c r="B49" t="s">
        <v>98</v>
      </c>
      <c r="C49">
        <v>0.90052356020942403</v>
      </c>
    </row>
    <row r="50" spans="1:3">
      <c r="A50" t="s">
        <v>90</v>
      </c>
      <c r="B50" t="s">
        <v>98</v>
      </c>
      <c r="C50">
        <v>0.9</v>
      </c>
    </row>
    <row r="51" spans="1:3">
      <c r="A51" t="s">
        <v>51</v>
      </c>
      <c r="B51" t="s">
        <v>98</v>
      </c>
      <c r="C51">
        <v>0.88095238095238104</v>
      </c>
    </row>
    <row r="52" spans="1:3">
      <c r="A52" t="s">
        <v>44</v>
      </c>
      <c r="B52" t="s">
        <v>98</v>
      </c>
      <c r="C52">
        <v>0.87110187110187098</v>
      </c>
    </row>
    <row r="53" spans="1:3">
      <c r="A53" t="s">
        <v>89</v>
      </c>
      <c r="B53" t="s">
        <v>98</v>
      </c>
      <c r="C53">
        <v>0.86792452830188704</v>
      </c>
    </row>
    <row r="54" spans="1:3">
      <c r="A54" t="s">
        <v>53</v>
      </c>
      <c r="B54" t="s">
        <v>98</v>
      </c>
      <c r="C54">
        <v>0.84466019417475702</v>
      </c>
    </row>
    <row r="55" spans="1:3">
      <c r="A55" t="s">
        <v>92</v>
      </c>
      <c r="B55" t="s">
        <v>98</v>
      </c>
      <c r="C55">
        <v>0.84375</v>
      </c>
    </row>
    <row r="56" spans="1:3">
      <c r="A56" t="s">
        <v>50</v>
      </c>
      <c r="B56" t="s">
        <v>98</v>
      </c>
      <c r="C56">
        <v>0.82704402515723296</v>
      </c>
    </row>
    <row r="57" spans="1:3">
      <c r="A57" t="s">
        <v>91</v>
      </c>
      <c r="B57" t="s">
        <v>98</v>
      </c>
      <c r="C57">
        <v>0.80882352941176505</v>
      </c>
    </row>
    <row r="58" spans="1:3">
      <c r="A58" t="s">
        <v>93</v>
      </c>
      <c r="B58" t="s">
        <v>98</v>
      </c>
      <c r="C58">
        <v>0.77500000000000002</v>
      </c>
    </row>
    <row r="59" spans="1:3">
      <c r="A59" t="s">
        <v>95</v>
      </c>
      <c r="B59" t="s">
        <v>98</v>
      </c>
      <c r="C59">
        <v>0.76470588235294101</v>
      </c>
    </row>
    <row r="60" spans="1:3">
      <c r="A60" t="s">
        <v>96</v>
      </c>
      <c r="B60" t="s">
        <v>98</v>
      </c>
      <c r="C60">
        <v>0.71111111111111103</v>
      </c>
    </row>
    <row r="61" spans="1:3">
      <c r="A61" t="s">
        <v>94</v>
      </c>
      <c r="B61" t="s">
        <v>98</v>
      </c>
      <c r="C61">
        <v>0.69230769230769196</v>
      </c>
    </row>
    <row r="62" spans="1:3">
      <c r="A62" t="s">
        <v>87</v>
      </c>
      <c r="B62" t="s">
        <v>99</v>
      </c>
      <c r="C62">
        <v>1</v>
      </c>
    </row>
    <row r="63" spans="1:3">
      <c r="A63" t="s">
        <v>83</v>
      </c>
      <c r="B63" t="s">
        <v>99</v>
      </c>
      <c r="C63">
        <v>1</v>
      </c>
    </row>
    <row r="64" spans="1:3">
      <c r="A64" t="s">
        <v>85</v>
      </c>
      <c r="B64" t="s">
        <v>99</v>
      </c>
      <c r="C64">
        <v>1</v>
      </c>
    </row>
    <row r="65" spans="1:3">
      <c r="A65" t="s">
        <v>88</v>
      </c>
      <c r="B65" t="s">
        <v>99</v>
      </c>
      <c r="C65">
        <v>1</v>
      </c>
    </row>
    <row r="66" spans="1:3">
      <c r="A66" t="s">
        <v>86</v>
      </c>
      <c r="B66" t="s">
        <v>99</v>
      </c>
      <c r="C66">
        <v>1</v>
      </c>
    </row>
    <row r="67" spans="1:3">
      <c r="A67" t="s">
        <v>90</v>
      </c>
      <c r="B67" t="s">
        <v>99</v>
      </c>
      <c r="C67">
        <v>1</v>
      </c>
    </row>
    <row r="68" spans="1:3">
      <c r="A68" t="s">
        <v>61</v>
      </c>
      <c r="B68" t="s">
        <v>99</v>
      </c>
      <c r="C68">
        <v>0.98920863309352502</v>
      </c>
    </row>
    <row r="69" spans="1:3">
      <c r="A69" t="s">
        <v>62</v>
      </c>
      <c r="B69" t="s">
        <v>99</v>
      </c>
      <c r="C69">
        <v>0.98314606741572996</v>
      </c>
    </row>
    <row r="70" spans="1:3">
      <c r="A70" t="s">
        <v>48</v>
      </c>
      <c r="B70" t="s">
        <v>99</v>
      </c>
      <c r="C70">
        <v>0.98167539267015702</v>
      </c>
    </row>
    <row r="71" spans="1:3">
      <c r="A71" t="s">
        <v>44</v>
      </c>
      <c r="B71" t="s">
        <v>99</v>
      </c>
      <c r="C71">
        <v>0.97505197505197505</v>
      </c>
    </row>
    <row r="72" spans="1:3">
      <c r="A72" t="s">
        <v>93</v>
      </c>
      <c r="B72" t="s">
        <v>99</v>
      </c>
      <c r="C72">
        <v>0.97499999999999998</v>
      </c>
    </row>
    <row r="73" spans="1:3">
      <c r="A73" t="s">
        <v>51</v>
      </c>
      <c r="B73" t="s">
        <v>99</v>
      </c>
      <c r="C73">
        <v>0.97278911564625803</v>
      </c>
    </row>
    <row r="74" spans="1:3">
      <c r="A74" t="s">
        <v>53</v>
      </c>
      <c r="B74" t="s">
        <v>99</v>
      </c>
      <c r="C74">
        <v>0.970873786407767</v>
      </c>
    </row>
    <row r="75" spans="1:3">
      <c r="A75" t="s">
        <v>91</v>
      </c>
      <c r="B75" t="s">
        <v>99</v>
      </c>
      <c r="C75">
        <v>0.97058823529411797</v>
      </c>
    </row>
    <row r="76" spans="1:3">
      <c r="A76" t="s">
        <v>95</v>
      </c>
      <c r="B76" t="s">
        <v>99</v>
      </c>
      <c r="C76">
        <v>0.97058823529411797</v>
      </c>
    </row>
    <row r="77" spans="1:3">
      <c r="A77" t="s">
        <v>92</v>
      </c>
      <c r="B77" t="s">
        <v>99</v>
      </c>
      <c r="C77">
        <v>0.96875</v>
      </c>
    </row>
    <row r="78" spans="1:3">
      <c r="A78" t="s">
        <v>50</v>
      </c>
      <c r="B78" t="s">
        <v>99</v>
      </c>
      <c r="C78">
        <v>0.96226415094339601</v>
      </c>
    </row>
    <row r="79" spans="1:3">
      <c r="A79" t="s">
        <v>94</v>
      </c>
      <c r="B79" t="s">
        <v>99</v>
      </c>
      <c r="C79">
        <v>0.96153846153846201</v>
      </c>
    </row>
    <row r="80" spans="1:3">
      <c r="A80" t="s">
        <v>89</v>
      </c>
      <c r="B80" t="s">
        <v>99</v>
      </c>
      <c r="C80">
        <v>0.92452830188679203</v>
      </c>
    </row>
    <row r="81" spans="1:3">
      <c r="A81" t="s">
        <v>96</v>
      </c>
      <c r="B81" t="s">
        <v>99</v>
      </c>
      <c r="C81">
        <v>0.91111111111111098</v>
      </c>
    </row>
    <row r="82" spans="1:3">
      <c r="A82" t="s">
        <v>83</v>
      </c>
      <c r="B82" t="s">
        <v>100</v>
      </c>
      <c r="C82">
        <v>1</v>
      </c>
    </row>
    <row r="83" spans="1:3">
      <c r="A83" t="s">
        <v>85</v>
      </c>
      <c r="B83" t="s">
        <v>100</v>
      </c>
      <c r="C83">
        <v>1</v>
      </c>
    </row>
    <row r="84" spans="1:3">
      <c r="A84" t="s">
        <v>88</v>
      </c>
      <c r="B84" t="s">
        <v>100</v>
      </c>
      <c r="C84">
        <v>1</v>
      </c>
    </row>
    <row r="85" spans="1:3">
      <c r="A85" t="s">
        <v>86</v>
      </c>
      <c r="B85" t="s">
        <v>100</v>
      </c>
      <c r="C85">
        <v>1</v>
      </c>
    </row>
    <row r="86" spans="1:3">
      <c r="A86" t="s">
        <v>90</v>
      </c>
      <c r="B86" t="s">
        <v>100</v>
      </c>
      <c r="C86">
        <v>1</v>
      </c>
    </row>
    <row r="87" spans="1:3">
      <c r="A87" t="s">
        <v>87</v>
      </c>
      <c r="B87" t="s">
        <v>100</v>
      </c>
      <c r="C87">
        <v>0.97499999999999998</v>
      </c>
    </row>
    <row r="88" spans="1:3">
      <c r="A88" t="s">
        <v>62</v>
      </c>
      <c r="B88" t="s">
        <v>100</v>
      </c>
      <c r="C88">
        <v>0.97191011235955105</v>
      </c>
    </row>
    <row r="89" spans="1:3">
      <c r="A89" t="s">
        <v>61</v>
      </c>
      <c r="B89" t="s">
        <v>100</v>
      </c>
      <c r="C89">
        <v>0.96402877697841705</v>
      </c>
    </row>
    <row r="90" spans="1:3">
      <c r="A90" t="s">
        <v>92</v>
      </c>
      <c r="B90" t="s">
        <v>100</v>
      </c>
      <c r="C90">
        <v>0.953125</v>
      </c>
    </row>
    <row r="91" spans="1:3">
      <c r="A91" t="s">
        <v>48</v>
      </c>
      <c r="B91" t="s">
        <v>100</v>
      </c>
      <c r="C91">
        <v>0.942408376963351</v>
      </c>
    </row>
    <row r="92" spans="1:3">
      <c r="A92" t="s">
        <v>93</v>
      </c>
      <c r="B92" t="s">
        <v>100</v>
      </c>
      <c r="C92">
        <v>0.92500000000000004</v>
      </c>
    </row>
    <row r="93" spans="1:3">
      <c r="A93" t="s">
        <v>89</v>
      </c>
      <c r="B93" t="s">
        <v>100</v>
      </c>
      <c r="C93">
        <v>0.92452830188679203</v>
      </c>
    </row>
    <row r="94" spans="1:3">
      <c r="A94" t="s">
        <v>94</v>
      </c>
      <c r="B94" t="s">
        <v>100</v>
      </c>
      <c r="C94">
        <v>0.92307692307692302</v>
      </c>
    </row>
    <row r="95" spans="1:3">
      <c r="A95" t="s">
        <v>51</v>
      </c>
      <c r="B95" t="s">
        <v>100</v>
      </c>
      <c r="C95">
        <v>0.921768707482993</v>
      </c>
    </row>
    <row r="96" spans="1:3">
      <c r="A96" t="s">
        <v>44</v>
      </c>
      <c r="B96" t="s">
        <v>100</v>
      </c>
      <c r="C96">
        <v>0.91995841995841998</v>
      </c>
    </row>
    <row r="97" spans="1:3">
      <c r="A97" t="s">
        <v>91</v>
      </c>
      <c r="B97" t="s">
        <v>100</v>
      </c>
      <c r="C97">
        <v>0.91176470588235303</v>
      </c>
    </row>
    <row r="98" spans="1:3">
      <c r="A98" t="s">
        <v>50</v>
      </c>
      <c r="B98" t="s">
        <v>100</v>
      </c>
      <c r="C98">
        <v>0.89937106918238996</v>
      </c>
    </row>
    <row r="99" spans="1:3">
      <c r="A99" t="s">
        <v>53</v>
      </c>
      <c r="B99" t="s">
        <v>100</v>
      </c>
      <c r="C99">
        <v>0.89805825242718496</v>
      </c>
    </row>
    <row r="100" spans="1:3">
      <c r="A100" t="s">
        <v>95</v>
      </c>
      <c r="B100" t="s">
        <v>100</v>
      </c>
      <c r="C100">
        <v>0.88235294117647101</v>
      </c>
    </row>
    <row r="101" spans="1:3">
      <c r="A101" t="s">
        <v>96</v>
      </c>
      <c r="B101" t="s">
        <v>100</v>
      </c>
      <c r="C101">
        <v>0.844444444444444</v>
      </c>
    </row>
  </sheetData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E1E55-6598-3A4D-81BB-3A496303A529}">
  <dimension ref="A1:H10"/>
  <sheetViews>
    <sheetView workbookViewId="0">
      <selection activeCell="D20" sqref="D20"/>
    </sheetView>
  </sheetViews>
  <sheetFormatPr baseColWidth="10" defaultRowHeight="16"/>
  <sheetData>
    <row r="1" spans="1:8">
      <c r="A1" t="s">
        <v>8</v>
      </c>
    </row>
    <row r="2" spans="1:8">
      <c r="A2" s="3" t="s">
        <v>2</v>
      </c>
      <c r="B2" s="3" t="s">
        <v>1</v>
      </c>
      <c r="C2" s="3" t="s">
        <v>0</v>
      </c>
      <c r="D2" s="3" t="s">
        <v>4</v>
      </c>
      <c r="E2" s="3" t="s">
        <v>3</v>
      </c>
      <c r="F2" s="3" t="s">
        <v>9</v>
      </c>
      <c r="G2" t="s">
        <v>10</v>
      </c>
      <c r="H2" t="s">
        <v>12</v>
      </c>
    </row>
    <row r="3" spans="1:8">
      <c r="A3" t="s">
        <v>11</v>
      </c>
      <c r="B3" t="s">
        <v>11</v>
      </c>
      <c r="C3" t="s">
        <v>11</v>
      </c>
      <c r="D3" t="s">
        <v>11</v>
      </c>
      <c r="E3" t="s">
        <v>11</v>
      </c>
      <c r="F3">
        <v>11111</v>
      </c>
      <c r="G3">
        <v>11294</v>
      </c>
      <c r="H3" t="s">
        <v>15</v>
      </c>
    </row>
    <row r="4" spans="1:8">
      <c r="F4">
        <v>0</v>
      </c>
      <c r="G4">
        <v>9310</v>
      </c>
      <c r="H4" t="s">
        <v>16</v>
      </c>
    </row>
    <row r="5" spans="1:8">
      <c r="E5" t="s">
        <v>11</v>
      </c>
      <c r="F5">
        <v>1</v>
      </c>
      <c r="G5">
        <v>2180</v>
      </c>
      <c r="H5" t="s">
        <v>17</v>
      </c>
    </row>
    <row r="6" spans="1:8">
      <c r="A6" t="s">
        <v>11</v>
      </c>
      <c r="C6" t="s">
        <v>11</v>
      </c>
      <c r="D6" t="s">
        <v>11</v>
      </c>
      <c r="E6" t="s">
        <v>11</v>
      </c>
      <c r="F6">
        <v>10111</v>
      </c>
      <c r="G6">
        <v>2147</v>
      </c>
      <c r="H6" t="s">
        <v>18</v>
      </c>
    </row>
    <row r="7" spans="1:8">
      <c r="D7" t="s">
        <v>11</v>
      </c>
      <c r="E7" t="s">
        <v>11</v>
      </c>
      <c r="F7">
        <v>11</v>
      </c>
      <c r="G7">
        <v>1974</v>
      </c>
      <c r="H7" t="s">
        <v>20</v>
      </c>
    </row>
    <row r="8" spans="1:8">
      <c r="A8" t="s">
        <v>11</v>
      </c>
      <c r="D8" t="s">
        <v>11</v>
      </c>
      <c r="E8" t="s">
        <v>11</v>
      </c>
      <c r="F8">
        <v>10011</v>
      </c>
      <c r="G8">
        <v>1007</v>
      </c>
      <c r="H8" t="s">
        <v>19</v>
      </c>
    </row>
    <row r="9" spans="1:8">
      <c r="C9" t="s">
        <v>11</v>
      </c>
      <c r="D9" t="s">
        <v>11</v>
      </c>
      <c r="E9" t="s">
        <v>11</v>
      </c>
      <c r="F9">
        <v>111</v>
      </c>
      <c r="G9">
        <v>886</v>
      </c>
      <c r="H9" t="s">
        <v>14</v>
      </c>
    </row>
    <row r="10" spans="1:8">
      <c r="D10" t="s">
        <v>11</v>
      </c>
      <c r="F10">
        <v>10</v>
      </c>
      <c r="G10">
        <v>868</v>
      </c>
      <c r="H10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8816-EA9A-1545-B9C3-92E9C4A43359}">
  <dimension ref="A1:N41"/>
  <sheetViews>
    <sheetView topLeftCell="C1" workbookViewId="0">
      <selection activeCell="C25" sqref="C25"/>
    </sheetView>
  </sheetViews>
  <sheetFormatPr baseColWidth="10" defaultRowHeight="16"/>
  <cols>
    <col min="2" max="2" width="15.6640625" customWidth="1"/>
    <col min="3" max="3" width="39.5" customWidth="1"/>
    <col min="7" max="7" width="15.5" customWidth="1"/>
    <col min="8" max="8" width="40.33203125" customWidth="1"/>
    <col min="12" max="12" width="15.1640625" customWidth="1"/>
    <col min="13" max="13" width="42.33203125" customWidth="1"/>
  </cols>
  <sheetData>
    <row r="1" spans="1:14">
      <c r="B1" t="s">
        <v>63</v>
      </c>
      <c r="C1" t="s">
        <v>64</v>
      </c>
      <c r="D1" t="s">
        <v>65</v>
      </c>
      <c r="G1" t="s">
        <v>63</v>
      </c>
      <c r="H1" t="s">
        <v>64</v>
      </c>
      <c r="I1" t="s">
        <v>65</v>
      </c>
      <c r="L1" t="s">
        <v>63</v>
      </c>
      <c r="M1" t="s">
        <v>64</v>
      </c>
      <c r="N1" t="s">
        <v>65</v>
      </c>
    </row>
    <row r="2" spans="1:14">
      <c r="A2" s="4">
        <v>1</v>
      </c>
      <c r="B2" s="4" t="s">
        <v>40</v>
      </c>
      <c r="C2" s="4" t="s">
        <v>43</v>
      </c>
      <c r="D2" s="4">
        <v>8104</v>
      </c>
      <c r="F2" s="4">
        <v>1</v>
      </c>
      <c r="G2" t="s">
        <v>66</v>
      </c>
      <c r="H2" t="s">
        <v>43</v>
      </c>
      <c r="I2">
        <v>274</v>
      </c>
      <c r="K2" s="4">
        <v>1</v>
      </c>
      <c r="L2" t="s">
        <v>41</v>
      </c>
      <c r="M2" t="s">
        <v>43</v>
      </c>
      <c r="N2">
        <v>3269</v>
      </c>
    </row>
    <row r="3" spans="1:14">
      <c r="A3" s="4">
        <v>2</v>
      </c>
      <c r="B3" s="4" t="s">
        <v>40</v>
      </c>
      <c r="C3" s="4" t="s">
        <v>44</v>
      </c>
      <c r="D3" s="4">
        <v>4724</v>
      </c>
      <c r="F3" s="4">
        <v>2</v>
      </c>
      <c r="G3" t="s">
        <v>66</v>
      </c>
      <c r="H3" t="s">
        <v>44</v>
      </c>
      <c r="I3">
        <v>178</v>
      </c>
      <c r="K3" s="4">
        <v>2</v>
      </c>
      <c r="L3" t="s">
        <v>41</v>
      </c>
      <c r="M3" t="s">
        <v>45</v>
      </c>
      <c r="N3">
        <v>1102</v>
      </c>
    </row>
    <row r="4" spans="1:14">
      <c r="A4" s="4">
        <v>3</v>
      </c>
      <c r="B4" s="4" t="s">
        <v>40</v>
      </c>
      <c r="C4" s="4" t="s">
        <v>45</v>
      </c>
      <c r="D4" s="4">
        <v>3215</v>
      </c>
      <c r="F4" s="4">
        <v>3</v>
      </c>
      <c r="G4" t="s">
        <v>66</v>
      </c>
      <c r="H4" t="s">
        <v>45</v>
      </c>
      <c r="I4">
        <v>111</v>
      </c>
      <c r="K4" s="4">
        <v>3</v>
      </c>
      <c r="L4" t="s">
        <v>41</v>
      </c>
      <c r="M4" t="s">
        <v>44</v>
      </c>
      <c r="N4">
        <v>1076</v>
      </c>
    </row>
    <row r="5" spans="1:14">
      <c r="A5" s="4">
        <v>4</v>
      </c>
      <c r="B5" s="4" t="s">
        <v>40</v>
      </c>
      <c r="C5" s="4" t="s">
        <v>46</v>
      </c>
      <c r="D5" s="4">
        <v>1612</v>
      </c>
      <c r="F5" s="4">
        <v>4</v>
      </c>
      <c r="G5" t="s">
        <v>66</v>
      </c>
      <c r="H5" t="s">
        <v>53</v>
      </c>
      <c r="I5">
        <v>107</v>
      </c>
      <c r="K5" s="4">
        <v>4</v>
      </c>
      <c r="L5" t="s">
        <v>41</v>
      </c>
      <c r="M5" t="s">
        <v>55</v>
      </c>
      <c r="N5">
        <v>438</v>
      </c>
    </row>
    <row r="6" spans="1:14">
      <c r="A6" s="4">
        <v>5</v>
      </c>
      <c r="B6" s="4" t="s">
        <v>40</v>
      </c>
      <c r="C6" s="4" t="s">
        <v>47</v>
      </c>
      <c r="D6" s="4">
        <v>1510</v>
      </c>
      <c r="F6" s="4">
        <v>5</v>
      </c>
      <c r="G6" t="s">
        <v>66</v>
      </c>
      <c r="H6" t="s">
        <v>55</v>
      </c>
      <c r="I6">
        <v>106</v>
      </c>
      <c r="K6" s="4">
        <v>5</v>
      </c>
      <c r="L6" t="s">
        <v>41</v>
      </c>
      <c r="M6" t="s">
        <v>46</v>
      </c>
      <c r="N6">
        <v>357</v>
      </c>
    </row>
    <row r="7" spans="1:14">
      <c r="A7" s="4">
        <v>6</v>
      </c>
      <c r="B7" s="4" t="s">
        <v>40</v>
      </c>
      <c r="C7" s="4" t="s">
        <v>48</v>
      </c>
      <c r="D7" s="4">
        <v>1309</v>
      </c>
      <c r="F7" s="4">
        <v>6</v>
      </c>
      <c r="G7" t="s">
        <v>66</v>
      </c>
      <c r="H7" t="s">
        <v>46</v>
      </c>
      <c r="I7">
        <v>61</v>
      </c>
      <c r="K7" s="4">
        <v>6</v>
      </c>
      <c r="L7" t="s">
        <v>41</v>
      </c>
      <c r="M7" t="s">
        <v>50</v>
      </c>
      <c r="N7">
        <v>296</v>
      </c>
    </row>
    <row r="8" spans="1:14">
      <c r="A8" s="4">
        <v>7</v>
      </c>
      <c r="B8" s="4" t="s">
        <v>40</v>
      </c>
      <c r="C8" s="4" t="s">
        <v>49</v>
      </c>
      <c r="D8" s="4">
        <v>1156</v>
      </c>
      <c r="F8" s="4">
        <v>7</v>
      </c>
      <c r="G8" t="s">
        <v>66</v>
      </c>
      <c r="H8" t="s">
        <v>67</v>
      </c>
      <c r="I8">
        <v>59</v>
      </c>
      <c r="K8" s="4">
        <v>7</v>
      </c>
      <c r="L8" t="s">
        <v>41</v>
      </c>
      <c r="M8" t="s">
        <v>48</v>
      </c>
      <c r="N8">
        <v>295</v>
      </c>
    </row>
    <row r="9" spans="1:14">
      <c r="A9" s="4">
        <v>8</v>
      </c>
      <c r="B9" s="4" t="s">
        <v>40</v>
      </c>
      <c r="C9" s="4" t="s">
        <v>50</v>
      </c>
      <c r="D9" s="4">
        <v>980</v>
      </c>
      <c r="F9" s="4">
        <v>8</v>
      </c>
      <c r="G9" t="s">
        <v>66</v>
      </c>
      <c r="H9" t="s">
        <v>62</v>
      </c>
      <c r="I9">
        <v>54</v>
      </c>
      <c r="K9" s="4">
        <v>8</v>
      </c>
      <c r="L9" t="s">
        <v>41</v>
      </c>
      <c r="M9" t="s">
        <v>51</v>
      </c>
      <c r="N9">
        <v>258</v>
      </c>
    </row>
    <row r="10" spans="1:14">
      <c r="A10" s="4">
        <v>9</v>
      </c>
      <c r="B10" s="4" t="s">
        <v>40</v>
      </c>
      <c r="C10" s="4" t="s">
        <v>51</v>
      </c>
      <c r="D10" s="4">
        <v>960</v>
      </c>
      <c r="F10" s="4">
        <v>9</v>
      </c>
      <c r="G10" t="s">
        <v>66</v>
      </c>
      <c r="H10" t="s">
        <v>68</v>
      </c>
      <c r="I10">
        <v>49</v>
      </c>
      <c r="K10" s="4">
        <v>9</v>
      </c>
      <c r="L10" t="s">
        <v>41</v>
      </c>
      <c r="M10" t="s">
        <v>56</v>
      </c>
      <c r="N10">
        <v>216</v>
      </c>
    </row>
    <row r="11" spans="1:14">
      <c r="A11" s="4">
        <v>10</v>
      </c>
      <c r="B11" s="4" t="s">
        <v>40</v>
      </c>
      <c r="C11" s="4" t="s">
        <v>52</v>
      </c>
      <c r="D11" s="4">
        <v>922</v>
      </c>
      <c r="F11" s="4">
        <v>10</v>
      </c>
      <c r="G11" t="s">
        <v>66</v>
      </c>
      <c r="H11" t="s">
        <v>52</v>
      </c>
      <c r="I11">
        <v>48</v>
      </c>
      <c r="K11" s="4">
        <v>10</v>
      </c>
      <c r="L11" t="s">
        <v>41</v>
      </c>
      <c r="M11" t="s">
        <v>67</v>
      </c>
      <c r="N11">
        <v>210</v>
      </c>
    </row>
    <row r="12" spans="1:14">
      <c r="A12" s="4">
        <v>11</v>
      </c>
      <c r="B12" s="4" t="s">
        <v>40</v>
      </c>
      <c r="C12" s="4" t="s">
        <v>53</v>
      </c>
      <c r="D12" s="4">
        <v>916</v>
      </c>
      <c r="F12" s="4">
        <v>11</v>
      </c>
      <c r="G12" t="s">
        <v>66</v>
      </c>
      <c r="H12" t="s">
        <v>61</v>
      </c>
      <c r="I12">
        <v>48</v>
      </c>
      <c r="K12" s="4">
        <v>11</v>
      </c>
      <c r="L12" t="s">
        <v>41</v>
      </c>
      <c r="M12" t="s">
        <v>47</v>
      </c>
      <c r="N12">
        <v>209</v>
      </c>
    </row>
    <row r="13" spans="1:14">
      <c r="A13" s="4">
        <v>12</v>
      </c>
      <c r="B13" s="4" t="s">
        <v>40</v>
      </c>
      <c r="C13" s="4" t="s">
        <v>54</v>
      </c>
      <c r="D13" s="4">
        <v>862</v>
      </c>
      <c r="F13" s="4">
        <v>12</v>
      </c>
      <c r="G13" t="s">
        <v>66</v>
      </c>
      <c r="H13" t="s">
        <v>48</v>
      </c>
      <c r="I13">
        <v>45</v>
      </c>
      <c r="K13" s="4">
        <v>12</v>
      </c>
      <c r="L13" t="s">
        <v>41</v>
      </c>
      <c r="M13" t="s">
        <v>53</v>
      </c>
      <c r="N13">
        <v>206</v>
      </c>
    </row>
    <row r="14" spans="1:14">
      <c r="A14" s="4">
        <v>13</v>
      </c>
      <c r="B14" s="4" t="s">
        <v>40</v>
      </c>
      <c r="C14" s="4" t="s">
        <v>55</v>
      </c>
      <c r="D14" s="4">
        <v>825</v>
      </c>
      <c r="F14" s="4">
        <v>13</v>
      </c>
      <c r="G14" t="s">
        <v>66</v>
      </c>
      <c r="H14" t="s">
        <v>51</v>
      </c>
      <c r="I14">
        <v>44</v>
      </c>
      <c r="K14" s="4">
        <v>13</v>
      </c>
      <c r="L14" t="s">
        <v>41</v>
      </c>
      <c r="M14" t="s">
        <v>60</v>
      </c>
      <c r="N14">
        <v>174</v>
      </c>
    </row>
    <row r="15" spans="1:14">
      <c r="A15" s="4">
        <v>14</v>
      </c>
      <c r="B15" s="4" t="s">
        <v>40</v>
      </c>
      <c r="C15" s="4" t="s">
        <v>56</v>
      </c>
      <c r="D15" s="4">
        <v>797</v>
      </c>
      <c r="F15" s="4">
        <v>14</v>
      </c>
      <c r="G15" t="s">
        <v>66</v>
      </c>
      <c r="H15" t="s">
        <v>69</v>
      </c>
      <c r="I15">
        <v>36</v>
      </c>
      <c r="K15" s="4">
        <v>14</v>
      </c>
      <c r="L15" t="s">
        <v>41</v>
      </c>
      <c r="M15" t="s">
        <v>59</v>
      </c>
      <c r="N15">
        <v>173</v>
      </c>
    </row>
    <row r="16" spans="1:14">
      <c r="A16" s="4">
        <v>15</v>
      </c>
      <c r="B16" s="4" t="s">
        <v>40</v>
      </c>
      <c r="C16" s="4" t="s">
        <v>57</v>
      </c>
      <c r="D16" s="4">
        <v>707</v>
      </c>
      <c r="F16" s="4">
        <v>15</v>
      </c>
      <c r="G16" t="s">
        <v>66</v>
      </c>
      <c r="H16" t="s">
        <v>56</v>
      </c>
      <c r="I16">
        <v>35</v>
      </c>
      <c r="K16" s="4">
        <v>15</v>
      </c>
      <c r="L16" t="s">
        <v>41</v>
      </c>
      <c r="M16" t="s">
        <v>61</v>
      </c>
      <c r="N16">
        <v>161</v>
      </c>
    </row>
    <row r="17" spans="1:14">
      <c r="A17" s="4">
        <v>16</v>
      </c>
      <c r="B17" s="4" t="s">
        <v>40</v>
      </c>
      <c r="C17" s="4" t="s">
        <v>58</v>
      </c>
      <c r="D17" s="4">
        <v>682</v>
      </c>
      <c r="F17" s="4">
        <v>16</v>
      </c>
      <c r="G17" t="s">
        <v>66</v>
      </c>
      <c r="H17" t="s">
        <v>47</v>
      </c>
      <c r="I17">
        <v>34</v>
      </c>
      <c r="K17" s="4">
        <v>16</v>
      </c>
      <c r="L17" t="s">
        <v>41</v>
      </c>
      <c r="M17" t="s">
        <v>54</v>
      </c>
      <c r="N17">
        <v>157</v>
      </c>
    </row>
    <row r="18" spans="1:14">
      <c r="A18" s="4">
        <v>17</v>
      </c>
      <c r="B18" s="4" t="s">
        <v>40</v>
      </c>
      <c r="C18" s="4" t="s">
        <v>59</v>
      </c>
      <c r="D18" s="4">
        <v>556</v>
      </c>
      <c r="F18" s="4">
        <v>17</v>
      </c>
      <c r="G18" t="s">
        <v>66</v>
      </c>
      <c r="H18" t="s">
        <v>50</v>
      </c>
      <c r="I18">
        <v>32</v>
      </c>
      <c r="K18" s="4">
        <v>17</v>
      </c>
      <c r="L18" t="s">
        <v>41</v>
      </c>
      <c r="M18" t="s">
        <v>72</v>
      </c>
      <c r="N18">
        <v>144</v>
      </c>
    </row>
    <row r="19" spans="1:14">
      <c r="A19" s="4">
        <v>18</v>
      </c>
      <c r="B19" s="4" t="s">
        <v>40</v>
      </c>
      <c r="C19" s="4" t="s">
        <v>60</v>
      </c>
      <c r="D19" s="4">
        <v>554</v>
      </c>
      <c r="F19" s="4">
        <v>18</v>
      </c>
      <c r="G19" t="s">
        <v>66</v>
      </c>
      <c r="H19" t="s">
        <v>70</v>
      </c>
      <c r="I19">
        <v>31</v>
      </c>
      <c r="K19" s="4">
        <v>18</v>
      </c>
      <c r="L19" t="s">
        <v>41</v>
      </c>
      <c r="M19" t="s">
        <v>49</v>
      </c>
      <c r="N19">
        <v>144</v>
      </c>
    </row>
    <row r="20" spans="1:14">
      <c r="A20" s="4">
        <v>19</v>
      </c>
      <c r="B20" s="4" t="s">
        <v>40</v>
      </c>
      <c r="C20" s="4" t="s">
        <v>61</v>
      </c>
      <c r="D20" s="4">
        <v>520</v>
      </c>
      <c r="F20" s="4">
        <v>19</v>
      </c>
      <c r="G20" t="s">
        <v>66</v>
      </c>
      <c r="H20" t="s">
        <v>71</v>
      </c>
      <c r="I20">
        <v>29</v>
      </c>
      <c r="K20" s="4">
        <v>19</v>
      </c>
      <c r="L20" t="s">
        <v>41</v>
      </c>
      <c r="M20" t="s">
        <v>69</v>
      </c>
      <c r="N20">
        <v>140</v>
      </c>
    </row>
    <row r="21" spans="1:14">
      <c r="A21" s="4">
        <v>20</v>
      </c>
      <c r="B21" s="4" t="s">
        <v>40</v>
      </c>
      <c r="C21" s="4" t="s">
        <v>62</v>
      </c>
      <c r="D21" s="4">
        <v>457</v>
      </c>
      <c r="F21" s="4">
        <v>20</v>
      </c>
      <c r="G21" t="s">
        <v>66</v>
      </c>
      <c r="H21" t="s">
        <v>59</v>
      </c>
      <c r="I21">
        <v>28</v>
      </c>
      <c r="K21" s="4">
        <v>20</v>
      </c>
      <c r="L21" t="s">
        <v>41</v>
      </c>
      <c r="M21" t="s">
        <v>70</v>
      </c>
      <c r="N21">
        <v>135</v>
      </c>
    </row>
    <row r="22" spans="1:14">
      <c r="F22" s="4">
        <v>1</v>
      </c>
      <c r="G22" t="s">
        <v>73</v>
      </c>
      <c r="H22" t="s">
        <v>43</v>
      </c>
      <c r="I22">
        <v>251</v>
      </c>
      <c r="K22" s="4">
        <v>1</v>
      </c>
      <c r="L22" t="s">
        <v>74</v>
      </c>
      <c r="M22" t="s">
        <v>43</v>
      </c>
      <c r="N22">
        <v>2562</v>
      </c>
    </row>
    <row r="23" spans="1:14">
      <c r="F23" s="4">
        <v>2</v>
      </c>
      <c r="G23" t="s">
        <v>73</v>
      </c>
      <c r="H23" t="s">
        <v>44</v>
      </c>
      <c r="I23">
        <v>140</v>
      </c>
      <c r="K23" s="4">
        <v>2</v>
      </c>
      <c r="L23" t="s">
        <v>74</v>
      </c>
      <c r="M23" t="s">
        <v>44</v>
      </c>
      <c r="N23">
        <v>1384</v>
      </c>
    </row>
    <row r="24" spans="1:14">
      <c r="F24" s="4">
        <v>3</v>
      </c>
      <c r="G24" t="s">
        <v>73</v>
      </c>
      <c r="H24" t="s">
        <v>45</v>
      </c>
      <c r="I24">
        <v>105</v>
      </c>
      <c r="K24" s="4">
        <v>3</v>
      </c>
      <c r="L24" t="s">
        <v>74</v>
      </c>
      <c r="M24" t="s">
        <v>45</v>
      </c>
      <c r="N24">
        <v>968</v>
      </c>
    </row>
    <row r="25" spans="1:14">
      <c r="F25" s="4">
        <v>4</v>
      </c>
      <c r="G25" t="s">
        <v>73</v>
      </c>
      <c r="H25" t="s">
        <v>55</v>
      </c>
      <c r="I25">
        <v>101</v>
      </c>
      <c r="K25" s="4">
        <v>4</v>
      </c>
      <c r="L25" t="s">
        <v>74</v>
      </c>
      <c r="M25" t="s">
        <v>46</v>
      </c>
      <c r="N25">
        <v>403</v>
      </c>
    </row>
    <row r="26" spans="1:14">
      <c r="F26" s="4">
        <v>5</v>
      </c>
      <c r="G26" t="s">
        <v>73</v>
      </c>
      <c r="H26" t="s">
        <v>46</v>
      </c>
      <c r="I26">
        <v>73</v>
      </c>
      <c r="K26" s="4">
        <v>5</v>
      </c>
      <c r="L26" t="s">
        <v>74</v>
      </c>
      <c r="M26" t="s">
        <v>55</v>
      </c>
      <c r="N26">
        <v>350</v>
      </c>
    </row>
    <row r="27" spans="1:14">
      <c r="F27" s="4">
        <v>6</v>
      </c>
      <c r="G27" t="s">
        <v>73</v>
      </c>
      <c r="H27" t="s">
        <v>48</v>
      </c>
      <c r="I27">
        <v>59</v>
      </c>
      <c r="K27" s="4">
        <v>6</v>
      </c>
      <c r="L27" t="s">
        <v>74</v>
      </c>
      <c r="M27" t="s">
        <v>47</v>
      </c>
      <c r="N27">
        <v>349</v>
      </c>
    </row>
    <row r="28" spans="1:14">
      <c r="F28" s="4">
        <v>7</v>
      </c>
      <c r="G28" t="s">
        <v>73</v>
      </c>
      <c r="H28" t="s">
        <v>53</v>
      </c>
      <c r="I28">
        <v>49</v>
      </c>
      <c r="K28" s="4">
        <v>7</v>
      </c>
      <c r="L28" t="s">
        <v>74</v>
      </c>
      <c r="M28" t="s">
        <v>51</v>
      </c>
      <c r="N28">
        <v>343</v>
      </c>
    </row>
    <row r="29" spans="1:14">
      <c r="F29" s="4">
        <v>8</v>
      </c>
      <c r="G29" t="s">
        <v>73</v>
      </c>
      <c r="H29" t="s">
        <v>67</v>
      </c>
      <c r="I29">
        <v>45</v>
      </c>
      <c r="K29" s="4">
        <v>8</v>
      </c>
      <c r="L29" t="s">
        <v>74</v>
      </c>
      <c r="M29" t="s">
        <v>50</v>
      </c>
      <c r="N29">
        <v>329</v>
      </c>
    </row>
    <row r="30" spans="1:14">
      <c r="F30" s="4">
        <v>9</v>
      </c>
      <c r="G30" t="s">
        <v>73</v>
      </c>
      <c r="H30" t="s">
        <v>50</v>
      </c>
      <c r="I30">
        <v>45</v>
      </c>
      <c r="K30" s="4">
        <v>9</v>
      </c>
      <c r="L30" t="s">
        <v>74</v>
      </c>
      <c r="M30" t="s">
        <v>48</v>
      </c>
      <c r="N30">
        <v>323</v>
      </c>
    </row>
    <row r="31" spans="1:14">
      <c r="F31" s="4">
        <v>10</v>
      </c>
      <c r="G31" t="s">
        <v>73</v>
      </c>
      <c r="H31" t="s">
        <v>56</v>
      </c>
      <c r="I31">
        <v>39</v>
      </c>
      <c r="K31" s="4">
        <v>10</v>
      </c>
      <c r="L31" t="s">
        <v>74</v>
      </c>
      <c r="M31" t="s">
        <v>49</v>
      </c>
      <c r="N31">
        <v>313</v>
      </c>
    </row>
    <row r="32" spans="1:14">
      <c r="F32" s="4">
        <v>11</v>
      </c>
      <c r="G32" t="s">
        <v>73</v>
      </c>
      <c r="H32" t="s">
        <v>51</v>
      </c>
      <c r="I32">
        <v>36</v>
      </c>
      <c r="K32" s="4">
        <v>11</v>
      </c>
      <c r="L32" t="s">
        <v>74</v>
      </c>
      <c r="M32" t="s">
        <v>56</v>
      </c>
      <c r="N32">
        <v>269</v>
      </c>
    </row>
    <row r="33" spans="6:14">
      <c r="F33" s="4">
        <v>12</v>
      </c>
      <c r="G33" t="s">
        <v>73</v>
      </c>
      <c r="H33" t="s">
        <v>62</v>
      </c>
      <c r="I33">
        <v>33</v>
      </c>
      <c r="K33" s="4">
        <v>12</v>
      </c>
      <c r="L33" t="s">
        <v>74</v>
      </c>
      <c r="M33" t="s">
        <v>52</v>
      </c>
      <c r="N33">
        <v>239</v>
      </c>
    </row>
    <row r="34" spans="6:14">
      <c r="F34" s="4">
        <v>13</v>
      </c>
      <c r="G34" t="s">
        <v>73</v>
      </c>
      <c r="H34" t="s">
        <v>70</v>
      </c>
      <c r="I34">
        <v>32</v>
      </c>
      <c r="K34" s="4">
        <v>13</v>
      </c>
      <c r="L34" t="s">
        <v>74</v>
      </c>
      <c r="M34" t="s">
        <v>53</v>
      </c>
      <c r="N34">
        <v>221</v>
      </c>
    </row>
    <row r="35" spans="6:14">
      <c r="F35" s="4">
        <v>14</v>
      </c>
      <c r="G35" t="s">
        <v>73</v>
      </c>
      <c r="H35" t="s">
        <v>61</v>
      </c>
      <c r="I35">
        <v>32</v>
      </c>
      <c r="K35" s="4">
        <v>14</v>
      </c>
      <c r="L35" t="s">
        <v>74</v>
      </c>
      <c r="M35" t="s">
        <v>58</v>
      </c>
      <c r="N35">
        <v>205</v>
      </c>
    </row>
    <row r="36" spans="6:14">
      <c r="F36" s="4">
        <v>15</v>
      </c>
      <c r="G36" t="s">
        <v>73</v>
      </c>
      <c r="H36" t="s">
        <v>49</v>
      </c>
      <c r="I36">
        <v>30</v>
      </c>
      <c r="K36" s="4">
        <v>15</v>
      </c>
      <c r="L36" t="s">
        <v>74</v>
      </c>
      <c r="M36" t="s">
        <v>54</v>
      </c>
      <c r="N36">
        <v>195</v>
      </c>
    </row>
    <row r="37" spans="6:14">
      <c r="F37" s="4">
        <v>16</v>
      </c>
      <c r="G37" t="s">
        <v>73</v>
      </c>
      <c r="H37" t="s">
        <v>59</v>
      </c>
      <c r="I37">
        <v>29</v>
      </c>
      <c r="K37" s="4">
        <v>16</v>
      </c>
      <c r="L37" t="s">
        <v>74</v>
      </c>
      <c r="M37" t="s">
        <v>60</v>
      </c>
      <c r="N37">
        <v>187</v>
      </c>
    </row>
    <row r="38" spans="6:14">
      <c r="F38" s="4">
        <v>17</v>
      </c>
      <c r="G38" t="s">
        <v>73</v>
      </c>
      <c r="H38" t="s">
        <v>52</v>
      </c>
      <c r="I38">
        <v>28</v>
      </c>
      <c r="K38" s="4">
        <v>17</v>
      </c>
      <c r="L38" t="s">
        <v>74</v>
      </c>
      <c r="M38" t="s">
        <v>59</v>
      </c>
      <c r="N38">
        <v>172</v>
      </c>
    </row>
    <row r="39" spans="6:14">
      <c r="F39" s="4">
        <v>18</v>
      </c>
      <c r="G39" t="s">
        <v>73</v>
      </c>
      <c r="H39" t="s">
        <v>47</v>
      </c>
      <c r="I39">
        <v>27</v>
      </c>
      <c r="K39" s="4">
        <v>18</v>
      </c>
      <c r="L39" t="s">
        <v>74</v>
      </c>
      <c r="M39" t="s">
        <v>61</v>
      </c>
      <c r="N39">
        <v>167</v>
      </c>
    </row>
    <row r="40" spans="6:14">
      <c r="F40" s="4">
        <v>19</v>
      </c>
      <c r="G40" t="s">
        <v>73</v>
      </c>
      <c r="H40" t="s">
        <v>71</v>
      </c>
      <c r="I40">
        <v>24</v>
      </c>
      <c r="K40" s="4">
        <v>19</v>
      </c>
      <c r="L40" t="s">
        <v>74</v>
      </c>
      <c r="M40" t="s">
        <v>67</v>
      </c>
      <c r="N40">
        <v>163</v>
      </c>
    </row>
    <row r="41" spans="6:14">
      <c r="F41" s="4">
        <v>20</v>
      </c>
      <c r="G41" t="s">
        <v>73</v>
      </c>
      <c r="H41" t="s">
        <v>69</v>
      </c>
      <c r="I41">
        <v>24</v>
      </c>
      <c r="K41" s="4">
        <v>20</v>
      </c>
      <c r="L41" t="s">
        <v>74</v>
      </c>
      <c r="M41" t="s">
        <v>62</v>
      </c>
      <c r="N41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D0D9-15F7-B440-A087-0EA0AA5080F3}">
  <dimension ref="A1:G22"/>
  <sheetViews>
    <sheetView tabSelected="1" workbookViewId="0">
      <selection activeCell="C10" sqref="C10:C14"/>
    </sheetView>
  </sheetViews>
  <sheetFormatPr baseColWidth="10" defaultRowHeight="16"/>
  <cols>
    <col min="1" max="1" width="14" customWidth="1"/>
    <col min="5" max="5" width="11.33203125" customWidth="1"/>
    <col min="6" max="6" width="16.6640625" customWidth="1"/>
  </cols>
  <sheetData>
    <row r="1" spans="1:7">
      <c r="B1" s="6" t="s">
        <v>6</v>
      </c>
      <c r="C1" s="6" t="s">
        <v>7</v>
      </c>
      <c r="D1" s="6" t="s">
        <v>156</v>
      </c>
      <c r="E1" s="6" t="s">
        <v>36</v>
      </c>
      <c r="F1" s="6" t="s">
        <v>112</v>
      </c>
      <c r="G1" s="6" t="s">
        <v>111</v>
      </c>
    </row>
    <row r="2" spans="1:7">
      <c r="A2" s="5" t="s">
        <v>5</v>
      </c>
      <c r="B2" s="1">
        <v>17468</v>
      </c>
      <c r="C2" s="1">
        <v>17479</v>
      </c>
      <c r="D2">
        <v>340</v>
      </c>
      <c r="E2" s="13" t="s">
        <v>106</v>
      </c>
      <c r="F2" s="15">
        <f>SUM(B2:C2)</f>
        <v>34947</v>
      </c>
      <c r="G2" s="14">
        <f>C2/F2</f>
        <v>0.5001573811772112</v>
      </c>
    </row>
    <row r="3" spans="1:7">
      <c r="A3" s="5" t="s">
        <v>1</v>
      </c>
      <c r="B3" s="1">
        <v>21265</v>
      </c>
      <c r="C3" s="1">
        <v>13682</v>
      </c>
      <c r="D3">
        <v>119</v>
      </c>
      <c r="E3" s="13" t="s">
        <v>107</v>
      </c>
      <c r="F3" s="15">
        <f t="shared" ref="F3:F6" si="0">SUM(B3:C3)</f>
        <v>34947</v>
      </c>
      <c r="G3" s="14">
        <f>C3/F3</f>
        <v>0.39150713938249349</v>
      </c>
    </row>
    <row r="4" spans="1:7">
      <c r="A4" s="5" t="s">
        <v>2</v>
      </c>
      <c r="B4" s="1">
        <v>17345</v>
      </c>
      <c r="C4" s="1">
        <v>17602</v>
      </c>
      <c r="D4">
        <v>371</v>
      </c>
      <c r="E4" s="13" t="s">
        <v>108</v>
      </c>
      <c r="F4" s="15">
        <f t="shared" si="0"/>
        <v>34947</v>
      </c>
      <c r="G4" s="14">
        <f>C4/F4</f>
        <v>0.50367699659484366</v>
      </c>
    </row>
    <row r="5" spans="1:7">
      <c r="A5" s="5" t="s">
        <v>3</v>
      </c>
      <c r="B5" s="1">
        <v>11530</v>
      </c>
      <c r="C5" s="1">
        <v>23417</v>
      </c>
      <c r="D5">
        <v>2180</v>
      </c>
      <c r="E5" s="13" t="s">
        <v>109</v>
      </c>
      <c r="F5" s="15">
        <f t="shared" si="0"/>
        <v>34947</v>
      </c>
      <c r="G5" s="14">
        <f>C5/F5</f>
        <v>0.67007182304632729</v>
      </c>
    </row>
    <row r="6" spans="1:7">
      <c r="A6" s="5" t="s">
        <v>4</v>
      </c>
      <c r="B6" s="1">
        <v>15498</v>
      </c>
      <c r="C6" s="1">
        <v>19449</v>
      </c>
      <c r="D6">
        <v>868</v>
      </c>
      <c r="E6" s="13" t="s">
        <v>110</v>
      </c>
      <c r="F6" s="15">
        <f t="shared" si="0"/>
        <v>34947</v>
      </c>
      <c r="G6" s="14">
        <f>C6/F6</f>
        <v>0.55652845737831569</v>
      </c>
    </row>
    <row r="7" spans="1:7">
      <c r="A7" s="5" t="s">
        <v>37</v>
      </c>
      <c r="B7" s="2">
        <v>9310</v>
      </c>
      <c r="C7" s="3"/>
      <c r="D7" s="7">
        <v>11294</v>
      </c>
      <c r="E7" s="13" t="s">
        <v>37</v>
      </c>
      <c r="F7" s="15"/>
      <c r="G7" s="14"/>
    </row>
    <row r="9" spans="1:7">
      <c r="B9" s="6" t="s">
        <v>6</v>
      </c>
      <c r="C9" s="6" t="s">
        <v>7</v>
      </c>
      <c r="D9" s="6" t="s">
        <v>156</v>
      </c>
      <c r="E9" s="6" t="s">
        <v>258</v>
      </c>
      <c r="F9" s="6" t="s">
        <v>36</v>
      </c>
    </row>
    <row r="10" spans="1:7">
      <c r="A10" s="56" t="s">
        <v>5</v>
      </c>
      <c r="B10">
        <v>17468</v>
      </c>
      <c r="C10">
        <v>17479</v>
      </c>
      <c r="D10">
        <v>340</v>
      </c>
      <c r="E10" s="14">
        <v>0.5001573811772112</v>
      </c>
      <c r="F10" s="13" t="s">
        <v>106</v>
      </c>
    </row>
    <row r="11" spans="1:7">
      <c r="A11" s="56" t="s">
        <v>1</v>
      </c>
      <c r="B11">
        <v>21265</v>
      </c>
      <c r="C11">
        <v>13682</v>
      </c>
      <c r="D11">
        <v>119</v>
      </c>
      <c r="E11" s="14">
        <v>0.39150713938249349</v>
      </c>
      <c r="F11" s="13" t="s">
        <v>107</v>
      </c>
    </row>
    <row r="12" spans="1:7">
      <c r="A12" s="56" t="s">
        <v>2</v>
      </c>
      <c r="B12">
        <v>17345</v>
      </c>
      <c r="C12">
        <v>17602</v>
      </c>
      <c r="D12">
        <v>371</v>
      </c>
      <c r="E12" s="14">
        <v>0.50367699659484366</v>
      </c>
      <c r="F12" s="13" t="s">
        <v>108</v>
      </c>
    </row>
    <row r="13" spans="1:7">
      <c r="A13" s="56" t="s">
        <v>3</v>
      </c>
      <c r="B13">
        <v>11530</v>
      </c>
      <c r="C13">
        <v>23417</v>
      </c>
      <c r="D13">
        <v>2180</v>
      </c>
      <c r="E13" s="14">
        <v>0.67007182304632729</v>
      </c>
      <c r="F13" s="13" t="s">
        <v>109</v>
      </c>
    </row>
    <row r="14" spans="1:7">
      <c r="A14" s="56" t="s">
        <v>4</v>
      </c>
      <c r="B14">
        <v>15498</v>
      </c>
      <c r="C14">
        <v>19449</v>
      </c>
      <c r="D14">
        <v>868</v>
      </c>
      <c r="E14" s="14">
        <v>0.55652845737831569</v>
      </c>
      <c r="F14" s="13" t="s">
        <v>110</v>
      </c>
    </row>
    <row r="15" spans="1:7">
      <c r="A15" s="56"/>
      <c r="F15" s="13"/>
    </row>
    <row r="22" spans="3:3">
      <c r="C22">
        <f>16021/34947</f>
        <v>0.45843706183649524</v>
      </c>
    </row>
  </sheetData>
  <hyperlinks>
    <hyperlink ref="E2" r:id="rId1" xr:uid="{8E679CEB-3FA1-214F-8662-1DB7F7D4329E}"/>
    <hyperlink ref="E3" r:id="rId2" xr:uid="{4282F596-5CE3-A147-B53A-ACFC0F0CBC15}"/>
    <hyperlink ref="E4" r:id="rId3" xr:uid="{06DB0BE7-7DD7-4447-802E-604F31833213}"/>
    <hyperlink ref="E5" r:id="rId4" xr:uid="{A5ECA048-9637-3347-A642-B69735BCE259}"/>
    <hyperlink ref="E6" r:id="rId5" xr:uid="{3210E477-3250-0A42-AF90-C60B4E8C5ADE}"/>
    <hyperlink ref="E7" r:id="rId6" xr:uid="{9C1B3C63-6FFD-2940-9A9B-9963DE6D8DA3}"/>
    <hyperlink ref="F10" r:id="rId7" xr:uid="{040E48FA-892D-4F4C-9887-58A2BFA8C42D}"/>
    <hyperlink ref="F11" r:id="rId8" xr:uid="{507B9522-B75F-0343-B8BE-556427F6C4D4}"/>
    <hyperlink ref="F12" r:id="rId9" xr:uid="{FDEB9996-C2A9-F549-A7CD-D02A1BBE6DD7}"/>
    <hyperlink ref="F13" r:id="rId10" xr:uid="{716E27A2-1DED-434F-8213-F28BFB0F0AC7}"/>
    <hyperlink ref="F14" r:id="rId11" xr:uid="{8C134E6F-9C9B-4842-992E-B47F9AC1685A}"/>
  </hyperlinks>
  <pageMargins left="0.7" right="0.7" top="0.75" bottom="0.75" header="0.3" footer="0.3"/>
  <pageSetup orientation="portrait" horizontalDpi="0" verticalDpi="0"/>
  <ignoredErrors>
    <ignoredError sqref="F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DE0C-572B-464B-9775-865EEF875FC1}">
  <dimension ref="A1:E11"/>
  <sheetViews>
    <sheetView workbookViewId="0">
      <selection activeCell="G23" sqref="G23"/>
    </sheetView>
  </sheetViews>
  <sheetFormatPr baseColWidth="10" defaultRowHeight="16"/>
  <cols>
    <col min="2" max="2" width="15.33203125" customWidth="1"/>
    <col min="3" max="3" width="12.5" customWidth="1"/>
    <col min="4" max="4" width="22.6640625" customWidth="1"/>
    <col min="5" max="5" width="25.1640625" customWidth="1"/>
  </cols>
  <sheetData>
    <row r="1" spans="1:5">
      <c r="A1" s="57" t="s">
        <v>242</v>
      </c>
      <c r="B1" s="57" t="s">
        <v>243</v>
      </c>
      <c r="C1" s="57" t="s">
        <v>244</v>
      </c>
      <c r="D1" s="57" t="s">
        <v>256</v>
      </c>
      <c r="E1" s="57" t="s">
        <v>245</v>
      </c>
    </row>
    <row r="2" spans="1:5">
      <c r="A2" s="59">
        <v>1</v>
      </c>
      <c r="B2" s="59">
        <v>7</v>
      </c>
      <c r="C2" s="59">
        <v>511</v>
      </c>
      <c r="D2" s="60">
        <v>1.3698630136986301E-2</v>
      </c>
      <c r="E2" s="61" t="s">
        <v>246</v>
      </c>
    </row>
    <row r="3" spans="1:5">
      <c r="A3" s="59">
        <v>2</v>
      </c>
      <c r="B3" s="59">
        <v>14</v>
      </c>
      <c r="C3" s="59">
        <v>222</v>
      </c>
      <c r="D3" s="60">
        <v>6.3063063063063057E-2</v>
      </c>
      <c r="E3" s="61" t="s">
        <v>247</v>
      </c>
    </row>
    <row r="4" spans="1:5">
      <c r="A4" s="59">
        <v>3</v>
      </c>
      <c r="B4" s="59">
        <v>13</v>
      </c>
      <c r="C4" s="59">
        <v>312</v>
      </c>
      <c r="D4" s="60">
        <v>4.1666666666666664E-2</v>
      </c>
      <c r="E4" s="61" t="s">
        <v>248</v>
      </c>
    </row>
    <row r="5" spans="1:5">
      <c r="A5" s="59">
        <v>4</v>
      </c>
      <c r="B5" s="59">
        <v>5</v>
      </c>
      <c r="C5" s="59">
        <v>197</v>
      </c>
      <c r="D5" s="60">
        <v>2.5380710659898477E-2</v>
      </c>
      <c r="E5" s="61" t="s">
        <v>249</v>
      </c>
    </row>
    <row r="6" spans="1:5">
      <c r="A6" s="59">
        <v>5</v>
      </c>
      <c r="B6" s="59">
        <v>8</v>
      </c>
      <c r="C6" s="59">
        <v>226</v>
      </c>
      <c r="D6" s="60">
        <v>3.5398230088495575E-2</v>
      </c>
      <c r="E6" s="61" t="s">
        <v>250</v>
      </c>
    </row>
    <row r="7" spans="1:5">
      <c r="A7" s="59">
        <v>6</v>
      </c>
      <c r="B7" s="59">
        <v>4</v>
      </c>
      <c r="C7" s="59">
        <v>146</v>
      </c>
      <c r="D7" s="60">
        <v>2.7397260273972601E-2</v>
      </c>
      <c r="E7" s="61" t="s">
        <v>251</v>
      </c>
    </row>
    <row r="8" spans="1:5">
      <c r="A8" s="58">
        <v>7</v>
      </c>
      <c r="B8" s="59">
        <v>13</v>
      </c>
      <c r="C8" s="59">
        <v>200</v>
      </c>
      <c r="D8" s="60">
        <v>6.5000000000000002E-2</v>
      </c>
      <c r="E8" s="61" t="s">
        <v>252</v>
      </c>
    </row>
    <row r="9" spans="1:5">
      <c r="A9" s="59">
        <v>8</v>
      </c>
      <c r="B9" s="59">
        <v>1</v>
      </c>
      <c r="C9" s="59">
        <v>295</v>
      </c>
      <c r="D9" s="60">
        <v>3.3898305084745762E-3</v>
      </c>
      <c r="E9" s="61" t="s">
        <v>255</v>
      </c>
    </row>
    <row r="10" spans="1:5">
      <c r="A10" s="59">
        <v>9</v>
      </c>
      <c r="B10" s="59">
        <v>7</v>
      </c>
      <c r="C10" s="59">
        <v>332</v>
      </c>
      <c r="D10" s="60">
        <v>2.1084337349397589E-2</v>
      </c>
      <c r="E10" s="61" t="s">
        <v>253</v>
      </c>
    </row>
    <row r="11" spans="1:5">
      <c r="A11" s="59">
        <v>10</v>
      </c>
      <c r="B11" s="59">
        <v>2</v>
      </c>
      <c r="C11" s="59">
        <v>41</v>
      </c>
      <c r="D11" s="60">
        <v>4.878048780487805E-2</v>
      </c>
      <c r="E11" s="61" t="s">
        <v>254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28342-7831-7641-B92C-498582038E8A}">
  <dimension ref="A1:C15"/>
  <sheetViews>
    <sheetView workbookViewId="0">
      <selection activeCell="A16" sqref="A16"/>
    </sheetView>
  </sheetViews>
  <sheetFormatPr baseColWidth="10" defaultRowHeight="16"/>
  <cols>
    <col min="1" max="1" width="36" customWidth="1"/>
  </cols>
  <sheetData>
    <row r="1" spans="1:3">
      <c r="A1" s="51" t="s">
        <v>240</v>
      </c>
    </row>
    <row r="3" spans="1:3">
      <c r="A3" s="53" t="s">
        <v>241</v>
      </c>
      <c r="B3" s="53" t="s">
        <v>66</v>
      </c>
      <c r="C3" s="53" t="s">
        <v>41</v>
      </c>
    </row>
    <row r="4" spans="1:3">
      <c r="A4" s="52" t="s">
        <v>86</v>
      </c>
      <c r="B4" s="52" t="s">
        <v>162</v>
      </c>
      <c r="C4" s="52" t="s">
        <v>163</v>
      </c>
    </row>
    <row r="5" spans="1:3">
      <c r="A5" s="52" t="s">
        <v>83</v>
      </c>
      <c r="B5" s="52" t="s">
        <v>162</v>
      </c>
      <c r="C5" s="52" t="s">
        <v>163</v>
      </c>
    </row>
    <row r="6" spans="1:3">
      <c r="A6" s="52" t="s">
        <v>62</v>
      </c>
      <c r="B6" s="55" t="s">
        <v>162</v>
      </c>
      <c r="C6" s="52" t="s">
        <v>163</v>
      </c>
    </row>
    <row r="7" spans="1:3">
      <c r="A7" s="54" t="s">
        <v>90</v>
      </c>
      <c r="B7" s="52" t="s">
        <v>163</v>
      </c>
      <c r="C7" s="54" t="s">
        <v>162</v>
      </c>
    </row>
    <row r="8" spans="1:3">
      <c r="A8" s="52" t="s">
        <v>88</v>
      </c>
      <c r="B8" s="52" t="s">
        <v>163</v>
      </c>
      <c r="C8" s="52" t="s">
        <v>162</v>
      </c>
    </row>
    <row r="9" spans="1:3">
      <c r="A9" s="52" t="s">
        <v>49</v>
      </c>
      <c r="B9" s="52" t="s">
        <v>163</v>
      </c>
      <c r="C9" s="52" t="s">
        <v>162</v>
      </c>
    </row>
    <row r="10" spans="1:3">
      <c r="A10" s="52" t="s">
        <v>198</v>
      </c>
      <c r="B10" s="52" t="s">
        <v>163</v>
      </c>
      <c r="C10" s="52" t="s">
        <v>162</v>
      </c>
    </row>
    <row r="11" spans="1:3">
      <c r="A11" s="52" t="s">
        <v>128</v>
      </c>
      <c r="B11" s="52" t="s">
        <v>163</v>
      </c>
      <c r="C11" s="52" t="s">
        <v>162</v>
      </c>
    </row>
    <row r="12" spans="1:3">
      <c r="A12" s="52" t="s">
        <v>58</v>
      </c>
      <c r="B12" s="52" t="s">
        <v>163</v>
      </c>
      <c r="C12" s="52" t="s">
        <v>162</v>
      </c>
    </row>
    <row r="13" spans="1:3">
      <c r="A13" s="52" t="s">
        <v>130</v>
      </c>
      <c r="B13" s="52" t="s">
        <v>163</v>
      </c>
      <c r="C13" s="52" t="s">
        <v>162</v>
      </c>
    </row>
    <row r="14" spans="1:3">
      <c r="A14" s="52" t="s">
        <v>54</v>
      </c>
      <c r="B14" s="52" t="s">
        <v>163</v>
      </c>
      <c r="C14" s="52" t="s">
        <v>162</v>
      </c>
    </row>
    <row r="15" spans="1:3">
      <c r="B15" s="52"/>
      <c r="C15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9069-9636-FA4A-B89A-564862881889}">
  <dimension ref="A1:O28"/>
  <sheetViews>
    <sheetView topLeftCell="F1" workbookViewId="0">
      <selection activeCell="L19" sqref="L19"/>
    </sheetView>
  </sheetViews>
  <sheetFormatPr baseColWidth="10" defaultRowHeight="16"/>
  <cols>
    <col min="1" max="1" width="37.33203125" customWidth="1"/>
    <col min="2" max="2" width="19.5" customWidth="1"/>
    <col min="3" max="3" width="30.6640625" customWidth="1"/>
    <col min="4" max="4" width="42.83203125" customWidth="1"/>
    <col min="5" max="5" width="17.83203125" customWidth="1"/>
    <col min="6" max="6" width="37.6640625" customWidth="1"/>
    <col min="7" max="7" width="35.83203125" customWidth="1"/>
    <col min="8" max="8" width="38.33203125" customWidth="1"/>
    <col min="10" max="10" width="32.33203125" customWidth="1"/>
    <col min="11" max="11" width="10.33203125" customWidth="1"/>
    <col min="12" max="12" width="36.33203125" customWidth="1"/>
    <col min="13" max="13" width="37.83203125" customWidth="1"/>
  </cols>
  <sheetData>
    <row r="1" spans="1:15">
      <c r="A1" s="3" t="s">
        <v>166</v>
      </c>
      <c r="B1" s="3" t="s">
        <v>167</v>
      </c>
      <c r="C1" s="3" t="s">
        <v>170</v>
      </c>
      <c r="D1" s="3"/>
      <c r="E1" t="s">
        <v>162</v>
      </c>
      <c r="F1" s="3" t="s">
        <v>66</v>
      </c>
      <c r="G1" s="3" t="s">
        <v>41</v>
      </c>
      <c r="H1" s="3" t="s">
        <v>40</v>
      </c>
      <c r="I1" s="6" t="s">
        <v>12</v>
      </c>
      <c r="J1" s="6" t="s">
        <v>66</v>
      </c>
      <c r="K1" s="6"/>
      <c r="L1" s="6" t="s">
        <v>41</v>
      </c>
      <c r="M1" s="6" t="s">
        <v>200</v>
      </c>
      <c r="N1" s="6" t="s">
        <v>66</v>
      </c>
      <c r="O1" s="6" t="s">
        <v>41</v>
      </c>
    </row>
    <row r="2" spans="1:15">
      <c r="A2" t="s">
        <v>66</v>
      </c>
      <c r="B2">
        <v>1235</v>
      </c>
      <c r="C2">
        <v>210</v>
      </c>
      <c r="E2" s="5">
        <v>1</v>
      </c>
      <c r="F2" s="37" t="s">
        <v>154</v>
      </c>
      <c r="G2" s="38" t="s">
        <v>147</v>
      </c>
      <c r="H2" s="27" t="s">
        <v>43</v>
      </c>
      <c r="I2" t="s">
        <v>162</v>
      </c>
      <c r="J2" s="35" t="s">
        <v>154</v>
      </c>
      <c r="K2" t="s">
        <v>162</v>
      </c>
      <c r="L2" s="39" t="s">
        <v>88</v>
      </c>
      <c r="M2" t="s">
        <v>86</v>
      </c>
      <c r="N2" t="s">
        <v>162</v>
      </c>
      <c r="O2" t="s">
        <v>163</v>
      </c>
    </row>
    <row r="3" spans="1:15">
      <c r="A3" t="s">
        <v>73</v>
      </c>
      <c r="B3">
        <v>1390</v>
      </c>
      <c r="C3" t="s">
        <v>164</v>
      </c>
      <c r="E3" s="5">
        <v>2</v>
      </c>
      <c r="F3" s="35" t="s">
        <v>147</v>
      </c>
      <c r="G3" s="35" t="s">
        <v>154</v>
      </c>
      <c r="H3" t="s">
        <v>44</v>
      </c>
      <c r="I3" t="s">
        <v>162</v>
      </c>
      <c r="J3" s="35" t="s">
        <v>147</v>
      </c>
      <c r="K3" t="s">
        <v>162</v>
      </c>
      <c r="L3" s="3" t="s">
        <v>87</v>
      </c>
      <c r="M3" t="s">
        <v>83</v>
      </c>
      <c r="N3" t="s">
        <v>162</v>
      </c>
      <c r="O3" t="s">
        <v>163</v>
      </c>
    </row>
    <row r="4" spans="1:15">
      <c r="A4" t="s">
        <v>41</v>
      </c>
      <c r="B4">
        <v>2198</v>
      </c>
      <c r="C4">
        <v>980</v>
      </c>
      <c r="E4" s="5">
        <v>3</v>
      </c>
      <c r="F4" s="35" t="s">
        <v>71</v>
      </c>
      <c r="G4" s="35" t="s">
        <v>71</v>
      </c>
      <c r="H4" t="s">
        <v>45</v>
      </c>
      <c r="I4" t="s">
        <v>164</v>
      </c>
      <c r="J4" t="s">
        <v>94</v>
      </c>
      <c r="K4" t="s">
        <v>162</v>
      </c>
      <c r="L4" s="38" t="s">
        <v>147</v>
      </c>
      <c r="M4" t="s">
        <v>62</v>
      </c>
      <c r="N4" t="s">
        <v>162</v>
      </c>
      <c r="O4" t="s">
        <v>163</v>
      </c>
    </row>
    <row r="5" spans="1:15">
      <c r="A5" t="s">
        <v>74</v>
      </c>
      <c r="B5">
        <v>7027</v>
      </c>
      <c r="C5" t="s">
        <v>164</v>
      </c>
      <c r="E5" s="5">
        <v>4</v>
      </c>
      <c r="F5" s="35" t="s">
        <v>70</v>
      </c>
      <c r="G5" s="35" t="s">
        <v>70</v>
      </c>
      <c r="H5" t="s">
        <v>46</v>
      </c>
      <c r="I5" t="s">
        <v>164</v>
      </c>
      <c r="J5" s="35" t="s">
        <v>169</v>
      </c>
      <c r="K5" t="s">
        <v>162</v>
      </c>
      <c r="L5" s="35" t="s">
        <v>154</v>
      </c>
      <c r="M5" s="27" t="s">
        <v>90</v>
      </c>
      <c r="N5" s="27" t="s">
        <v>163</v>
      </c>
      <c r="O5" s="27" t="s">
        <v>162</v>
      </c>
    </row>
    <row r="6" spans="1:15">
      <c r="A6" t="s">
        <v>40</v>
      </c>
      <c r="B6">
        <v>17611</v>
      </c>
      <c r="C6">
        <v>1029</v>
      </c>
      <c r="E6" s="5">
        <v>5</v>
      </c>
      <c r="F6" s="3" t="s">
        <v>150</v>
      </c>
      <c r="G6" s="36" t="s">
        <v>85</v>
      </c>
      <c r="H6" t="s">
        <v>168</v>
      </c>
      <c r="I6" t="s">
        <v>164</v>
      </c>
      <c r="J6" t="s">
        <v>161</v>
      </c>
      <c r="K6" t="s">
        <v>162</v>
      </c>
      <c r="L6" s="35" t="s">
        <v>71</v>
      </c>
      <c r="M6" t="s">
        <v>88</v>
      </c>
      <c r="N6" t="s">
        <v>163</v>
      </c>
      <c r="O6" t="s">
        <v>162</v>
      </c>
    </row>
    <row r="7" spans="1:15">
      <c r="E7" s="5" t="s">
        <v>163</v>
      </c>
      <c r="I7" t="s">
        <v>164</v>
      </c>
      <c r="J7" t="s">
        <v>134</v>
      </c>
      <c r="K7" t="s">
        <v>162</v>
      </c>
      <c r="L7" s="35" t="s">
        <v>70</v>
      </c>
      <c r="M7" t="s">
        <v>49</v>
      </c>
      <c r="N7" t="s">
        <v>163</v>
      </c>
      <c r="O7" t="s">
        <v>162</v>
      </c>
    </row>
    <row r="8" spans="1:15">
      <c r="A8" s="6" t="s">
        <v>184</v>
      </c>
      <c r="B8" s="6" t="s">
        <v>181</v>
      </c>
      <c r="C8" s="6" t="s">
        <v>180</v>
      </c>
      <c r="E8" s="5">
        <v>1</v>
      </c>
      <c r="F8" s="35" t="s">
        <v>96</v>
      </c>
      <c r="G8" s="3" t="s">
        <v>152</v>
      </c>
      <c r="H8" t="s">
        <v>151</v>
      </c>
      <c r="I8" t="s">
        <v>164</v>
      </c>
      <c r="J8" s="35" t="s">
        <v>133</v>
      </c>
      <c r="K8" t="s">
        <v>201</v>
      </c>
      <c r="L8" s="35" t="s">
        <v>95</v>
      </c>
      <c r="M8" t="s">
        <v>198</v>
      </c>
      <c r="N8" t="s">
        <v>163</v>
      </c>
      <c r="O8" t="s">
        <v>162</v>
      </c>
    </row>
    <row r="9" spans="1:15">
      <c r="A9" t="s">
        <v>171</v>
      </c>
      <c r="B9">
        <v>778</v>
      </c>
      <c r="C9">
        <v>65</v>
      </c>
      <c r="E9" s="5">
        <v>2</v>
      </c>
      <c r="F9" s="40" t="s">
        <v>155</v>
      </c>
      <c r="G9" s="3" t="s">
        <v>136</v>
      </c>
      <c r="H9" t="s">
        <v>86</v>
      </c>
      <c r="I9" t="s">
        <v>164</v>
      </c>
      <c r="J9" s="35" t="s">
        <v>143</v>
      </c>
      <c r="K9" t="s">
        <v>163</v>
      </c>
      <c r="L9" s="35" t="s">
        <v>96</v>
      </c>
      <c r="M9" t="s">
        <v>128</v>
      </c>
      <c r="N9" t="s">
        <v>163</v>
      </c>
      <c r="O9" t="s">
        <v>162</v>
      </c>
    </row>
    <row r="10" spans="1:15">
      <c r="A10" t="s">
        <v>172</v>
      </c>
      <c r="B10">
        <v>8</v>
      </c>
      <c r="C10">
        <v>2</v>
      </c>
      <c r="E10" s="5">
        <v>3</v>
      </c>
      <c r="F10" s="35" t="s">
        <v>95</v>
      </c>
      <c r="G10" s="3" t="s">
        <v>133</v>
      </c>
      <c r="H10" t="s">
        <v>169</v>
      </c>
      <c r="I10" t="s">
        <v>162</v>
      </c>
      <c r="J10" s="39" t="s">
        <v>86</v>
      </c>
      <c r="K10" t="s">
        <v>163</v>
      </c>
      <c r="L10" s="35" t="s">
        <v>143</v>
      </c>
      <c r="M10" t="s">
        <v>58</v>
      </c>
      <c r="N10" t="s">
        <v>163</v>
      </c>
      <c r="O10" t="s">
        <v>162</v>
      </c>
    </row>
    <row r="11" spans="1:15">
      <c r="A11" t="s">
        <v>173</v>
      </c>
      <c r="B11">
        <v>0</v>
      </c>
      <c r="C11">
        <v>52</v>
      </c>
      <c r="E11" s="5">
        <v>4</v>
      </c>
      <c r="F11" s="36" t="s">
        <v>91</v>
      </c>
      <c r="G11" s="35" t="s">
        <v>95</v>
      </c>
      <c r="H11" t="s">
        <v>143</v>
      </c>
      <c r="I11" t="s">
        <v>162</v>
      </c>
      <c r="J11" s="35" t="s">
        <v>70</v>
      </c>
      <c r="K11" t="s">
        <v>163</v>
      </c>
      <c r="L11" s="35" t="s">
        <v>133</v>
      </c>
      <c r="M11" t="s">
        <v>130</v>
      </c>
      <c r="N11" t="s">
        <v>163</v>
      </c>
      <c r="O11" t="s">
        <v>162</v>
      </c>
    </row>
    <row r="12" spans="1:15">
      <c r="A12" t="s">
        <v>174</v>
      </c>
      <c r="B12">
        <v>41</v>
      </c>
      <c r="C12">
        <v>32</v>
      </c>
      <c r="E12" s="5">
        <v>5</v>
      </c>
      <c r="F12" s="36" t="s">
        <v>93</v>
      </c>
      <c r="G12" s="35" t="s">
        <v>96</v>
      </c>
      <c r="H12" t="s">
        <v>147</v>
      </c>
      <c r="I12" t="s">
        <v>162</v>
      </c>
      <c r="J12" s="3" t="s">
        <v>197</v>
      </c>
      <c r="K12" t="s">
        <v>163</v>
      </c>
      <c r="L12" s="40" t="s">
        <v>155</v>
      </c>
      <c r="M12" t="s">
        <v>54</v>
      </c>
      <c r="N12" t="s">
        <v>163</v>
      </c>
      <c r="O12" t="s">
        <v>162</v>
      </c>
    </row>
    <row r="13" spans="1:15">
      <c r="A13" t="s">
        <v>175</v>
      </c>
      <c r="B13">
        <v>202</v>
      </c>
      <c r="C13">
        <v>52</v>
      </c>
      <c r="I13" t="s">
        <v>162</v>
      </c>
      <c r="J13" s="3" t="s">
        <v>55</v>
      </c>
      <c r="K13" t="s">
        <v>163</v>
      </c>
      <c r="L13" s="3" t="s">
        <v>138</v>
      </c>
    </row>
    <row r="14" spans="1:15">
      <c r="I14" t="s">
        <v>162</v>
      </c>
      <c r="J14" s="35" t="s">
        <v>154</v>
      </c>
      <c r="K14" t="s">
        <v>163</v>
      </c>
      <c r="L14" s="39" t="s">
        <v>86</v>
      </c>
    </row>
    <row r="15" spans="1:15">
      <c r="I15" t="s">
        <v>162</v>
      </c>
      <c r="J15" s="3" t="s">
        <v>153</v>
      </c>
      <c r="K15" t="s">
        <v>163</v>
      </c>
      <c r="L15" s="35" t="s">
        <v>169</v>
      </c>
    </row>
    <row r="16" spans="1:15">
      <c r="A16" s="6" t="s">
        <v>176</v>
      </c>
      <c r="B16" s="6" t="s">
        <v>177</v>
      </c>
      <c r="C16" s="6" t="s">
        <v>178</v>
      </c>
      <c r="D16" s="6" t="s">
        <v>179</v>
      </c>
      <c r="I16" t="s">
        <v>162</v>
      </c>
      <c r="J16" s="35" t="s">
        <v>71</v>
      </c>
      <c r="K16" t="s">
        <v>163</v>
      </c>
      <c r="L16" s="35" t="s">
        <v>199</v>
      </c>
    </row>
    <row r="17" spans="1:10">
      <c r="A17" s="4" t="s">
        <v>43</v>
      </c>
      <c r="B17" t="s">
        <v>44</v>
      </c>
      <c r="C17" t="s">
        <v>43</v>
      </c>
      <c r="D17" t="s">
        <v>43</v>
      </c>
      <c r="I17" t="s">
        <v>163</v>
      </c>
      <c r="J17" s="35" t="s">
        <v>91</v>
      </c>
    </row>
    <row r="18" spans="1:10">
      <c r="A18" s="4" t="s">
        <v>44</v>
      </c>
      <c r="B18" t="s">
        <v>68</v>
      </c>
      <c r="C18" t="s">
        <v>44</v>
      </c>
      <c r="D18" t="s">
        <v>44</v>
      </c>
      <c r="I18" t="s">
        <v>163</v>
      </c>
      <c r="J18" s="35" t="s">
        <v>93</v>
      </c>
    </row>
    <row r="19" spans="1:10">
      <c r="A19" s="4" t="s">
        <v>45</v>
      </c>
      <c r="C19" t="s">
        <v>45</v>
      </c>
      <c r="D19" t="s">
        <v>45</v>
      </c>
      <c r="I19" t="s">
        <v>163</v>
      </c>
      <c r="J19" s="35" t="s">
        <v>155</v>
      </c>
    </row>
    <row r="20" spans="1:10">
      <c r="A20" s="4" t="s">
        <v>46</v>
      </c>
      <c r="C20" t="s">
        <v>46</v>
      </c>
      <c r="D20" t="s">
        <v>46</v>
      </c>
    </row>
    <row r="21" spans="1:10">
      <c r="A21" s="4" t="s">
        <v>48</v>
      </c>
      <c r="C21" t="s">
        <v>47</v>
      </c>
      <c r="D21" t="s">
        <v>47</v>
      </c>
    </row>
    <row r="23" spans="1:10">
      <c r="A23" s="9" t="s">
        <v>174</v>
      </c>
    </row>
    <row r="24" spans="1:10">
      <c r="A24" s="4" t="s">
        <v>43</v>
      </c>
    </row>
    <row r="25" spans="1:10">
      <c r="A25" s="4" t="s">
        <v>45</v>
      </c>
    </row>
    <row r="26" spans="1:10">
      <c r="A26" s="4" t="s">
        <v>44</v>
      </c>
    </row>
    <row r="27" spans="1:10">
      <c r="A27" s="4" t="s">
        <v>47</v>
      </c>
    </row>
    <row r="28" spans="1:10">
      <c r="A28" s="4" t="s">
        <v>46</v>
      </c>
    </row>
  </sheetData>
  <autoFilter ref="M1:O12" xr:uid="{C2FB9069-9636-FA4A-B89A-564862881889}">
    <sortState xmlns:xlrd2="http://schemas.microsoft.com/office/spreadsheetml/2017/richdata2" ref="M2:O21">
      <sortCondition ref="N1:N21"/>
    </sortState>
  </autoFilter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F3B9-83D1-4847-A17F-7F4FA7D8EA43}">
  <dimension ref="A1:M19"/>
  <sheetViews>
    <sheetView workbookViewId="0">
      <selection activeCell="I12" sqref="I12"/>
    </sheetView>
  </sheetViews>
  <sheetFormatPr baseColWidth="10" defaultRowHeight="16"/>
  <cols>
    <col min="8" max="8" width="18.33203125" customWidth="1"/>
    <col min="10" max="10" width="20" customWidth="1"/>
    <col min="11" max="11" width="18.6640625" customWidth="1"/>
    <col min="12" max="12" width="11.5" bestFit="1" customWidth="1"/>
    <col min="13" max="13" width="14.33203125" customWidth="1"/>
  </cols>
  <sheetData>
    <row r="1" spans="1:13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  <c r="F1" s="6" t="s">
        <v>9</v>
      </c>
      <c r="G1" s="6" t="s">
        <v>21</v>
      </c>
      <c r="H1" s="6" t="s">
        <v>114</v>
      </c>
      <c r="I1" s="6" t="s">
        <v>21</v>
      </c>
      <c r="J1" s="6" t="s">
        <v>215</v>
      </c>
      <c r="K1" s="6" t="s">
        <v>157</v>
      </c>
      <c r="L1" s="6" t="s">
        <v>113</v>
      </c>
      <c r="M1" s="6" t="s">
        <v>116</v>
      </c>
    </row>
    <row r="2" spans="1:13">
      <c r="D2" t="s">
        <v>11</v>
      </c>
      <c r="E2" t="s">
        <v>11</v>
      </c>
      <c r="F2">
        <v>11</v>
      </c>
      <c r="H2" t="s">
        <v>115</v>
      </c>
      <c r="I2">
        <v>1974</v>
      </c>
      <c r="J2">
        <v>65</v>
      </c>
      <c r="K2">
        <v>60</v>
      </c>
      <c r="L2" s="16">
        <f>J2/I2</f>
        <v>3.292806484295846E-2</v>
      </c>
    </row>
    <row r="3" spans="1:13">
      <c r="C3" t="s">
        <v>11</v>
      </c>
      <c r="E3" t="s">
        <v>11</v>
      </c>
      <c r="F3" s="4">
        <v>101</v>
      </c>
      <c r="G3" s="4">
        <v>665</v>
      </c>
      <c r="H3" t="s">
        <v>22</v>
      </c>
      <c r="I3" s="4">
        <v>665</v>
      </c>
      <c r="J3" s="4">
        <v>46</v>
      </c>
      <c r="K3" s="4">
        <v>54</v>
      </c>
      <c r="L3" s="16">
        <f t="shared" ref="L3:L11" si="0">J3/I3</f>
        <v>6.9172932330827067E-2</v>
      </c>
    </row>
    <row r="4" spans="1:13">
      <c r="A4" t="s">
        <v>11</v>
      </c>
      <c r="E4" t="s">
        <v>11</v>
      </c>
      <c r="F4" s="4">
        <v>10001</v>
      </c>
      <c r="G4" s="4">
        <v>545</v>
      </c>
      <c r="H4" t="s">
        <v>23</v>
      </c>
      <c r="I4" s="4">
        <v>545</v>
      </c>
      <c r="J4" s="4">
        <v>49</v>
      </c>
      <c r="K4" s="4">
        <v>55</v>
      </c>
      <c r="L4" s="16">
        <f t="shared" si="0"/>
        <v>8.990825688073395E-2</v>
      </c>
    </row>
    <row r="5" spans="1:13">
      <c r="B5" t="s">
        <v>11</v>
      </c>
      <c r="E5" t="s">
        <v>11</v>
      </c>
      <c r="F5" s="4">
        <v>1001</v>
      </c>
      <c r="G5" s="4">
        <v>155</v>
      </c>
      <c r="H5" t="s">
        <v>24</v>
      </c>
      <c r="I5" s="4">
        <v>155</v>
      </c>
      <c r="J5" s="4">
        <v>35</v>
      </c>
      <c r="K5" s="4">
        <v>41</v>
      </c>
      <c r="L5" s="16">
        <f t="shared" si="0"/>
        <v>0.22580645161290322</v>
      </c>
    </row>
    <row r="6" spans="1:13">
      <c r="A6" t="s">
        <v>11</v>
      </c>
      <c r="C6" t="s">
        <v>11</v>
      </c>
      <c r="F6" s="4">
        <v>10100</v>
      </c>
      <c r="G6" s="4">
        <v>124</v>
      </c>
      <c r="H6" s="3" t="s">
        <v>25</v>
      </c>
      <c r="I6" s="4">
        <v>124</v>
      </c>
      <c r="J6" s="4">
        <v>18</v>
      </c>
      <c r="K6" s="4">
        <v>25</v>
      </c>
      <c r="L6" s="16">
        <f t="shared" si="0"/>
        <v>0.14516129032258066</v>
      </c>
    </row>
    <row r="7" spans="1:13">
      <c r="C7" t="s">
        <v>11</v>
      </c>
      <c r="D7" t="s">
        <v>11</v>
      </c>
      <c r="F7" s="4">
        <v>110</v>
      </c>
      <c r="G7" s="4">
        <v>79</v>
      </c>
      <c r="H7" t="s">
        <v>26</v>
      </c>
      <c r="I7" s="4">
        <v>79</v>
      </c>
      <c r="J7" s="4">
        <v>20</v>
      </c>
      <c r="K7" s="4">
        <v>28</v>
      </c>
      <c r="L7" s="16">
        <f t="shared" si="0"/>
        <v>0.25316455696202533</v>
      </c>
    </row>
    <row r="8" spans="1:13">
      <c r="A8" t="s">
        <v>11</v>
      </c>
      <c r="D8" t="s">
        <v>11</v>
      </c>
      <c r="F8" s="4">
        <v>10010</v>
      </c>
      <c r="G8" s="4">
        <v>60</v>
      </c>
      <c r="H8" t="s">
        <v>27</v>
      </c>
      <c r="I8" s="4">
        <v>60</v>
      </c>
      <c r="J8" s="4">
        <v>13</v>
      </c>
      <c r="K8" s="4">
        <v>17</v>
      </c>
      <c r="L8" s="16">
        <f t="shared" si="0"/>
        <v>0.21666666666666667</v>
      </c>
    </row>
    <row r="9" spans="1:13">
      <c r="B9" t="s">
        <v>11</v>
      </c>
      <c r="D9" t="s">
        <v>11</v>
      </c>
      <c r="F9" s="4">
        <v>1010</v>
      </c>
      <c r="G9" s="4">
        <v>46</v>
      </c>
      <c r="H9" t="s">
        <v>28</v>
      </c>
      <c r="I9" s="4">
        <v>46</v>
      </c>
      <c r="J9" s="4">
        <v>4</v>
      </c>
      <c r="K9" s="4">
        <v>22</v>
      </c>
      <c r="L9" s="16">
        <f t="shared" si="0"/>
        <v>8.6956521739130432E-2</v>
      </c>
    </row>
    <row r="10" spans="1:13">
      <c r="A10" t="s">
        <v>11</v>
      </c>
      <c r="B10" t="s">
        <v>11</v>
      </c>
      <c r="F10" s="4">
        <v>11000</v>
      </c>
      <c r="G10" s="4">
        <v>43</v>
      </c>
      <c r="H10" s="3" t="s">
        <v>29</v>
      </c>
      <c r="I10" s="4">
        <v>43</v>
      </c>
      <c r="J10" s="4">
        <v>11</v>
      </c>
      <c r="K10" s="4">
        <v>17</v>
      </c>
      <c r="L10" s="16">
        <f t="shared" si="0"/>
        <v>0.2558139534883721</v>
      </c>
    </row>
    <row r="11" spans="1:13">
      <c r="B11" t="s">
        <v>11</v>
      </c>
      <c r="C11" t="s">
        <v>11</v>
      </c>
      <c r="F11" s="4">
        <v>1100</v>
      </c>
      <c r="G11" s="4">
        <v>20</v>
      </c>
      <c r="H11" s="3" t="s">
        <v>30</v>
      </c>
      <c r="I11" s="4">
        <v>20</v>
      </c>
      <c r="J11" s="4">
        <v>1</v>
      </c>
      <c r="K11" s="4">
        <v>6</v>
      </c>
      <c r="L11" s="16">
        <f t="shared" si="0"/>
        <v>0.05</v>
      </c>
    </row>
    <row r="12" spans="1:13">
      <c r="I12" s="3" t="s">
        <v>156</v>
      </c>
    </row>
    <row r="13" spans="1:13">
      <c r="A13" t="s">
        <v>11</v>
      </c>
      <c r="F13">
        <v>10000</v>
      </c>
      <c r="G13">
        <v>371</v>
      </c>
      <c r="H13" t="s">
        <v>31</v>
      </c>
      <c r="I13">
        <v>371</v>
      </c>
      <c r="K13" s="4">
        <v>41</v>
      </c>
    </row>
    <row r="14" spans="1:13">
      <c r="B14" t="s">
        <v>11</v>
      </c>
      <c r="F14">
        <v>1000</v>
      </c>
      <c r="G14">
        <v>119</v>
      </c>
      <c r="H14" t="s">
        <v>32</v>
      </c>
      <c r="I14">
        <v>119</v>
      </c>
      <c r="J14" s="4">
        <v>7</v>
      </c>
      <c r="K14" s="4">
        <v>36</v>
      </c>
    </row>
    <row r="15" spans="1:13">
      <c r="C15" t="s">
        <v>11</v>
      </c>
      <c r="F15">
        <v>100</v>
      </c>
      <c r="G15">
        <v>340</v>
      </c>
      <c r="H15" t="s">
        <v>33</v>
      </c>
      <c r="I15">
        <v>340</v>
      </c>
      <c r="K15" s="4">
        <v>32</v>
      </c>
    </row>
    <row r="16" spans="1:13">
      <c r="D16" t="s">
        <v>11</v>
      </c>
      <c r="F16">
        <v>10</v>
      </c>
      <c r="G16">
        <v>868</v>
      </c>
      <c r="H16" t="s">
        <v>34</v>
      </c>
      <c r="I16">
        <v>868</v>
      </c>
      <c r="K16">
        <v>51</v>
      </c>
    </row>
    <row r="17" spans="1:11">
      <c r="E17" t="s">
        <v>11</v>
      </c>
      <c r="F17">
        <v>1</v>
      </c>
      <c r="G17">
        <v>2180</v>
      </c>
      <c r="H17" t="s">
        <v>35</v>
      </c>
      <c r="I17">
        <v>2180</v>
      </c>
      <c r="K17">
        <v>60</v>
      </c>
    </row>
    <row r="19" spans="1:11">
      <c r="A19" s="6"/>
      <c r="B19" s="6"/>
      <c r="C19" s="6"/>
      <c r="D19" s="6"/>
      <c r="E19" s="6"/>
    </row>
  </sheetData>
  <sortState xmlns:xlrd2="http://schemas.microsoft.com/office/spreadsheetml/2017/richdata2" ref="A3:G12">
    <sortCondition descending="1" ref="G1:G12"/>
  </sortState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42923-874F-0942-A327-3143864B57A6}">
  <dimension ref="A1:J29"/>
  <sheetViews>
    <sheetView workbookViewId="0">
      <selection activeCell="D32" sqref="D32"/>
    </sheetView>
  </sheetViews>
  <sheetFormatPr baseColWidth="10" defaultRowHeight="16"/>
  <cols>
    <col min="1" max="1" width="37.1640625" customWidth="1"/>
    <col min="2" max="2" width="8.83203125" customWidth="1"/>
    <col min="3" max="3" width="40.83203125" customWidth="1"/>
    <col min="5" max="5" width="37.1640625" customWidth="1"/>
    <col min="7" max="7" width="47.6640625" customWidth="1"/>
    <col min="9" max="9" width="35.5" customWidth="1"/>
  </cols>
  <sheetData>
    <row r="1" spans="1:10">
      <c r="A1" s="9" t="s">
        <v>2</v>
      </c>
      <c r="B1" s="9" t="s">
        <v>65</v>
      </c>
      <c r="C1" s="9" t="s">
        <v>1</v>
      </c>
      <c r="D1" s="9" t="s">
        <v>65</v>
      </c>
      <c r="E1" s="9" t="s">
        <v>0</v>
      </c>
      <c r="F1" s="9" t="s">
        <v>65</v>
      </c>
      <c r="G1" s="9" t="s">
        <v>4</v>
      </c>
      <c r="H1" s="9" t="s">
        <v>65</v>
      </c>
      <c r="I1" s="9" t="s">
        <v>3</v>
      </c>
      <c r="J1" s="9" t="s">
        <v>65</v>
      </c>
    </row>
    <row r="2" spans="1:10">
      <c r="A2" s="4" t="s">
        <v>44</v>
      </c>
      <c r="B2">
        <v>13</v>
      </c>
      <c r="C2" s="4" t="s">
        <v>43</v>
      </c>
      <c r="D2">
        <v>5</v>
      </c>
      <c r="E2" t="s">
        <v>44</v>
      </c>
      <c r="F2">
        <v>8</v>
      </c>
      <c r="G2" t="s">
        <v>44</v>
      </c>
      <c r="H2">
        <v>56</v>
      </c>
      <c r="I2" s="4" t="s">
        <v>44</v>
      </c>
      <c r="J2" s="4">
        <v>146</v>
      </c>
    </row>
    <row r="3" spans="1:10">
      <c r="A3" s="4" t="s">
        <v>43</v>
      </c>
      <c r="B3">
        <v>11</v>
      </c>
      <c r="C3" s="4" t="s">
        <v>44</v>
      </c>
      <c r="D3">
        <v>5</v>
      </c>
      <c r="E3" t="s">
        <v>43</v>
      </c>
      <c r="F3">
        <v>6</v>
      </c>
      <c r="G3" t="s">
        <v>43</v>
      </c>
      <c r="H3">
        <v>50</v>
      </c>
      <c r="I3" s="4" t="s">
        <v>43</v>
      </c>
      <c r="J3" s="4">
        <v>139</v>
      </c>
    </row>
    <row r="4" spans="1:10">
      <c r="A4" s="4" t="s">
        <v>45</v>
      </c>
      <c r="B4">
        <v>9</v>
      </c>
      <c r="C4" s="4" t="s">
        <v>53</v>
      </c>
      <c r="D4">
        <v>5</v>
      </c>
      <c r="E4" t="s">
        <v>45</v>
      </c>
      <c r="F4">
        <v>4</v>
      </c>
      <c r="G4" t="s">
        <v>54</v>
      </c>
      <c r="H4">
        <v>27</v>
      </c>
      <c r="I4" s="4" t="s">
        <v>45</v>
      </c>
      <c r="J4" s="4">
        <v>80</v>
      </c>
    </row>
    <row r="5" spans="1:10">
      <c r="A5" s="4" t="s">
        <v>46</v>
      </c>
      <c r="B5">
        <v>8</v>
      </c>
      <c r="C5" s="4" t="s">
        <v>56</v>
      </c>
      <c r="D5">
        <v>3</v>
      </c>
      <c r="E5" t="s">
        <v>140</v>
      </c>
      <c r="F5">
        <v>3</v>
      </c>
      <c r="G5" t="s">
        <v>45</v>
      </c>
      <c r="H5">
        <v>27</v>
      </c>
      <c r="I5" s="4" t="s">
        <v>53</v>
      </c>
      <c r="J5" s="4">
        <v>63</v>
      </c>
    </row>
    <row r="6" spans="1:10">
      <c r="A6" s="4" t="s">
        <v>51</v>
      </c>
      <c r="B6">
        <v>7</v>
      </c>
      <c r="C6" s="4" t="s">
        <v>58</v>
      </c>
      <c r="D6">
        <v>2</v>
      </c>
      <c r="E6" t="s">
        <v>61</v>
      </c>
      <c r="F6">
        <v>3</v>
      </c>
      <c r="G6" t="s">
        <v>53</v>
      </c>
      <c r="H6">
        <v>21</v>
      </c>
      <c r="I6" s="4" t="s">
        <v>47</v>
      </c>
      <c r="J6" s="4">
        <v>57</v>
      </c>
    </row>
    <row r="7" spans="1:10">
      <c r="A7" s="4" t="s">
        <v>48</v>
      </c>
      <c r="B7">
        <v>6</v>
      </c>
      <c r="C7" s="4" t="s">
        <v>45</v>
      </c>
      <c r="D7">
        <v>2</v>
      </c>
      <c r="E7" t="s">
        <v>53</v>
      </c>
      <c r="F7">
        <v>3</v>
      </c>
      <c r="G7" t="s">
        <v>49</v>
      </c>
      <c r="H7">
        <v>20</v>
      </c>
      <c r="I7" s="4" t="s">
        <v>54</v>
      </c>
      <c r="J7" s="4">
        <v>46</v>
      </c>
    </row>
    <row r="8" spans="1:10">
      <c r="A8" s="4" t="s">
        <v>129</v>
      </c>
      <c r="B8">
        <v>5</v>
      </c>
      <c r="C8" s="4" t="s">
        <v>60</v>
      </c>
      <c r="D8">
        <v>2</v>
      </c>
      <c r="E8" t="s">
        <v>46</v>
      </c>
      <c r="F8">
        <v>2</v>
      </c>
      <c r="G8" t="s">
        <v>46</v>
      </c>
      <c r="H8">
        <v>17</v>
      </c>
      <c r="I8" s="4" t="s">
        <v>49</v>
      </c>
      <c r="J8" s="4">
        <v>41</v>
      </c>
    </row>
    <row r="9" spans="1:10">
      <c r="A9" s="4" t="s">
        <v>50</v>
      </c>
      <c r="B9">
        <v>5</v>
      </c>
      <c r="C9" s="4" t="s">
        <v>55</v>
      </c>
      <c r="D9">
        <v>2</v>
      </c>
      <c r="E9" t="s">
        <v>129</v>
      </c>
      <c r="F9">
        <v>2</v>
      </c>
      <c r="G9" t="s">
        <v>48</v>
      </c>
      <c r="H9">
        <v>14</v>
      </c>
      <c r="I9" s="4" t="s">
        <v>46</v>
      </c>
      <c r="J9" s="4">
        <v>39</v>
      </c>
    </row>
    <row r="10" spans="1:10">
      <c r="A10" s="4" t="s">
        <v>53</v>
      </c>
      <c r="B10">
        <v>5</v>
      </c>
      <c r="C10" s="4" t="s">
        <v>47</v>
      </c>
      <c r="D10">
        <v>2</v>
      </c>
      <c r="E10" t="s">
        <v>54</v>
      </c>
      <c r="F10">
        <v>2</v>
      </c>
      <c r="G10" t="s">
        <v>50</v>
      </c>
      <c r="H10">
        <v>14</v>
      </c>
      <c r="I10" s="4" t="s">
        <v>58</v>
      </c>
      <c r="J10" s="4">
        <v>37</v>
      </c>
    </row>
    <row r="11" spans="1:10">
      <c r="A11" s="4" t="s">
        <v>59</v>
      </c>
      <c r="B11">
        <v>4</v>
      </c>
      <c r="C11" s="36" t="s">
        <v>135</v>
      </c>
      <c r="D11">
        <v>2</v>
      </c>
      <c r="E11" t="s">
        <v>130</v>
      </c>
      <c r="F11">
        <v>2</v>
      </c>
      <c r="G11" t="s">
        <v>130</v>
      </c>
      <c r="H11">
        <v>13</v>
      </c>
      <c r="I11" s="4" t="s">
        <v>57</v>
      </c>
      <c r="J11" s="4">
        <v>34</v>
      </c>
    </row>
    <row r="12" spans="1:10">
      <c r="A12" s="4" t="s">
        <v>68</v>
      </c>
      <c r="B12">
        <v>3</v>
      </c>
      <c r="C12" s="4" t="s">
        <v>49</v>
      </c>
      <c r="D12">
        <v>2</v>
      </c>
      <c r="E12" t="s">
        <v>58</v>
      </c>
      <c r="F12">
        <v>2</v>
      </c>
      <c r="G12" t="s">
        <v>58</v>
      </c>
      <c r="H12">
        <v>13</v>
      </c>
      <c r="I12" s="4" t="s">
        <v>59</v>
      </c>
      <c r="J12" s="4">
        <v>30</v>
      </c>
    </row>
    <row r="13" spans="1:10">
      <c r="A13" s="4" t="s">
        <v>57</v>
      </c>
      <c r="B13">
        <v>3</v>
      </c>
      <c r="C13" s="4" t="s">
        <v>51</v>
      </c>
      <c r="D13">
        <v>2</v>
      </c>
      <c r="E13" t="s">
        <v>60</v>
      </c>
      <c r="F13">
        <v>2</v>
      </c>
      <c r="G13" t="s">
        <v>56</v>
      </c>
      <c r="H13">
        <v>13</v>
      </c>
      <c r="I13" s="4" t="s">
        <v>48</v>
      </c>
      <c r="J13" s="4">
        <v>29</v>
      </c>
    </row>
    <row r="14" spans="1:10">
      <c r="A14" s="4" t="s">
        <v>47</v>
      </c>
      <c r="B14">
        <v>3</v>
      </c>
      <c r="C14" s="4" t="s">
        <v>145</v>
      </c>
      <c r="D14">
        <v>1</v>
      </c>
      <c r="E14" t="s">
        <v>55</v>
      </c>
      <c r="F14">
        <v>2</v>
      </c>
      <c r="G14" t="s">
        <v>51</v>
      </c>
      <c r="H14">
        <v>13</v>
      </c>
      <c r="I14" s="4" t="s">
        <v>130</v>
      </c>
      <c r="J14" s="4">
        <v>28</v>
      </c>
    </row>
    <row r="15" spans="1:10">
      <c r="A15" s="4" t="s">
        <v>140</v>
      </c>
      <c r="B15">
        <v>3</v>
      </c>
      <c r="C15" s="4" t="s">
        <v>46</v>
      </c>
      <c r="D15">
        <v>1</v>
      </c>
      <c r="E15" t="s">
        <v>57</v>
      </c>
      <c r="F15">
        <v>2</v>
      </c>
      <c r="G15" t="s">
        <v>47</v>
      </c>
      <c r="H15">
        <v>12</v>
      </c>
      <c r="I15" s="4" t="s">
        <v>51</v>
      </c>
      <c r="J15" s="4">
        <v>28</v>
      </c>
    </row>
    <row r="16" spans="1:10">
      <c r="A16" s="36" t="s">
        <v>136</v>
      </c>
      <c r="B16">
        <v>3</v>
      </c>
      <c r="C16" s="4" t="s">
        <v>54</v>
      </c>
      <c r="D16">
        <v>1</v>
      </c>
      <c r="E16" t="s">
        <v>48</v>
      </c>
      <c r="F16">
        <v>2</v>
      </c>
      <c r="G16" t="s">
        <v>59</v>
      </c>
      <c r="H16">
        <v>12</v>
      </c>
      <c r="I16" s="4" t="s">
        <v>56</v>
      </c>
      <c r="J16" s="4">
        <v>26</v>
      </c>
    </row>
    <row r="17" spans="1:10">
      <c r="A17" s="4" t="s">
        <v>61</v>
      </c>
      <c r="B17">
        <v>3</v>
      </c>
      <c r="C17" s="36" t="s">
        <v>131</v>
      </c>
      <c r="D17">
        <v>1</v>
      </c>
      <c r="E17" t="s">
        <v>51</v>
      </c>
      <c r="F17">
        <v>2</v>
      </c>
      <c r="G17" t="s">
        <v>60</v>
      </c>
      <c r="H17">
        <v>10</v>
      </c>
      <c r="I17" s="36" t="s">
        <v>137</v>
      </c>
      <c r="J17" s="4">
        <v>25</v>
      </c>
    </row>
    <row r="18" spans="1:10">
      <c r="A18" s="36" t="s">
        <v>95</v>
      </c>
      <c r="B18">
        <v>3</v>
      </c>
      <c r="C18" s="36" t="s">
        <v>139</v>
      </c>
      <c r="D18">
        <v>1</v>
      </c>
      <c r="E18" t="s">
        <v>144</v>
      </c>
      <c r="F18">
        <v>1</v>
      </c>
      <c r="G18" s="3" t="s">
        <v>137</v>
      </c>
      <c r="H18">
        <v>10</v>
      </c>
      <c r="I18" s="4" t="s">
        <v>68</v>
      </c>
      <c r="J18" s="4">
        <v>24</v>
      </c>
    </row>
    <row r="19" spans="1:10">
      <c r="A19" s="4" t="s">
        <v>144</v>
      </c>
      <c r="B19">
        <v>2</v>
      </c>
      <c r="C19" s="36" t="s">
        <v>132</v>
      </c>
      <c r="D19">
        <v>1</v>
      </c>
      <c r="E19" s="3" t="s">
        <v>76</v>
      </c>
      <c r="F19">
        <v>1</v>
      </c>
      <c r="G19" t="s">
        <v>57</v>
      </c>
      <c r="H19">
        <v>9</v>
      </c>
      <c r="I19" s="4" t="s">
        <v>60</v>
      </c>
      <c r="J19" s="4">
        <v>22</v>
      </c>
    </row>
    <row r="20" spans="1:10">
      <c r="A20" s="4" t="s">
        <v>58</v>
      </c>
      <c r="B20">
        <v>2</v>
      </c>
      <c r="C20" s="36" t="s">
        <v>71</v>
      </c>
      <c r="D20">
        <v>1</v>
      </c>
      <c r="E20" t="s">
        <v>145</v>
      </c>
      <c r="F20">
        <v>1</v>
      </c>
      <c r="G20" t="s">
        <v>68</v>
      </c>
      <c r="H20">
        <v>8</v>
      </c>
      <c r="I20" s="4" t="s">
        <v>50</v>
      </c>
      <c r="J20" s="4">
        <v>21</v>
      </c>
    </row>
    <row r="21" spans="1:10">
      <c r="A21" s="36" t="s">
        <v>148</v>
      </c>
      <c r="B21">
        <v>2</v>
      </c>
      <c r="C21" s="4" t="s">
        <v>68</v>
      </c>
      <c r="D21">
        <v>1</v>
      </c>
      <c r="E21" t="s">
        <v>56</v>
      </c>
      <c r="F21">
        <v>1</v>
      </c>
      <c r="G21" t="s">
        <v>55</v>
      </c>
      <c r="H21">
        <v>8</v>
      </c>
      <c r="I21" s="36" t="s">
        <v>52</v>
      </c>
      <c r="J21" s="4">
        <v>20</v>
      </c>
    </row>
    <row r="22" spans="1:10">
      <c r="D22">
        <f>SUM(D2:D21)</f>
        <v>42</v>
      </c>
    </row>
    <row r="23" spans="1:10">
      <c r="A23" s="3"/>
      <c r="B23" s="3"/>
      <c r="C23" s="3"/>
      <c r="D23" s="3"/>
      <c r="E23" s="3"/>
      <c r="F23" s="3"/>
      <c r="G23" s="3"/>
      <c r="H23" s="3"/>
      <c r="I23" s="3"/>
    </row>
    <row r="24" spans="1:10">
      <c r="A24" s="6" t="s">
        <v>2</v>
      </c>
      <c r="B24" s="6"/>
      <c r="C24" s="6" t="s">
        <v>1</v>
      </c>
      <c r="D24" s="6"/>
      <c r="E24" s="6" t="s">
        <v>0</v>
      </c>
      <c r="F24" s="6"/>
      <c r="G24" s="6" t="s">
        <v>4</v>
      </c>
      <c r="H24" s="6"/>
      <c r="I24" s="6" t="s">
        <v>3</v>
      </c>
    </row>
    <row r="25" spans="1:10">
      <c r="A25" s="36" t="s">
        <v>136</v>
      </c>
      <c r="C25" s="36" t="s">
        <v>135</v>
      </c>
      <c r="E25" s="3" t="s">
        <v>76</v>
      </c>
      <c r="G25" s="3" t="s">
        <v>137</v>
      </c>
      <c r="I25" s="36" t="s">
        <v>52</v>
      </c>
    </row>
    <row r="26" spans="1:10">
      <c r="A26" s="36" t="s">
        <v>95</v>
      </c>
      <c r="C26" s="36" t="s">
        <v>131</v>
      </c>
      <c r="G26" t="s">
        <v>55</v>
      </c>
      <c r="I26" s="36" t="s">
        <v>137</v>
      </c>
    </row>
    <row r="27" spans="1:10">
      <c r="A27" s="36" t="s">
        <v>148</v>
      </c>
      <c r="C27" s="36" t="s">
        <v>139</v>
      </c>
    </row>
    <row r="28" spans="1:10">
      <c r="C28" s="36" t="s">
        <v>132</v>
      </c>
    </row>
    <row r="29" spans="1:10">
      <c r="C29" s="36" t="s">
        <v>71</v>
      </c>
    </row>
  </sheetData>
  <conditionalFormatting sqref="A1:XFD1048576">
    <cfRule type="uniqueValues" dxfId="6" priority="6"/>
  </conditionalFormatting>
  <conditionalFormatting sqref="G2:I21">
    <cfRule type="uniqueValues" dxfId="5" priority="5"/>
  </conditionalFormatting>
  <conditionalFormatting sqref="G25">
    <cfRule type="uniqueValues" dxfId="4" priority="4"/>
  </conditionalFormatting>
  <conditionalFormatting sqref="G26">
    <cfRule type="uniqueValues" dxfId="3" priority="3"/>
  </conditionalFormatting>
  <conditionalFormatting sqref="I25">
    <cfRule type="uniqueValues" dxfId="2" priority="2"/>
  </conditionalFormatting>
  <conditionalFormatting sqref="I26">
    <cfRule type="uniqueValues" dxfId="1" priority="1"/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DC96-6BDF-C24A-870F-153B20147612}">
  <dimension ref="A1:E6"/>
  <sheetViews>
    <sheetView workbookViewId="0">
      <selection activeCell="D13" sqref="D13"/>
    </sheetView>
  </sheetViews>
  <sheetFormatPr baseColWidth="10" defaultRowHeight="16"/>
  <cols>
    <col min="1" max="1" width="23.5" customWidth="1"/>
    <col min="2" max="2" width="39.83203125" customWidth="1"/>
    <col min="3" max="3" width="12.83203125" customWidth="1"/>
    <col min="4" max="4" width="49.33203125" customWidth="1"/>
    <col min="5" max="5" width="49.83203125" customWidth="1"/>
  </cols>
  <sheetData>
    <row r="1" spans="1:5">
      <c r="A1" s="6" t="s">
        <v>2</v>
      </c>
      <c r="B1" s="6" t="s">
        <v>1</v>
      </c>
      <c r="C1" s="6" t="s">
        <v>0</v>
      </c>
      <c r="D1" s="6" t="s">
        <v>4</v>
      </c>
      <c r="E1" s="6" t="s">
        <v>3</v>
      </c>
    </row>
    <row r="2" spans="1:5">
      <c r="A2" s="36" t="s">
        <v>136</v>
      </c>
      <c r="B2" s="36" t="s">
        <v>135</v>
      </c>
      <c r="C2" s="3" t="s">
        <v>76</v>
      </c>
      <c r="D2" s="3" t="s">
        <v>137</v>
      </c>
      <c r="E2" s="36" t="s">
        <v>137</v>
      </c>
    </row>
    <row r="3" spans="1:5">
      <c r="A3" s="36" t="s">
        <v>95</v>
      </c>
      <c r="B3" s="36" t="s">
        <v>131</v>
      </c>
      <c r="D3" s="3" t="s">
        <v>55</v>
      </c>
      <c r="E3" s="3" t="s">
        <v>52</v>
      </c>
    </row>
    <row r="4" spans="1:5">
      <c r="A4" s="36" t="s">
        <v>148</v>
      </c>
      <c r="B4" s="36" t="s">
        <v>139</v>
      </c>
    </row>
    <row r="5" spans="1:5">
      <c r="B5" s="36" t="s">
        <v>132</v>
      </c>
    </row>
    <row r="6" spans="1:5">
      <c r="B6" s="36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7F7E-F303-CD49-8880-EB8DEBC98EE9}">
  <dimension ref="A1:L15"/>
  <sheetViews>
    <sheetView topLeftCell="B1" workbookViewId="0">
      <selection activeCell="B14" sqref="B14"/>
    </sheetView>
  </sheetViews>
  <sheetFormatPr baseColWidth="10" defaultRowHeight="16"/>
  <cols>
    <col min="3" max="3" width="14.5" customWidth="1"/>
    <col min="4" max="4" width="14.6640625" customWidth="1"/>
    <col min="8" max="8" width="28.83203125" customWidth="1"/>
    <col min="9" max="9" width="30.5" customWidth="1"/>
    <col min="10" max="10" width="28.83203125" customWidth="1"/>
    <col min="11" max="11" width="29" customWidth="1"/>
    <col min="12" max="12" width="27" customWidth="1"/>
  </cols>
  <sheetData>
    <row r="1" spans="1:12">
      <c r="A1" s="6" t="s">
        <v>79</v>
      </c>
      <c r="B1" s="6" t="s">
        <v>214</v>
      </c>
      <c r="C1" s="24" t="s">
        <v>159</v>
      </c>
      <c r="D1" s="24" t="s">
        <v>160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</row>
    <row r="2" spans="1:12">
      <c r="A2" t="s">
        <v>158</v>
      </c>
      <c r="B2" s="8">
        <v>17611</v>
      </c>
      <c r="C2" t="s">
        <v>164</v>
      </c>
      <c r="D2" t="s">
        <v>164</v>
      </c>
      <c r="F2" s="17" t="s">
        <v>162</v>
      </c>
      <c r="G2" s="5">
        <v>1</v>
      </c>
      <c r="H2" s="18" t="s">
        <v>83</v>
      </c>
      <c r="I2" s="19" t="s">
        <v>85</v>
      </c>
      <c r="J2" s="19" t="s">
        <v>147</v>
      </c>
      <c r="K2" s="19" t="s">
        <v>71</v>
      </c>
      <c r="L2" s="19" t="s">
        <v>83</v>
      </c>
    </row>
    <row r="3" spans="1:12">
      <c r="A3" t="s">
        <v>0</v>
      </c>
      <c r="B3" s="7">
        <v>15911</v>
      </c>
      <c r="C3">
        <v>42</v>
      </c>
      <c r="D3">
        <v>29</v>
      </c>
      <c r="F3" s="17"/>
      <c r="G3" s="5">
        <v>2</v>
      </c>
      <c r="H3" s="18" t="s">
        <v>85</v>
      </c>
      <c r="I3" s="19" t="s">
        <v>88</v>
      </c>
      <c r="J3" s="19" t="s">
        <v>83</v>
      </c>
      <c r="K3" s="19" t="s">
        <v>130</v>
      </c>
      <c r="L3" s="19" t="s">
        <v>85</v>
      </c>
    </row>
    <row r="4" spans="1:12">
      <c r="A4" t="s">
        <v>1</v>
      </c>
      <c r="B4" s="7">
        <v>14715</v>
      </c>
      <c r="C4">
        <v>41</v>
      </c>
      <c r="D4">
        <v>30</v>
      </c>
      <c r="F4" s="17"/>
      <c r="G4" s="5">
        <v>3</v>
      </c>
      <c r="H4" s="18" t="s">
        <v>88</v>
      </c>
      <c r="I4" s="19" t="s">
        <v>154</v>
      </c>
      <c r="J4" s="19" t="s">
        <v>85</v>
      </c>
      <c r="K4" s="19" t="s">
        <v>141</v>
      </c>
      <c r="L4" s="19" t="s">
        <v>88</v>
      </c>
    </row>
    <row r="5" spans="1:12">
      <c r="A5" t="s">
        <v>2</v>
      </c>
      <c r="B5" s="7">
        <v>16021</v>
      </c>
      <c r="C5">
        <v>47</v>
      </c>
      <c r="D5">
        <v>24</v>
      </c>
      <c r="F5" s="17"/>
      <c r="G5" s="5">
        <v>4</v>
      </c>
      <c r="H5" s="18" t="s">
        <v>161</v>
      </c>
      <c r="I5" s="19" t="s">
        <v>86</v>
      </c>
      <c r="J5" s="19" t="s">
        <v>88</v>
      </c>
      <c r="K5" s="19" t="s">
        <v>85</v>
      </c>
      <c r="L5" s="19" t="s">
        <v>161</v>
      </c>
    </row>
    <row r="6" spans="1:12">
      <c r="A6" t="s">
        <v>3</v>
      </c>
      <c r="B6" s="7">
        <v>17277</v>
      </c>
      <c r="C6">
        <v>40</v>
      </c>
      <c r="D6">
        <v>31</v>
      </c>
      <c r="F6" s="17"/>
      <c r="G6" s="5">
        <v>5</v>
      </c>
      <c r="H6" s="18" t="s">
        <v>154</v>
      </c>
      <c r="I6" s="19" t="s">
        <v>83</v>
      </c>
      <c r="J6" s="19" t="s">
        <v>161</v>
      </c>
      <c r="K6" s="19" t="s">
        <v>134</v>
      </c>
      <c r="L6" s="19" t="s">
        <v>151</v>
      </c>
    </row>
    <row r="7" spans="1:12">
      <c r="A7" t="s">
        <v>4</v>
      </c>
      <c r="B7" s="7">
        <v>16632</v>
      </c>
      <c r="C7">
        <v>45</v>
      </c>
      <c r="D7">
        <v>26</v>
      </c>
      <c r="F7" s="17" t="s">
        <v>163</v>
      </c>
      <c r="G7">
        <v>1</v>
      </c>
      <c r="H7" s="20" t="s">
        <v>68</v>
      </c>
      <c r="I7" s="21" t="s">
        <v>138</v>
      </c>
      <c r="J7" s="21" t="s">
        <v>96</v>
      </c>
      <c r="K7" s="21" t="s">
        <v>133</v>
      </c>
      <c r="L7" s="21" t="s">
        <v>95</v>
      </c>
    </row>
    <row r="8" spans="1:12">
      <c r="F8" s="3"/>
      <c r="G8" s="5">
        <v>2</v>
      </c>
      <c r="H8" s="19" t="s">
        <v>95</v>
      </c>
      <c r="I8" s="19" t="s">
        <v>95</v>
      </c>
      <c r="J8" s="19" t="s">
        <v>94</v>
      </c>
      <c r="K8" s="19" t="s">
        <v>138</v>
      </c>
      <c r="L8" s="19" t="s">
        <v>96</v>
      </c>
    </row>
    <row r="9" spans="1:12">
      <c r="G9" s="5">
        <v>3</v>
      </c>
      <c r="H9" s="19" t="s">
        <v>138</v>
      </c>
      <c r="I9" s="19" t="s">
        <v>143</v>
      </c>
      <c r="J9" s="19" t="s">
        <v>138</v>
      </c>
      <c r="K9" s="19" t="s">
        <v>153</v>
      </c>
      <c r="L9" s="19" t="s">
        <v>68</v>
      </c>
    </row>
    <row r="10" spans="1:12">
      <c r="G10" s="5">
        <v>4</v>
      </c>
      <c r="H10" s="19" t="s">
        <v>134</v>
      </c>
      <c r="I10" s="19" t="s">
        <v>134</v>
      </c>
      <c r="J10" s="19" t="s">
        <v>134</v>
      </c>
      <c r="K10" s="19" t="s">
        <v>96</v>
      </c>
      <c r="L10" s="19" t="s">
        <v>133</v>
      </c>
    </row>
    <row r="11" spans="1:12">
      <c r="A11" s="4"/>
      <c r="G11" s="5">
        <v>5</v>
      </c>
      <c r="H11" s="19" t="s">
        <v>133</v>
      </c>
      <c r="I11" s="19" t="s">
        <v>133</v>
      </c>
      <c r="J11" s="19" t="s">
        <v>133</v>
      </c>
      <c r="K11" s="19" t="s">
        <v>152</v>
      </c>
      <c r="L11" s="19" t="s">
        <v>138</v>
      </c>
    </row>
    <row r="12" spans="1:12">
      <c r="A12" s="4"/>
    </row>
    <row r="13" spans="1:12">
      <c r="A13" s="4"/>
    </row>
    <row r="14" spans="1:12">
      <c r="A14" s="4"/>
    </row>
    <row r="15" spans="1:12">
      <c r="A15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blast hits</vt:lpstr>
      <vt:lpstr>single tissue</vt:lpstr>
      <vt:lpstr>Dheilly genes</vt:lpstr>
      <vt:lpstr>differnetially expressed specie</vt:lpstr>
      <vt:lpstr>GOterms transcriptome  normal</vt:lpstr>
      <vt:lpstr>overlapping</vt:lpstr>
      <vt:lpstr>Top20 tissue unique</vt:lpstr>
      <vt:lpstr>go terms for discussion</vt:lpstr>
      <vt:lpstr>total genes with hits tissues</vt:lpstr>
      <vt:lpstr>Over-Under tissuetissue</vt:lpstr>
      <vt:lpstr>% found in tissue</vt:lpstr>
      <vt:lpstr>unique genes goslims tissue</vt:lpstr>
      <vt:lpstr>top 20 terms species</vt:lpstr>
      <vt:lpstr>top 20 common species</vt:lpstr>
      <vt:lpstr>top 20 terms tissue gene = 1</vt:lpstr>
      <vt:lpstr>top 20 tissue unique</vt:lpstr>
      <vt:lpstr>top 20 terms normal</vt:lpstr>
      <vt:lpstr>top 8 comb</vt:lpstr>
      <vt:lpstr>top terms by species not 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Cattau</dc:creator>
  <cp:lastModifiedBy>Olivia Cattau</cp:lastModifiedBy>
  <dcterms:created xsi:type="dcterms:W3CDTF">2023-04-06T20:23:12Z</dcterms:created>
  <dcterms:modified xsi:type="dcterms:W3CDTF">2023-06-01T00:37:58Z</dcterms:modified>
</cp:coreProperties>
</file>