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480" yWindow="132" windowWidth="22560" windowHeight="9216" tabRatio="828"/>
  </bookViews>
  <sheets>
    <sheet name="OPERASIONAL" sheetId="4" r:id="rId1"/>
    <sheet name="OPERASIONAL-RINCIAN" sheetId="6" r:id="rId2"/>
    <sheet name="INV-RENKORP" sheetId="10" r:id="rId3"/>
    <sheet name="INV-RENKORP-RINCIAN" sheetId="11" r:id="rId4"/>
    <sheet name="MA-KEGIATAN" sheetId="9" r:id="rId5"/>
    <sheet name="Kamus" sheetId="5" r:id="rId6"/>
  </sheets>
  <definedNames>
    <definedName name="_xlnm._FilterDatabase" localSheetId="3" hidden="1">'INV-RENKORP-RINCIAN'!$A$8:$AB$13</definedName>
    <definedName name="_xlnm._FilterDatabase" localSheetId="1" hidden="1">'OPERASIONAL-RINCIAN'!$A$8:$AB$13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  <definedName name="_xlnm.Print_Titles" localSheetId="0">OPERASIONAL!$1:$8</definedName>
    <definedName name="_xlnm.Print_Titles" localSheetId="1">'OPERASIONAL-RINCIAN'!$1:$8</definedName>
  </definedNames>
  <calcPr calcId="162913"/>
</workbook>
</file>

<file path=xl/calcChain.xml><?xml version="1.0" encoding="utf-8"?>
<calcChain xmlns="http://schemas.openxmlformats.org/spreadsheetml/2006/main">
  <c r="I13" i="11" l="1"/>
  <c r="I12" i="11"/>
  <c r="I11" i="11"/>
  <c r="I10" i="11"/>
  <c r="I9" i="11"/>
  <c r="Q5" i="11"/>
  <c r="P4" i="11"/>
  <c r="L4" i="11"/>
  <c r="D1" i="11"/>
  <c r="G11" i="10"/>
  <c r="G10" i="10"/>
  <c r="G9" i="10"/>
  <c r="O5" i="10"/>
  <c r="N4" i="10"/>
  <c r="J4" i="10"/>
  <c r="D1" i="10"/>
  <c r="P4" i="6" l="1"/>
  <c r="O5" i="4"/>
  <c r="Q5" i="6"/>
  <c r="L4" i="6"/>
  <c r="G1" i="9"/>
  <c r="D1" i="4"/>
  <c r="D1" i="6"/>
  <c r="G10" i="4" l="1"/>
  <c r="G11" i="4"/>
  <c r="G9" i="4"/>
  <c r="N4" i="4" l="1"/>
  <c r="J4" i="4"/>
  <c r="I13" i="6" l="1"/>
  <c r="I12" i="6"/>
  <c r="I11" i="6"/>
  <c r="I10" i="6"/>
  <c r="I9" i="6"/>
</calcChain>
</file>

<file path=xl/sharedStrings.xml><?xml version="1.0" encoding="utf-8"?>
<sst xmlns="http://schemas.openxmlformats.org/spreadsheetml/2006/main" count="526" uniqueCount="124">
  <si>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</si>
  <si>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</si>
  <si>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</si>
  <si>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</si>
  <si>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</si>
  <si>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</si>
  <si>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</si>
  <si>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</si>
  <si>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</si>
  <si>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</si>
  <si>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</si>
  <si>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</si>
  <si>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</si>
  <si>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</si>
  <si>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</si>
  <si>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</si>
  <si>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</si>
  <si>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</si>
  <si>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</si>
  <si>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</si>
  <si>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KODE
MA</t>
  </si>
  <si>
    <t>REKMA
GROUP</t>
  </si>
  <si>
    <t>LVL</t>
  </si>
  <si>
    <t>2022.1</t>
  </si>
  <si>
    <t>PENDAPATAN</t>
  </si>
  <si>
    <t>SUMBANGAN TUNJANGAN HARI TUA (THT)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</si>
  <si>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</si>
  <si>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</si>
  <si>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</si>
  <si>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</si>
  <si>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</si>
  <si>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</si>
  <si>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</si>
  <si>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</si>
  <si>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</si>
  <si>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</si>
  <si>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</si>
  <si>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</si>
  <si>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</si>
  <si>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</si>
  <si>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</si>
  <si>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</si>
  <si>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</si>
  <si>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</si>
  <si>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</si>
  <si>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</si>
  <si>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</si>
  <si>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</si>
  <si>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</si>
  <si>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</si>
  <si>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</si>
  <si>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</si>
  <si>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</si>
  <si>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</si>
  <si>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</si>
  <si>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</si>
  <si>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</si>
  <si>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</si>
  <si>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</si>
  <si>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</si>
  <si>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</si>
  <si>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select * from sp_rpt_anggaran_mataanggaran('2022.1')</t>
  </si>
  <si>
    <t>TUNJANGAN PERUMAHAN (TUPERUM)</t>
  </si>
  <si>
    <t>TUNJANGAN PERUMAHAN PEGAWAI BI (DK)</t>
  </si>
  <si>
    <t>BEBAN SOSIALISASI PENSIUNAN - DK (DK) - NON BAPERUM</t>
  </si>
  <si>
    <t>Tahun</t>
  </si>
  <si>
    <t>RINCIAN ANGGARAN</t>
  </si>
  <si>
    <t>KUANTITAS</t>
  </si>
  <si>
    <t>FREKUENSI</t>
  </si>
  <si>
    <t>TARIF</t>
  </si>
  <si>
    <t>TOTAL</t>
  </si>
  <si>
    <t>03.1.01</t>
  </si>
  <si>
    <t>1.01</t>
  </si>
  <si>
    <t>Edukasi Penggunaan Seroja MobileApps</t>
  </si>
  <si>
    <t>Meningkatkan Akses Informasi dan Layanan</t>
  </si>
  <si>
    <t>Narasumber (Eksternal)</t>
  </si>
  <si>
    <t>Rp.</t>
  </si>
  <si>
    <t>`</t>
  </si>
  <si>
    <t>Operasional Tahunan dan RPPT - Rincian</t>
  </si>
  <si>
    <t>Investasi &amp; Rencana Korporasi dan RPPT</t>
  </si>
  <si>
    <t>Investasi &amp; Rencana Korporasi dan RPPT - Rincian</t>
  </si>
  <si>
    <t>Kegiatan, Rincian Anggaran &amp; RPPT per Mata Anggaran</t>
  </si>
  <si>
    <t>par_tahun</t>
  </si>
  <si>
    <t>select * from sp_rpt_anggaran_mataanggaran_kegiatan('2022.1')</t>
  </si>
  <si>
    <t>sbpkode</t>
  </si>
  <si>
    <t>pktkode</t>
  </si>
  <si>
    <t>group</t>
  </si>
  <si>
    <t>nourut</t>
  </si>
  <si>
    <t>keterangan</t>
  </si>
  <si>
    <t>rinkuantitas</t>
  </si>
  <si>
    <t>rinfrekwensi</t>
  </si>
  <si>
    <t>rintarif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</si>
  <si>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</si>
  <si>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</si>
  <si>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</si>
  <si>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</si>
  <si>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</si>
  <si>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</si>
  <si>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</si>
  <si>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</si>
  <si>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</si>
  <si>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firstrow</t>
  </si>
  <si>
    <t>condition</t>
  </si>
  <si>
    <t>where rekmagroup in ('INVESTASI','RENCANA KORPORASI') and lvl&lt;=3</t>
  </si>
  <si>
    <t>where rekmagroup in ('INVESTASI','RENCANA KORPORASI')</t>
  </si>
  <si>
    <t>Sheet
OPERASIONAL</t>
  </si>
  <si>
    <t>Sheet
OPERASIONAL-RINCIAN</t>
  </si>
  <si>
    <t>Sheet
INV-RENKORP</t>
  </si>
  <si>
    <t>Sheet
INV-RENKORP-RINCIAN</t>
  </si>
  <si>
    <t>Operasional Tahunan dan RPPT</t>
  </si>
  <si>
    <t>Sheet
MA-KEGIATAN</t>
  </si>
  <si>
    <t>Z</t>
  </si>
  <si>
    <t>AA</t>
  </si>
  <si>
    <t>AB</t>
  </si>
  <si>
    <t xml:space="preserve">SUMBANGAN </t>
  </si>
  <si>
    <t>ADADADAD</t>
  </si>
  <si>
    <t>Y</t>
  </si>
  <si>
    <t>OPERASIONAL TAHUNAN</t>
  </si>
  <si>
    <t>OPERASIONAL TAHUNAN - RINCIAN</t>
  </si>
  <si>
    <t>INVESTASI &amp; RENCANA KORPORASI</t>
  </si>
  <si>
    <t>INVESTASI &amp; RENCANA KORPORASI - RINCIAN</t>
  </si>
  <si>
    <t>B2</t>
  </si>
  <si>
    <t>where rekmagroup in ('PENDAPATAN','BIAYA') and lvl&lt;=3</t>
  </si>
  <si>
    <t xml:space="preserve">where rekmagroup in ('PENDAPATAN','BIAYA')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</si>
</sst>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FF0066"/>
      <name val="Consolas"/>
      <family val="3"/>
    </font>
    <font>
      <sz val="11"/>
      <color rgb="FF0066FF"/>
      <name val="Consolas"/>
      <family val="3"/>
    </font>
    <font>
      <sz val="11"/>
      <name val="Consolas"/>
      <family val="3"/>
    </font>
    <font>
      <sz val="9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0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vertical="top" wrapText="1"/>
    </xf>
    <xf numFmtId="1" fontId="7" fillId="0" borderId="0" xfId="0" applyNumberFormat="1" applyFont="1"/>
    <xf numFmtId="1" fontId="2" fillId="0" borderId="0" xfId="0" applyNumberFormat="1" applyFont="1"/>
    <xf numFmtId="1" fontId="1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top"/>
    </xf>
    <xf numFmtId="1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168" fontId="3" fillId="3" borderId="2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 vertical="top"/>
    </xf>
    <xf numFmtId="168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horizontal="center" vertical="top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vertical="top" wrapText="1"/>
    </xf>
    <xf numFmtId="0" fontId="5" fillId="14" borderId="0" xfId="0" applyFont="1" applyFill="1" applyAlignment="1">
      <alignment vertical="center" wrapText="1"/>
    </xf>
    <xf numFmtId="0" fontId="5" fillId="14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vertical="center" wrapText="1"/>
    </xf>
    <xf numFmtId="0" fontId="5" fillId="17" borderId="0" xfId="0" applyFont="1" applyFill="1" applyAlignment="1">
      <alignment horizontal="center" vertical="center" wrapText="1"/>
    </xf>
    <xf numFmtId="0" fontId="4" fillId="0" borderId="0" xfId="1"/>
    <xf numFmtId="0" fontId="5" fillId="9" borderId="0" xfId="0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right" vertical="top"/>
    </xf>
    <xf numFmtId="168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5" fillId="9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7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167" fontId="2" fillId="0" borderId="2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6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5" fillId="13" borderId="0" xfId="0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center"/>
    </xf>
    <xf numFmtId="0" fontId="2" fillId="0" borderId="5" xfId="0" applyFont="1" applyBorder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 applyAlignment="1">
      <alignment wrapText="1"/>
    </xf>
    <xf numFmtId="0" fontId="5" fillId="14" borderId="0" xfId="0" applyFont="1" applyFill="1" applyAlignment="1">
      <alignment horizontal="center" wrapText="1"/>
    </xf>
    <xf numFmtId="167" fontId="2" fillId="0" borderId="7" xfId="0" applyNumberFormat="1" applyFont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 vertical="top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4" fontId="2" fillId="0" borderId="10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vertical="top"/>
    </xf>
    <xf numFmtId="165" fontId="2" fillId="0" borderId="10" xfId="0" applyNumberFormat="1" applyFont="1" applyBorder="1" applyAlignment="1">
      <alignment vertical="top"/>
    </xf>
    <xf numFmtId="166" fontId="2" fillId="0" borderId="10" xfId="0" applyNumberFormat="1" applyFont="1" applyBorder="1" applyAlignment="1">
      <alignment horizontal="center" vertical="top"/>
    </xf>
    <xf numFmtId="166" fontId="2" fillId="0" borderId="8" xfId="0" applyNumberFormat="1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10" xfId="0" applyFont="1" applyFill="1" applyBorder="1" applyAlignment="1">
      <alignment vertical="top" wrapText="1"/>
    </xf>
    <xf numFmtId="1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Border="1" applyAlignment="1">
      <alignment horizontal="right" vertical="top"/>
    </xf>
    <xf numFmtId="167" fontId="2" fillId="0" borderId="0" xfId="0" applyNumberFormat="1" applyFont="1" applyBorder="1" applyAlignment="1">
      <alignment horizontal="right" vertical="top"/>
    </xf>
    <xf numFmtId="0" fontId="2" fillId="0" borderId="0" xfId="0" applyFont="1" applyBorder="1"/>
    <xf numFmtId="165" fontId="2" fillId="0" borderId="4" xfId="0" applyNumberFormat="1" applyFont="1" applyBorder="1" applyAlignment="1">
      <alignment horizontal="right" vertical="top"/>
    </xf>
    <xf numFmtId="167" fontId="11" fillId="0" borderId="0" xfId="0" applyNumberFormat="1" applyFont="1" applyBorder="1" applyAlignment="1">
      <alignment horizontal="right" vertical="top"/>
    </xf>
    <xf numFmtId="0" fontId="11" fillId="0" borderId="0" xfId="0" applyFont="1" applyBorder="1" applyAlignment="1">
      <alignment vertical="top"/>
    </xf>
    <xf numFmtId="164" fontId="11" fillId="13" borderId="0" xfId="0" applyNumberFormat="1" applyFont="1" applyFill="1" applyBorder="1" applyAlignment="1">
      <alignment horizontal="center" vertical="top"/>
    </xf>
    <xf numFmtId="0" fontId="11" fillId="14" borderId="0" xfId="0" applyFont="1" applyFill="1" applyBorder="1" applyAlignment="1">
      <alignment vertical="top"/>
    </xf>
    <xf numFmtId="165" fontId="11" fillId="14" borderId="0" xfId="0" applyNumberFormat="1" applyFont="1" applyFill="1" applyBorder="1" applyAlignment="1">
      <alignment horizontal="right" vertical="top"/>
    </xf>
    <xf numFmtId="166" fontId="11" fillId="14" borderId="0" xfId="0" applyNumberFormat="1" applyFont="1" applyFill="1" applyBorder="1" applyAlignment="1">
      <alignment horizontal="right" vertical="top"/>
    </xf>
    <xf numFmtId="0" fontId="11" fillId="0" borderId="0" xfId="0" applyFont="1" applyBorder="1"/>
    <xf numFmtId="0" fontId="11" fillId="0" borderId="0" xfId="0" applyFont="1" applyBorder="1" applyAlignment="1">
      <alignment vertical="top" wrapText="1"/>
    </xf>
    <xf numFmtId="164" fontId="11" fillId="0" borderId="0" xfId="0" applyNumberFormat="1" applyFont="1" applyBorder="1" applyAlignment="1">
      <alignment horizontal="center" vertical="top"/>
    </xf>
    <xf numFmtId="165" fontId="11" fillId="0" borderId="0" xfId="0" applyNumberFormat="1" applyFont="1" applyBorder="1" applyAlignment="1">
      <alignment horizontal="right" vertical="top"/>
    </xf>
    <xf numFmtId="166" fontId="11" fillId="0" borderId="0" xfId="0" applyNumberFormat="1" applyFont="1" applyBorder="1" applyAlignment="1">
      <alignment horizontal="right" vertical="top"/>
    </xf>
    <xf numFmtId="167" fontId="11" fillId="0" borderId="0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164" fontId="11" fillId="0" borderId="0" xfId="0" applyNumberFormat="1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right" vertical="top"/>
    </xf>
    <xf numFmtId="168" fontId="11" fillId="0" borderId="0" xfId="0" applyNumberFormat="1" applyFont="1" applyFill="1" applyBorder="1" applyAlignment="1">
      <alignment horizontal="right" vertical="top"/>
    </xf>
    <xf numFmtId="166" fontId="11" fillId="0" borderId="0" xfId="0" applyNumberFormat="1" applyFont="1" applyFill="1" applyBorder="1" applyAlignment="1">
      <alignment horizontal="right" vertical="top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2" fillId="18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 wrapText="1"/>
    </xf>
    <xf numFmtId="164" fontId="3" fillId="11" borderId="9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11" borderId="7" xfId="0" applyNumberFormat="1" applyFont="1" applyFill="1" applyBorder="1" applyAlignment="1">
      <alignment horizontal="center" vertical="center" wrapText="1"/>
    </xf>
    <xf numFmtId="164" fontId="3" fillId="11" borderId="10" xfId="0" applyNumberFormat="1" applyFont="1" applyFill="1" applyBorder="1" applyAlignment="1">
      <alignment horizontal="center" vertical="center" wrapText="1"/>
    </xf>
    <xf numFmtId="164" fontId="3" fillId="11" borderId="8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8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4" fontId="3" fillId="11" borderId="4" xfId="0" applyNumberFormat="1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20"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3ECD0"/>
        </patternFill>
      </fill>
    </dxf>
    <dxf>
      <fill>
        <patternFill>
          <bgColor rgb="FFB6DF89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ont>
        <color theme="3"/>
      </font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rgb="FFE3ECD0"/>
        </patternFill>
      </fill>
    </dxf>
    <dxf>
      <fill>
        <patternFill>
          <bgColor rgb="FFB6DF89"/>
        </patternFill>
      </fill>
    </dxf>
    <dxf>
      <font>
        <color theme="3"/>
      </font>
    </dxf>
    <dxf>
      <fill>
        <patternFill>
          <bgColor theme="3" tint="0.39994506668294322"/>
        </patternFill>
      </fill>
    </dxf>
    <dxf>
      <font>
        <color theme="3"/>
      </font>
    </dxf>
    <dxf>
      <border>
        <left style="thin">
          <color auto="1"/>
        </left>
        <right style="thin">
          <color auto="1"/>
        </right>
      </border>
    </dxf>
    <dxf>
      <fill>
        <patternFill>
          <bgColor theme="3" tint="0.59996337778862885"/>
        </patternFill>
      </fill>
      <border>
        <left/>
        <right/>
        <vertical/>
        <horizontal/>
      </border>
    </dxf>
  </dxfs>
  <tableStyles count="0" defaultTableStyle="TableStyleMedium2" defaultPivotStyle="PivotStyleLight16"/>
  <colors>
    <mruColors>
      <color rgb="FFE3ECD0"/>
      <color rgb="FFB6DF89"/>
      <color rgb="FF0066FF"/>
      <color rgb="FFF5F5FF"/>
      <color rgb="FFFCFDFE"/>
      <color rgb="FFEAF1FA"/>
      <color rgb="FFFFFFEF"/>
      <color rgb="FFDBFFC9"/>
      <color rgb="FFD9FFE7"/>
      <color rgb="FFEB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tabSelected="1" zoomScale="90" zoomScaleNormal="90" zoomScalePageLayoutView="90" workbookViewId="0">
      <selection activeCell="G4" sqref="G4:G6"/>
    </sheetView>
  </sheetViews>
  <sheetFormatPr defaultColWidth="9.109375" defaultRowHeight="12" x14ac:dyDescent="0.25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0" width="13.77734375" style="7" customWidth="1"/>
    <col min="11" max="12" width="13.88671875" style="7" customWidth="1"/>
    <col min="13" max="13" width="6.6640625" style="13" customWidth="1"/>
    <col min="14" max="15" width="13.88671875" style="7" customWidth="1"/>
    <col min="16" max="16" width="6.6640625" style="13" customWidth="1"/>
    <col min="17" max="17" width="13.88671875" style="7" customWidth="1"/>
    <col min="18" max="18" width="6.6640625" style="13" customWidth="1"/>
    <col min="19" max="19" width="13.88671875" style="7" customWidth="1"/>
    <col min="20" max="20" width="6.6640625" style="13" customWidth="1"/>
    <col min="21" max="21" width="13.88671875" style="7" customWidth="1"/>
    <col min="22" max="22" width="6.6640625" style="13" customWidth="1"/>
    <col min="23" max="23" width="13.88671875" style="7" customWidth="1"/>
    <col min="24" max="24" width="6.6640625" style="13" customWidth="1"/>
    <col min="25" max="25" width="13.88671875" style="7" customWidth="1"/>
    <col min="26" max="26" width="6.6640625" style="13" customWidth="1"/>
    <col min="27" max="16384" width="9.109375" style="1"/>
  </cols>
  <sheetData>
    <row r="1" spans="1:26" ht="14.4" x14ac:dyDescent="0.25">
      <c r="B1" s="1" t="s">
        <v>65</v>
      </c>
      <c r="C1" s="1"/>
      <c r="D1" s="130" t="str">
        <f>"LAPORAN PENYUSUNAN ANGGARAN TAHUN " &amp; $B$2</f>
        <v>LAPORAN PENYUSUNAN ANGGARAN TAHUN 2022</v>
      </c>
      <c r="E1" s="130"/>
      <c r="F1" s="130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D2" s="131" t="s">
        <v>117</v>
      </c>
      <c r="E2" s="131"/>
      <c r="F2" s="131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137" t="s">
        <v>28</v>
      </c>
      <c r="B4" s="140" t="s">
        <v>26</v>
      </c>
      <c r="C4" s="140" t="s">
        <v>27</v>
      </c>
      <c r="D4" s="144" t="s">
        <v>0</v>
      </c>
      <c r="E4" s="145"/>
      <c r="F4" s="146"/>
      <c r="G4" s="141" t="s">
        <v>60</v>
      </c>
      <c r="H4" s="134" t="s">
        <v>21</v>
      </c>
      <c r="I4" s="154" t="s">
        <v>22</v>
      </c>
      <c r="J4" s="157" t="str">
        <f>"TAHUN " &amp; $B$2-1</f>
        <v>TAHUN 2021</v>
      </c>
      <c r="K4" s="157"/>
      <c r="L4" s="157"/>
      <c r="M4" s="157"/>
      <c r="N4" s="158" t="str">
        <f>"Tahun " &amp;$B$2</f>
        <v>Tahun 2022</v>
      </c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6" ht="33.75" customHeight="1" x14ac:dyDescent="0.25">
      <c r="A5" s="138"/>
      <c r="B5" s="135"/>
      <c r="C5" s="135"/>
      <c r="D5" s="147"/>
      <c r="E5" s="148"/>
      <c r="F5" s="149"/>
      <c r="G5" s="142"/>
      <c r="H5" s="135"/>
      <c r="I5" s="155"/>
      <c r="J5" s="159" t="s">
        <v>1</v>
      </c>
      <c r="K5" s="160" t="s">
        <v>2</v>
      </c>
      <c r="L5" s="161"/>
      <c r="M5" s="162"/>
      <c r="N5" s="166" t="s">
        <v>1</v>
      </c>
      <c r="O5" s="167" t="str">
        <f>"Δ TERHADAP ANGGARAN &amp; PROGNOSA TAHUN " &amp; $B$2-1</f>
        <v>Δ TERHADAP ANGGARAN &amp; PROGNOSA TAHUN 2021</v>
      </c>
      <c r="P5" s="167"/>
      <c r="Q5" s="167"/>
      <c r="R5" s="167"/>
      <c r="S5" s="153" t="s">
        <v>4</v>
      </c>
      <c r="T5" s="153"/>
      <c r="U5" s="153"/>
      <c r="V5" s="153"/>
      <c r="W5" s="153"/>
      <c r="X5" s="153"/>
      <c r="Y5" s="153"/>
      <c r="Z5" s="153"/>
    </row>
    <row r="6" spans="1:26" ht="18" customHeight="1" x14ac:dyDescent="0.25">
      <c r="A6" s="139"/>
      <c r="B6" s="136"/>
      <c r="C6" s="136"/>
      <c r="D6" s="150"/>
      <c r="E6" s="151"/>
      <c r="F6" s="152"/>
      <c r="G6" s="143"/>
      <c r="H6" s="136"/>
      <c r="I6" s="156"/>
      <c r="J6" s="159"/>
      <c r="K6" s="163"/>
      <c r="L6" s="164"/>
      <c r="M6" s="165"/>
      <c r="N6" s="166"/>
      <c r="O6" s="168" t="s">
        <v>9</v>
      </c>
      <c r="P6" s="168"/>
      <c r="Q6" s="168" t="s">
        <v>10</v>
      </c>
      <c r="R6" s="168"/>
      <c r="S6" s="153" t="s">
        <v>5</v>
      </c>
      <c r="T6" s="153"/>
      <c r="U6" s="153" t="s">
        <v>6</v>
      </c>
      <c r="V6" s="153"/>
      <c r="W6" s="153" t="s">
        <v>7</v>
      </c>
      <c r="X6" s="153"/>
      <c r="Y6" s="153" t="s">
        <v>8</v>
      </c>
      <c r="Z6" s="153"/>
    </row>
    <row r="7" spans="1:26" x14ac:dyDescent="0.25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 x14ac:dyDescent="0.25">
      <c r="A8" s="59"/>
      <c r="B8" s="1"/>
      <c r="C8" s="1"/>
      <c r="D8" s="60"/>
      <c r="E8" s="61"/>
      <c r="F8" s="61"/>
      <c r="G8" s="62"/>
      <c r="H8" s="1"/>
      <c r="I8" s="3"/>
      <c r="J8" s="66"/>
      <c r="K8" s="63"/>
      <c r="L8" s="6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6"/>
    </row>
    <row r="9" spans="1:26" s="107" customFormat="1" x14ac:dyDescent="0.25">
      <c r="A9" s="106">
        <v>1</v>
      </c>
      <c r="B9" s="74" t="s">
        <v>23</v>
      </c>
      <c r="C9" s="74">
        <v>50000000</v>
      </c>
      <c r="D9" s="132" t="s">
        <v>24</v>
      </c>
      <c r="E9" s="132"/>
      <c r="F9" s="132"/>
      <c r="G9" s="73">
        <f>C9</f>
        <v>50000000</v>
      </c>
      <c r="H9" s="74" t="s">
        <v>24</v>
      </c>
      <c r="I9" s="74">
        <v>1</v>
      </c>
      <c r="J9" s="57">
        <v>77567389975.100006</v>
      </c>
      <c r="K9" s="57">
        <v>81473580832.050003</v>
      </c>
      <c r="L9" s="57">
        <v>3906190856.9499998</v>
      </c>
      <c r="M9" s="58">
        <v>5.04</v>
      </c>
      <c r="N9" s="57">
        <v>0</v>
      </c>
      <c r="O9" s="57">
        <v>-77567389975.100006</v>
      </c>
      <c r="P9" s="58">
        <v>-100</v>
      </c>
      <c r="Q9" s="57">
        <v>-81473580832.050003</v>
      </c>
      <c r="R9" s="58">
        <v>-100</v>
      </c>
      <c r="S9" s="57">
        <v>0</v>
      </c>
      <c r="T9" s="58">
        <v>0</v>
      </c>
      <c r="U9" s="57">
        <v>0</v>
      </c>
      <c r="V9" s="58">
        <v>0</v>
      </c>
      <c r="W9" s="57">
        <v>0</v>
      </c>
      <c r="X9" s="58">
        <v>0</v>
      </c>
      <c r="Y9" s="57">
        <v>0</v>
      </c>
      <c r="Z9" s="58">
        <v>0</v>
      </c>
    </row>
    <row r="10" spans="1:26" s="107" customFormat="1" x14ac:dyDescent="0.25">
      <c r="A10" s="106">
        <v>2</v>
      </c>
      <c r="B10" s="74" t="s">
        <v>23</v>
      </c>
      <c r="C10" s="74">
        <v>51000000</v>
      </c>
      <c r="D10" s="68"/>
      <c r="E10" s="133" t="s">
        <v>115</v>
      </c>
      <c r="F10" s="133"/>
      <c r="G10" s="73">
        <f t="shared" ref="G10:G11" si="0">C10</f>
        <v>51000000</v>
      </c>
      <c r="H10" s="74" t="s">
        <v>24</v>
      </c>
      <c r="I10" s="74">
        <v>2</v>
      </c>
      <c r="J10" s="57">
        <v>986782456.11000001</v>
      </c>
      <c r="K10" s="57">
        <v>1070754819.23</v>
      </c>
      <c r="L10" s="57">
        <v>83972363.120000005</v>
      </c>
      <c r="M10" s="58">
        <v>8.51</v>
      </c>
      <c r="N10" s="57">
        <v>0</v>
      </c>
      <c r="O10" s="57">
        <v>-986782456.11000001</v>
      </c>
      <c r="P10" s="58">
        <v>-100</v>
      </c>
      <c r="Q10" s="57">
        <v>-1070754819.23</v>
      </c>
      <c r="R10" s="58">
        <v>-100</v>
      </c>
      <c r="S10" s="57">
        <v>0</v>
      </c>
      <c r="T10" s="58">
        <v>0</v>
      </c>
      <c r="U10" s="57">
        <v>0</v>
      </c>
      <c r="V10" s="58">
        <v>0</v>
      </c>
      <c r="W10" s="57">
        <v>0</v>
      </c>
      <c r="X10" s="58">
        <v>0</v>
      </c>
      <c r="Y10" s="57">
        <v>0</v>
      </c>
      <c r="Z10" s="58">
        <v>0</v>
      </c>
    </row>
    <row r="11" spans="1:26" s="107" customFormat="1" x14ac:dyDescent="0.25">
      <c r="A11" s="106">
        <v>3</v>
      </c>
      <c r="B11" s="74" t="s">
        <v>23</v>
      </c>
      <c r="C11" s="74">
        <v>51100000</v>
      </c>
      <c r="D11" s="68"/>
      <c r="E11" s="68"/>
      <c r="F11" s="68" t="s">
        <v>25</v>
      </c>
      <c r="G11" s="73">
        <f t="shared" si="0"/>
        <v>51100000</v>
      </c>
      <c r="H11" s="74" t="s">
        <v>24</v>
      </c>
      <c r="I11" s="74">
        <v>3</v>
      </c>
      <c r="J11" s="57">
        <v>986782456.11000001</v>
      </c>
      <c r="K11" s="57">
        <v>1070754819.23</v>
      </c>
      <c r="L11" s="57">
        <v>83972363.120000005</v>
      </c>
      <c r="M11" s="58">
        <v>8.51</v>
      </c>
      <c r="N11" s="57">
        <v>0</v>
      </c>
      <c r="O11" s="57">
        <v>-986782456.11000001</v>
      </c>
      <c r="P11" s="58">
        <v>-100</v>
      </c>
      <c r="Q11" s="57">
        <v>-1070754819.23</v>
      </c>
      <c r="R11" s="58">
        <v>-100</v>
      </c>
      <c r="S11" s="57">
        <v>0</v>
      </c>
      <c r="T11" s="58">
        <v>0</v>
      </c>
      <c r="U11" s="57">
        <v>0</v>
      </c>
      <c r="V11" s="58">
        <v>0</v>
      </c>
      <c r="W11" s="57">
        <v>0</v>
      </c>
      <c r="X11" s="58">
        <v>0</v>
      </c>
      <c r="Y11" s="57">
        <v>0</v>
      </c>
      <c r="Z11" s="58">
        <v>0</v>
      </c>
    </row>
    <row r="12" spans="1:26" x14ac:dyDescent="0.25">
      <c r="A12" s="88"/>
      <c r="B12" s="89"/>
      <c r="C12" s="89"/>
      <c r="D12" s="90"/>
      <c r="E12" s="91"/>
      <c r="F12" s="91"/>
      <c r="G12" s="92"/>
      <c r="H12" s="89"/>
      <c r="I12" s="8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108"/>
    </row>
    <row r="13" spans="1:26" x14ac:dyDescent="0.25">
      <c r="I13" s="5"/>
    </row>
    <row r="14" spans="1:26" x14ac:dyDescent="0.25">
      <c r="I14" s="5"/>
    </row>
    <row r="15" spans="1:26" x14ac:dyDescent="0.25">
      <c r="I15" s="5"/>
    </row>
    <row r="16" spans="1:26" x14ac:dyDescent="0.25">
      <c r="I16" s="5"/>
    </row>
    <row r="17" spans="1:9" x14ac:dyDescent="0.25">
      <c r="I17" s="5"/>
    </row>
    <row r="20" spans="1:9" x14ac:dyDescent="0.25">
      <c r="A20" s="19">
        <v>1</v>
      </c>
    </row>
    <row r="21" spans="1:9" x14ac:dyDescent="0.25">
      <c r="A21" s="19">
        <v>2</v>
      </c>
    </row>
    <row r="22" spans="1:9" x14ac:dyDescent="0.25">
      <c r="A22" s="19">
        <v>3</v>
      </c>
    </row>
  </sheetData>
  <mergeCells count="24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A4:A6"/>
    <mergeCell ref="B4:B6"/>
    <mergeCell ref="C4:C6"/>
    <mergeCell ref="G4:G6"/>
    <mergeCell ref="D4:F6"/>
    <mergeCell ref="D1:F1"/>
    <mergeCell ref="D2:F2"/>
    <mergeCell ref="D9:F9"/>
    <mergeCell ref="E10:F10"/>
    <mergeCell ref="H4:H6"/>
  </mergeCells>
  <conditionalFormatting sqref="D9:Z3000">
    <cfRule type="expression" dxfId="19" priority="2">
      <formula>$I9=1</formula>
    </cfRule>
  </conditionalFormatting>
  <conditionalFormatting sqref="A9:A3000 G9:Z3000">
    <cfRule type="expression" dxfId="18" priority="1">
      <formula>$A9&gt;0</formula>
    </cfRule>
  </conditionalFormatting>
  <conditionalFormatting sqref="E9:Z3000">
    <cfRule type="expression" dxfId="17" priority="3">
      <formula>$I9=2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showGridLines="0" zoomScale="90" zoomScaleNormal="90" zoomScalePageLayoutView="80" workbookViewId="0">
      <selection activeCell="N1" sqref="N1:N1048576"/>
    </sheetView>
  </sheetViews>
  <sheetFormatPr defaultColWidth="9.109375" defaultRowHeight="12" x14ac:dyDescent="0.25"/>
  <cols>
    <col min="1" max="1" width="5" style="19" customWidth="1"/>
    <col min="2" max="2" width="11.77734375" style="5" hidden="1" customWidth="1"/>
    <col min="3" max="3" width="16.21875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2" width="14" style="10" customWidth="1"/>
    <col min="13" max="14" width="13.88671875" style="10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4.4" x14ac:dyDescent="0.3">
      <c r="B1" s="1" t="s">
        <v>65</v>
      </c>
      <c r="C1" s="1"/>
      <c r="D1" s="131" t="str">
        <f>"LAPORAN PENYUSUNAN ANGGARAN TAHUN " &amp; $B$2</f>
        <v>LAPORAN PENYUSUNAN ANGGARAN TAHUN 2022</v>
      </c>
      <c r="E1" s="131"/>
      <c r="F1" s="131"/>
      <c r="G1" s="131"/>
      <c r="H1" s="131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 x14ac:dyDescent="0.3">
      <c r="B2" s="1">
        <v>2022</v>
      </c>
      <c r="C2" s="1"/>
      <c r="D2" s="131" t="s">
        <v>118</v>
      </c>
      <c r="E2" s="131"/>
      <c r="F2" s="131"/>
      <c r="G2" s="131"/>
      <c r="H2" s="131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 x14ac:dyDescent="0.25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 x14ac:dyDescent="0.25">
      <c r="A4" s="137" t="s">
        <v>28</v>
      </c>
      <c r="B4" s="140" t="s">
        <v>26</v>
      </c>
      <c r="C4" s="140" t="s">
        <v>27</v>
      </c>
      <c r="D4" s="144" t="s">
        <v>0</v>
      </c>
      <c r="E4" s="145"/>
      <c r="F4" s="145"/>
      <c r="G4" s="145"/>
      <c r="H4" s="145"/>
      <c r="I4" s="141" t="s">
        <v>20</v>
      </c>
      <c r="J4" s="134" t="s">
        <v>21</v>
      </c>
      <c r="K4" s="154" t="s">
        <v>22</v>
      </c>
      <c r="L4" s="172" t="str">
        <f>"TAHUN " &amp; $B$2-1</f>
        <v>TAHUN 2021</v>
      </c>
      <c r="M4" s="173"/>
      <c r="N4" s="173"/>
      <c r="O4" s="174"/>
      <c r="P4" s="158" t="str">
        <f>"Tahun " &amp;$B$2</f>
        <v>Tahun 2022</v>
      </c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</row>
    <row r="5" spans="1:28" ht="33.75" customHeight="1" x14ac:dyDescent="0.25">
      <c r="A5" s="138"/>
      <c r="B5" s="135"/>
      <c r="C5" s="135"/>
      <c r="D5" s="147"/>
      <c r="E5" s="148"/>
      <c r="F5" s="148"/>
      <c r="G5" s="148"/>
      <c r="H5" s="148"/>
      <c r="I5" s="142"/>
      <c r="J5" s="135"/>
      <c r="K5" s="155"/>
      <c r="L5" s="159" t="s">
        <v>1</v>
      </c>
      <c r="M5" s="160" t="s">
        <v>2</v>
      </c>
      <c r="N5" s="161"/>
      <c r="O5" s="162"/>
      <c r="P5" s="166" t="s">
        <v>1</v>
      </c>
      <c r="Q5" s="167" t="str">
        <f>"Δ TERHADAP ANGGARAN &amp; PROGNOSA TAHUN "  &amp; $B$2-1</f>
        <v>Δ TERHADAP ANGGARAN &amp; PROGNOSA TAHUN 2021</v>
      </c>
      <c r="R5" s="167"/>
      <c r="S5" s="167"/>
      <c r="T5" s="167"/>
      <c r="U5" s="153" t="s">
        <v>4</v>
      </c>
      <c r="V5" s="153"/>
      <c r="W5" s="153"/>
      <c r="X5" s="153"/>
      <c r="Y5" s="153"/>
      <c r="Z5" s="153"/>
      <c r="AA5" s="153"/>
      <c r="AB5" s="153"/>
    </row>
    <row r="6" spans="1:28" ht="18" customHeight="1" x14ac:dyDescent="0.25">
      <c r="A6" s="139"/>
      <c r="B6" s="136"/>
      <c r="C6" s="136"/>
      <c r="D6" s="150"/>
      <c r="E6" s="151"/>
      <c r="F6" s="151"/>
      <c r="G6" s="151"/>
      <c r="H6" s="151"/>
      <c r="I6" s="143"/>
      <c r="J6" s="136"/>
      <c r="K6" s="156"/>
      <c r="L6" s="159"/>
      <c r="M6" s="163"/>
      <c r="N6" s="164"/>
      <c r="O6" s="165"/>
      <c r="P6" s="166"/>
      <c r="Q6" s="168" t="s">
        <v>9</v>
      </c>
      <c r="R6" s="168"/>
      <c r="S6" s="168" t="s">
        <v>10</v>
      </c>
      <c r="T6" s="168"/>
      <c r="U6" s="153" t="s">
        <v>5</v>
      </c>
      <c r="V6" s="153"/>
      <c r="W6" s="153" t="s">
        <v>6</v>
      </c>
      <c r="X6" s="153"/>
      <c r="Y6" s="153" t="s">
        <v>7</v>
      </c>
      <c r="Z6" s="153"/>
      <c r="AA6" s="153" t="s">
        <v>8</v>
      </c>
      <c r="AB6" s="153"/>
    </row>
    <row r="7" spans="1:28" x14ac:dyDescent="0.25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 x14ac:dyDescent="0.25">
      <c r="A8" s="59"/>
      <c r="B8" s="1"/>
      <c r="C8" s="1"/>
      <c r="D8" s="60"/>
      <c r="E8" s="61"/>
      <c r="F8" s="61"/>
      <c r="G8" s="61"/>
      <c r="H8" s="61"/>
      <c r="I8" s="62"/>
      <c r="J8" s="1"/>
      <c r="K8" s="3"/>
      <c r="L8" s="63"/>
      <c r="M8" s="63"/>
      <c r="N8" s="67"/>
      <c r="O8" s="64"/>
      <c r="P8" s="63"/>
      <c r="Q8" s="63"/>
      <c r="R8" s="64"/>
      <c r="S8" s="63"/>
      <c r="T8" s="64"/>
      <c r="U8" s="63"/>
      <c r="V8" s="64"/>
      <c r="W8" s="63"/>
      <c r="X8" s="64"/>
      <c r="Y8" s="63"/>
      <c r="Z8" s="64"/>
      <c r="AA8" s="63"/>
      <c r="AB8" s="65"/>
    </row>
    <row r="9" spans="1:28" s="115" customFormat="1" x14ac:dyDescent="0.25">
      <c r="A9" s="109">
        <v>1</v>
      </c>
      <c r="B9" s="110" t="s">
        <v>23</v>
      </c>
      <c r="C9" s="110">
        <v>50000000</v>
      </c>
      <c r="D9" s="170" t="s">
        <v>24</v>
      </c>
      <c r="E9" s="170"/>
      <c r="F9" s="170"/>
      <c r="G9" s="170"/>
      <c r="H9" s="170"/>
      <c r="I9" s="111">
        <f>C9</f>
        <v>50000000</v>
      </c>
      <c r="J9" s="112" t="s">
        <v>24</v>
      </c>
      <c r="K9" s="112">
        <v>1</v>
      </c>
      <c r="L9" s="113">
        <v>77567389975.100006</v>
      </c>
      <c r="M9" s="113">
        <v>81473580832.050003</v>
      </c>
      <c r="N9" s="113">
        <v>3906190856.9499998</v>
      </c>
      <c r="O9" s="114">
        <v>5.04</v>
      </c>
      <c r="P9" s="113">
        <v>0</v>
      </c>
      <c r="Q9" s="113">
        <v>-77567389975.100006</v>
      </c>
      <c r="R9" s="114">
        <v>-100</v>
      </c>
      <c r="S9" s="113">
        <v>-81473580832.050003</v>
      </c>
      <c r="T9" s="114">
        <v>-100</v>
      </c>
      <c r="U9" s="113">
        <v>0</v>
      </c>
      <c r="V9" s="114">
        <v>0</v>
      </c>
      <c r="W9" s="113">
        <v>0</v>
      </c>
      <c r="X9" s="114">
        <v>0</v>
      </c>
      <c r="Y9" s="113">
        <v>0</v>
      </c>
      <c r="Z9" s="114">
        <v>0</v>
      </c>
      <c r="AA9" s="113">
        <v>0</v>
      </c>
      <c r="AB9" s="114">
        <v>0</v>
      </c>
    </row>
    <row r="10" spans="1:28" s="115" customFormat="1" x14ac:dyDescent="0.25">
      <c r="A10" s="109">
        <v>2</v>
      </c>
      <c r="B10" s="110" t="s">
        <v>23</v>
      </c>
      <c r="C10" s="110">
        <v>51000000</v>
      </c>
      <c r="D10" s="116"/>
      <c r="E10" s="171" t="s">
        <v>114</v>
      </c>
      <c r="F10" s="171"/>
      <c r="G10" s="171"/>
      <c r="H10" s="171"/>
      <c r="I10" s="117">
        <f>C10</f>
        <v>51000000</v>
      </c>
      <c r="J10" s="110" t="s">
        <v>24</v>
      </c>
      <c r="K10" s="110">
        <v>2</v>
      </c>
      <c r="L10" s="118">
        <v>986782456.11000001</v>
      </c>
      <c r="M10" s="118">
        <v>1070754819.23</v>
      </c>
      <c r="N10" s="118">
        <v>83972363.120000005</v>
      </c>
      <c r="O10" s="119">
        <v>8.51</v>
      </c>
      <c r="P10" s="118">
        <v>0</v>
      </c>
      <c r="Q10" s="118">
        <v>-986782456.11000001</v>
      </c>
      <c r="R10" s="119">
        <v>-100</v>
      </c>
      <c r="S10" s="118">
        <v>-1070754819.23</v>
      </c>
      <c r="T10" s="119">
        <v>-100</v>
      </c>
      <c r="U10" s="118">
        <v>0</v>
      </c>
      <c r="V10" s="119">
        <v>0</v>
      </c>
      <c r="W10" s="118">
        <v>0</v>
      </c>
      <c r="X10" s="119">
        <v>0</v>
      </c>
      <c r="Y10" s="118">
        <v>0</v>
      </c>
      <c r="Z10" s="119">
        <v>0</v>
      </c>
      <c r="AA10" s="118">
        <v>0</v>
      </c>
      <c r="AB10" s="119">
        <v>0</v>
      </c>
    </row>
    <row r="11" spans="1:28" s="115" customFormat="1" x14ac:dyDescent="0.25">
      <c r="A11" s="109">
        <v>3</v>
      </c>
      <c r="B11" s="110" t="s">
        <v>23</v>
      </c>
      <c r="C11" s="110">
        <v>51100000</v>
      </c>
      <c r="D11" s="116"/>
      <c r="E11" s="116"/>
      <c r="F11" s="169" t="s">
        <v>25</v>
      </c>
      <c r="G11" s="169"/>
      <c r="H11" s="169"/>
      <c r="I11" s="117">
        <f>C11</f>
        <v>51100000</v>
      </c>
      <c r="J11" s="110" t="s">
        <v>24</v>
      </c>
      <c r="K11" s="110">
        <v>3</v>
      </c>
      <c r="L11" s="118">
        <v>986782456.11000001</v>
      </c>
      <c r="M11" s="118">
        <v>1070754819.23</v>
      </c>
      <c r="N11" s="118">
        <v>83972363.120000005</v>
      </c>
      <c r="O11" s="119">
        <v>8.51</v>
      </c>
      <c r="P11" s="118">
        <v>0</v>
      </c>
      <c r="Q11" s="118">
        <v>-986782456.11000001</v>
      </c>
      <c r="R11" s="119">
        <v>-100</v>
      </c>
      <c r="S11" s="118">
        <v>-1070754819.23</v>
      </c>
      <c r="T11" s="119">
        <v>-100</v>
      </c>
      <c r="U11" s="118">
        <v>0</v>
      </c>
      <c r="V11" s="119">
        <v>0</v>
      </c>
      <c r="W11" s="118">
        <v>0</v>
      </c>
      <c r="X11" s="119">
        <v>0</v>
      </c>
      <c r="Y11" s="118">
        <v>0</v>
      </c>
      <c r="Z11" s="119">
        <v>0</v>
      </c>
      <c r="AA11" s="118">
        <v>0</v>
      </c>
      <c r="AB11" s="119">
        <v>0</v>
      </c>
    </row>
    <row r="12" spans="1:28" s="115" customFormat="1" x14ac:dyDescent="0.25">
      <c r="A12" s="109">
        <v>4</v>
      </c>
      <c r="B12" s="110" t="s">
        <v>23</v>
      </c>
      <c r="C12" s="110">
        <v>51110000</v>
      </c>
      <c r="D12" s="116"/>
      <c r="E12" s="116"/>
      <c r="F12" s="116"/>
      <c r="G12" s="169" t="s">
        <v>62</v>
      </c>
      <c r="H12" s="169"/>
      <c r="I12" s="117">
        <f>C12</f>
        <v>51110000</v>
      </c>
      <c r="J12" s="110" t="s">
        <v>24</v>
      </c>
      <c r="K12" s="110">
        <v>4</v>
      </c>
      <c r="L12" s="118">
        <v>719001866.75</v>
      </c>
      <c r="M12" s="118">
        <v>782753358.24000001</v>
      </c>
      <c r="N12" s="118">
        <v>63751491.490000002</v>
      </c>
      <c r="O12" s="119">
        <v>8.8699999999999992</v>
      </c>
      <c r="P12" s="118">
        <v>0</v>
      </c>
      <c r="Q12" s="118">
        <v>-719001866.75</v>
      </c>
      <c r="R12" s="119">
        <v>-100</v>
      </c>
      <c r="S12" s="118">
        <v>-782753358.24000001</v>
      </c>
      <c r="T12" s="119">
        <v>-100</v>
      </c>
      <c r="U12" s="118">
        <v>0</v>
      </c>
      <c r="V12" s="119">
        <v>0</v>
      </c>
      <c r="W12" s="118">
        <v>0</v>
      </c>
      <c r="X12" s="119">
        <v>0</v>
      </c>
      <c r="Y12" s="118">
        <v>0</v>
      </c>
      <c r="Z12" s="119">
        <v>0</v>
      </c>
      <c r="AA12" s="118">
        <v>0</v>
      </c>
      <c r="AB12" s="119">
        <v>0</v>
      </c>
    </row>
    <row r="13" spans="1:28" s="115" customFormat="1" x14ac:dyDescent="0.25">
      <c r="A13" s="109">
        <v>5</v>
      </c>
      <c r="B13" s="110" t="s">
        <v>23</v>
      </c>
      <c r="C13" s="110">
        <v>51111010</v>
      </c>
      <c r="D13" s="116"/>
      <c r="E13" s="116"/>
      <c r="F13" s="116"/>
      <c r="G13" s="116"/>
      <c r="H13" s="116" t="s">
        <v>63</v>
      </c>
      <c r="I13" s="117">
        <f>C13</f>
        <v>51111010</v>
      </c>
      <c r="J13" s="110" t="s">
        <v>24</v>
      </c>
      <c r="K13" s="110">
        <v>5</v>
      </c>
      <c r="L13" s="118">
        <v>719001866.75</v>
      </c>
      <c r="M13" s="118">
        <v>782753358.24000001</v>
      </c>
      <c r="N13" s="118">
        <v>63751491.490000002</v>
      </c>
      <c r="O13" s="119">
        <v>8.8699999999999992</v>
      </c>
      <c r="P13" s="118">
        <v>0</v>
      </c>
      <c r="Q13" s="118">
        <v>-719001866.75</v>
      </c>
      <c r="R13" s="119">
        <v>-100</v>
      </c>
      <c r="S13" s="118">
        <v>-782753358.24000001</v>
      </c>
      <c r="T13" s="119">
        <v>-100</v>
      </c>
      <c r="U13" s="118">
        <v>0</v>
      </c>
      <c r="V13" s="119">
        <v>0</v>
      </c>
      <c r="W13" s="118">
        <v>0</v>
      </c>
      <c r="X13" s="119">
        <v>0</v>
      </c>
      <c r="Y13" s="118">
        <v>0</v>
      </c>
      <c r="Z13" s="119">
        <v>0</v>
      </c>
      <c r="AA13" s="118">
        <v>0</v>
      </c>
      <c r="AB13" s="119">
        <v>0</v>
      </c>
    </row>
    <row r="14" spans="1:28" x14ac:dyDescent="0.25">
      <c r="A14" s="88"/>
      <c r="B14" s="89"/>
      <c r="C14" s="89"/>
      <c r="D14" s="94"/>
      <c r="E14" s="95"/>
      <c r="F14" s="95"/>
      <c r="G14" s="95"/>
      <c r="H14" s="95"/>
      <c r="I14" s="92"/>
      <c r="J14" s="89"/>
      <c r="K14" s="96"/>
      <c r="L14" s="97"/>
      <c r="M14" s="97"/>
      <c r="N14" s="98"/>
      <c r="O14" s="99"/>
      <c r="P14" s="93"/>
      <c r="Q14" s="97"/>
      <c r="R14" s="99"/>
      <c r="S14" s="93"/>
      <c r="T14" s="99"/>
      <c r="U14" s="97"/>
      <c r="V14" s="99"/>
      <c r="W14" s="97"/>
      <c r="X14" s="99"/>
      <c r="Y14" s="97"/>
      <c r="Z14" s="99"/>
      <c r="AA14" s="97"/>
      <c r="AB14" s="100"/>
    </row>
    <row r="15" spans="1:28" x14ac:dyDescent="0.25">
      <c r="P15" s="7"/>
      <c r="S15" s="7"/>
    </row>
    <row r="16" spans="1:28" x14ac:dyDescent="0.25">
      <c r="P16" s="7"/>
      <c r="S16" s="7"/>
    </row>
    <row r="17" spans="1:19" x14ac:dyDescent="0.25">
      <c r="P17" s="7"/>
      <c r="S17" s="7"/>
    </row>
    <row r="18" spans="1:19" x14ac:dyDescent="0.25">
      <c r="P18" s="7"/>
      <c r="S18" s="7"/>
    </row>
    <row r="19" spans="1:19" x14ac:dyDescent="0.25">
      <c r="P19" s="7"/>
      <c r="S19" s="7"/>
    </row>
    <row r="20" spans="1:19" x14ac:dyDescent="0.25">
      <c r="A20" s="19">
        <v>1</v>
      </c>
    </row>
    <row r="21" spans="1:19" x14ac:dyDescent="0.25">
      <c r="A21" s="19">
        <v>2</v>
      </c>
    </row>
    <row r="22" spans="1:19" x14ac:dyDescent="0.25">
      <c r="A22" s="19">
        <v>3</v>
      </c>
    </row>
    <row r="23" spans="1:19" x14ac:dyDescent="0.25">
      <c r="A23" s="19">
        <v>4</v>
      </c>
    </row>
    <row r="24" spans="1:19" x14ac:dyDescent="0.25">
      <c r="A24" s="19">
        <v>5</v>
      </c>
    </row>
  </sheetData>
  <mergeCells count="26">
    <mergeCell ref="U6:V6"/>
    <mergeCell ref="W6:X6"/>
    <mergeCell ref="Y6:Z6"/>
    <mergeCell ref="AA6:AB6"/>
    <mergeCell ref="K4:K6"/>
    <mergeCell ref="P4:AB4"/>
    <mergeCell ref="L5:L6"/>
    <mergeCell ref="P5:P6"/>
    <mergeCell ref="Q5:T5"/>
    <mergeCell ref="U5:AB5"/>
    <mergeCell ref="Q6:R6"/>
    <mergeCell ref="S6:T6"/>
    <mergeCell ref="M5:O6"/>
    <mergeCell ref="L4:O4"/>
    <mergeCell ref="J4:J6"/>
    <mergeCell ref="A4:A6"/>
    <mergeCell ref="B4:B6"/>
    <mergeCell ref="C4:C6"/>
    <mergeCell ref="I4:I6"/>
    <mergeCell ref="F11:H11"/>
    <mergeCell ref="G12:H12"/>
    <mergeCell ref="D1:H1"/>
    <mergeCell ref="D2:H2"/>
    <mergeCell ref="D4:H6"/>
    <mergeCell ref="D9:H9"/>
    <mergeCell ref="E10:H10"/>
  </mergeCells>
  <conditionalFormatting sqref="D9:AB3000">
    <cfRule type="expression" dxfId="16" priority="2">
      <formula>$K9=1</formula>
    </cfRule>
  </conditionalFormatting>
  <conditionalFormatting sqref="G9:AB3000">
    <cfRule type="expression" dxfId="15" priority="5">
      <formula>$K9=4</formula>
    </cfRule>
  </conditionalFormatting>
  <conditionalFormatting sqref="E9:AB3000">
    <cfRule type="expression" dxfId="14" priority="3">
      <formula>$K9=2</formula>
    </cfRule>
  </conditionalFormatting>
  <conditionalFormatting sqref="F9:AB3000">
    <cfRule type="expression" dxfId="13" priority="4">
      <formula>$K9=3</formula>
    </cfRule>
  </conditionalFormatting>
  <conditionalFormatting sqref="A9:A3000 I9:AB3000">
    <cfRule type="expression" dxfId="12" priority="1">
      <formula>$A9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2"/>
  <sheetViews>
    <sheetView showGridLines="0" zoomScale="90" zoomScaleNormal="90" zoomScalePageLayoutView="90" workbookViewId="0">
      <selection activeCell="K5" sqref="K5:M6"/>
    </sheetView>
  </sheetViews>
  <sheetFormatPr defaultColWidth="9.109375" defaultRowHeight="12" x14ac:dyDescent="0.25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2" width="13.88671875" style="7" customWidth="1"/>
    <col min="13" max="13" width="6.6640625" style="13" customWidth="1"/>
    <col min="14" max="15" width="13.88671875" style="7" customWidth="1"/>
    <col min="16" max="16" width="6.6640625" style="13" customWidth="1"/>
    <col min="17" max="17" width="13.88671875" style="7" customWidth="1"/>
    <col min="18" max="18" width="6.6640625" style="13" customWidth="1"/>
    <col min="19" max="19" width="13.88671875" style="7" customWidth="1"/>
    <col min="20" max="20" width="6.6640625" style="13" customWidth="1"/>
    <col min="21" max="21" width="13.88671875" style="7" customWidth="1"/>
    <col min="22" max="22" width="6.6640625" style="13" customWidth="1"/>
    <col min="23" max="23" width="13.88671875" style="7" customWidth="1"/>
    <col min="24" max="24" width="6.6640625" style="13" customWidth="1"/>
    <col min="25" max="25" width="13.88671875" style="7" customWidth="1"/>
    <col min="26" max="26" width="6.6640625" style="13" customWidth="1"/>
    <col min="27" max="16384" width="9.109375" style="1"/>
  </cols>
  <sheetData>
    <row r="1" spans="1:26" ht="14.4" x14ac:dyDescent="0.25">
      <c r="B1" s="1" t="s">
        <v>65</v>
      </c>
      <c r="C1" s="1"/>
      <c r="D1" s="130" t="str">
        <f>"LAPORAN PENYUSUNAN ANGGARAN TAHUN " &amp; $B$2</f>
        <v>LAPORAN PENYUSUNAN ANGGARAN TAHUN 2022</v>
      </c>
      <c r="E1" s="130"/>
      <c r="F1" s="130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D2" s="131" t="s">
        <v>119</v>
      </c>
      <c r="E2" s="131"/>
      <c r="F2" s="131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137" t="s">
        <v>28</v>
      </c>
      <c r="B4" s="140" t="s">
        <v>26</v>
      </c>
      <c r="C4" s="140" t="s">
        <v>27</v>
      </c>
      <c r="D4" s="144" t="s">
        <v>0</v>
      </c>
      <c r="E4" s="145"/>
      <c r="F4" s="146"/>
      <c r="G4" s="141" t="s">
        <v>60</v>
      </c>
      <c r="H4" s="134" t="s">
        <v>21</v>
      </c>
      <c r="I4" s="154" t="s">
        <v>22</v>
      </c>
      <c r="J4" s="157" t="str">
        <f>"TAHUN " &amp; $B$2-1</f>
        <v>TAHUN 2021</v>
      </c>
      <c r="K4" s="157"/>
      <c r="L4" s="157"/>
      <c r="M4" s="157"/>
      <c r="N4" s="158" t="str">
        <f>"Tahun " &amp;$B$2</f>
        <v>Tahun 2022</v>
      </c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6" ht="33.75" customHeight="1" x14ac:dyDescent="0.25">
      <c r="A5" s="138"/>
      <c r="B5" s="135"/>
      <c r="C5" s="135"/>
      <c r="D5" s="147"/>
      <c r="E5" s="148"/>
      <c r="F5" s="149"/>
      <c r="G5" s="142"/>
      <c r="H5" s="135"/>
      <c r="I5" s="155"/>
      <c r="J5" s="159" t="s">
        <v>1</v>
      </c>
      <c r="K5" s="160" t="s">
        <v>2</v>
      </c>
      <c r="L5" s="161"/>
      <c r="M5" s="162"/>
      <c r="N5" s="166" t="s">
        <v>1</v>
      </c>
      <c r="O5" s="167" t="str">
        <f>"Δ TERHADAP ANGGARAN &amp; PROGNOSA TAHUN " &amp; $B$2-1</f>
        <v>Δ TERHADAP ANGGARAN &amp; PROGNOSA TAHUN 2021</v>
      </c>
      <c r="P5" s="167"/>
      <c r="Q5" s="167"/>
      <c r="R5" s="167"/>
      <c r="S5" s="153" t="s">
        <v>4</v>
      </c>
      <c r="T5" s="153"/>
      <c r="U5" s="153"/>
      <c r="V5" s="153"/>
      <c r="W5" s="153"/>
      <c r="X5" s="153"/>
      <c r="Y5" s="153"/>
      <c r="Z5" s="153"/>
    </row>
    <row r="6" spans="1:26" ht="18" customHeight="1" x14ac:dyDescent="0.25">
      <c r="A6" s="139"/>
      <c r="B6" s="136"/>
      <c r="C6" s="136"/>
      <c r="D6" s="150"/>
      <c r="E6" s="151"/>
      <c r="F6" s="152"/>
      <c r="G6" s="143"/>
      <c r="H6" s="136"/>
      <c r="I6" s="156"/>
      <c r="J6" s="159"/>
      <c r="K6" s="163"/>
      <c r="L6" s="164"/>
      <c r="M6" s="165"/>
      <c r="N6" s="166"/>
      <c r="O6" s="168" t="s">
        <v>9</v>
      </c>
      <c r="P6" s="168"/>
      <c r="Q6" s="168" t="s">
        <v>10</v>
      </c>
      <c r="R6" s="168"/>
      <c r="S6" s="153" t="s">
        <v>5</v>
      </c>
      <c r="T6" s="153"/>
      <c r="U6" s="153" t="s">
        <v>6</v>
      </c>
      <c r="V6" s="153"/>
      <c r="W6" s="153" t="s">
        <v>7</v>
      </c>
      <c r="X6" s="153"/>
      <c r="Y6" s="153" t="s">
        <v>8</v>
      </c>
      <c r="Z6" s="153"/>
    </row>
    <row r="7" spans="1:26" x14ac:dyDescent="0.25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 x14ac:dyDescent="0.25">
      <c r="A8" s="59"/>
      <c r="B8" s="1"/>
      <c r="C8" s="1"/>
      <c r="D8" s="60"/>
      <c r="E8" s="61"/>
      <c r="F8" s="61"/>
      <c r="G8" s="62"/>
      <c r="H8" s="1"/>
      <c r="I8" s="3"/>
      <c r="J8" s="66"/>
      <c r="K8" s="63"/>
      <c r="L8" s="67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6"/>
    </row>
    <row r="9" spans="1:26" s="107" customFormat="1" x14ac:dyDescent="0.25">
      <c r="A9" s="106">
        <v>1</v>
      </c>
      <c r="B9" s="74" t="s">
        <v>23</v>
      </c>
      <c r="C9" s="74">
        <v>50000000</v>
      </c>
      <c r="D9" s="132" t="s">
        <v>24</v>
      </c>
      <c r="E9" s="132"/>
      <c r="F9" s="132"/>
      <c r="G9" s="73">
        <f>C9</f>
        <v>50000000</v>
      </c>
      <c r="H9" s="74" t="s">
        <v>24</v>
      </c>
      <c r="I9" s="74">
        <v>1</v>
      </c>
      <c r="J9" s="57">
        <v>77567389975.100006</v>
      </c>
      <c r="K9" s="57">
        <v>81473580832.050003</v>
      </c>
      <c r="L9" s="57">
        <v>3906190856.9499998</v>
      </c>
      <c r="M9" s="58">
        <v>5.04</v>
      </c>
      <c r="N9" s="57">
        <v>0</v>
      </c>
      <c r="O9" s="57">
        <v>-77567389975.100006</v>
      </c>
      <c r="P9" s="58">
        <v>-100</v>
      </c>
      <c r="Q9" s="57">
        <v>-81473580832.050003</v>
      </c>
      <c r="R9" s="58">
        <v>-100</v>
      </c>
      <c r="S9" s="57">
        <v>0</v>
      </c>
      <c r="T9" s="58">
        <v>0</v>
      </c>
      <c r="U9" s="57">
        <v>0</v>
      </c>
      <c r="V9" s="58">
        <v>0</v>
      </c>
      <c r="W9" s="57">
        <v>0</v>
      </c>
      <c r="X9" s="58">
        <v>0</v>
      </c>
      <c r="Y9" s="57">
        <v>0</v>
      </c>
      <c r="Z9" s="58">
        <v>0</v>
      </c>
    </row>
    <row r="10" spans="1:26" s="107" customFormat="1" x14ac:dyDescent="0.25">
      <c r="A10" s="106">
        <v>2</v>
      </c>
      <c r="B10" s="74" t="s">
        <v>23</v>
      </c>
      <c r="C10" s="74">
        <v>51000000</v>
      </c>
      <c r="D10" s="68"/>
      <c r="E10" s="133" t="s">
        <v>115</v>
      </c>
      <c r="F10" s="133"/>
      <c r="G10" s="73">
        <f t="shared" ref="G10:G11" si="0">C10</f>
        <v>51000000</v>
      </c>
      <c r="H10" s="74" t="s">
        <v>24</v>
      </c>
      <c r="I10" s="74">
        <v>2</v>
      </c>
      <c r="J10" s="57">
        <v>986782456.11000001</v>
      </c>
      <c r="K10" s="57">
        <v>1070754819.23</v>
      </c>
      <c r="L10" s="57">
        <v>83972363.120000005</v>
      </c>
      <c r="M10" s="58">
        <v>8.51</v>
      </c>
      <c r="N10" s="57">
        <v>0</v>
      </c>
      <c r="O10" s="57">
        <v>-986782456.11000001</v>
      </c>
      <c r="P10" s="58">
        <v>-100</v>
      </c>
      <c r="Q10" s="57">
        <v>-1070754819.23</v>
      </c>
      <c r="R10" s="58">
        <v>-100</v>
      </c>
      <c r="S10" s="57">
        <v>0</v>
      </c>
      <c r="T10" s="58">
        <v>0</v>
      </c>
      <c r="U10" s="57">
        <v>0</v>
      </c>
      <c r="V10" s="58">
        <v>0</v>
      </c>
      <c r="W10" s="57">
        <v>0</v>
      </c>
      <c r="X10" s="58">
        <v>0</v>
      </c>
      <c r="Y10" s="57">
        <v>0</v>
      </c>
      <c r="Z10" s="58">
        <v>0</v>
      </c>
    </row>
    <row r="11" spans="1:26" s="107" customFormat="1" x14ac:dyDescent="0.25">
      <c r="A11" s="106">
        <v>3</v>
      </c>
      <c r="B11" s="74" t="s">
        <v>23</v>
      </c>
      <c r="C11" s="74">
        <v>51100000</v>
      </c>
      <c r="D11" s="68"/>
      <c r="E11" s="68"/>
      <c r="F11" s="68" t="s">
        <v>25</v>
      </c>
      <c r="G11" s="73">
        <f t="shared" si="0"/>
        <v>51100000</v>
      </c>
      <c r="H11" s="74" t="s">
        <v>24</v>
      </c>
      <c r="I11" s="74">
        <v>3</v>
      </c>
      <c r="J11" s="57">
        <v>986782456.11000001</v>
      </c>
      <c r="K11" s="57">
        <v>1070754819.23</v>
      </c>
      <c r="L11" s="57">
        <v>83972363.120000005</v>
      </c>
      <c r="M11" s="58">
        <v>8.51</v>
      </c>
      <c r="N11" s="57">
        <v>0</v>
      </c>
      <c r="O11" s="57">
        <v>-986782456.11000001</v>
      </c>
      <c r="P11" s="58">
        <v>-100</v>
      </c>
      <c r="Q11" s="57">
        <v>-1070754819.23</v>
      </c>
      <c r="R11" s="58">
        <v>-100</v>
      </c>
      <c r="S11" s="57">
        <v>0</v>
      </c>
      <c r="T11" s="58">
        <v>0</v>
      </c>
      <c r="U11" s="57">
        <v>0</v>
      </c>
      <c r="V11" s="58">
        <v>0</v>
      </c>
      <c r="W11" s="57">
        <v>0</v>
      </c>
      <c r="X11" s="58">
        <v>0</v>
      </c>
      <c r="Y11" s="57">
        <v>0</v>
      </c>
      <c r="Z11" s="58">
        <v>0</v>
      </c>
    </row>
    <row r="12" spans="1:26" x14ac:dyDescent="0.25">
      <c r="A12" s="88"/>
      <c r="B12" s="89"/>
      <c r="C12" s="89"/>
      <c r="D12" s="90"/>
      <c r="E12" s="91"/>
      <c r="F12" s="91"/>
      <c r="G12" s="92"/>
      <c r="H12" s="89"/>
      <c r="I12" s="8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108"/>
    </row>
    <row r="13" spans="1:26" x14ac:dyDescent="0.25">
      <c r="I13" s="5"/>
    </row>
    <row r="14" spans="1:26" x14ac:dyDescent="0.25">
      <c r="I14" s="5"/>
    </row>
    <row r="15" spans="1:26" x14ac:dyDescent="0.25">
      <c r="I15" s="5"/>
    </row>
    <row r="16" spans="1:26" x14ac:dyDescent="0.25">
      <c r="I16" s="5"/>
    </row>
    <row r="17" spans="1:9" x14ac:dyDescent="0.25">
      <c r="I17" s="5"/>
    </row>
    <row r="20" spans="1:9" x14ac:dyDescent="0.25">
      <c r="A20" s="19">
        <v>1</v>
      </c>
    </row>
    <row r="21" spans="1:9" x14ac:dyDescent="0.25">
      <c r="A21" s="19">
        <v>2</v>
      </c>
    </row>
    <row r="22" spans="1:9" x14ac:dyDescent="0.25">
      <c r="A22" s="19">
        <v>3</v>
      </c>
    </row>
  </sheetData>
  <mergeCells count="24">
    <mergeCell ref="D9:F9"/>
    <mergeCell ref="E10:F10"/>
    <mergeCell ref="O6:P6"/>
    <mergeCell ref="Q6:R6"/>
    <mergeCell ref="S6:T6"/>
    <mergeCell ref="U6:V6"/>
    <mergeCell ref="W6:X6"/>
    <mergeCell ref="Y6:Z6"/>
    <mergeCell ref="G4:G6"/>
    <mergeCell ref="H4:H6"/>
    <mergeCell ref="I4:I6"/>
    <mergeCell ref="J4:M4"/>
    <mergeCell ref="N4:Z4"/>
    <mergeCell ref="J5:J6"/>
    <mergeCell ref="K5:M6"/>
    <mergeCell ref="N5:N6"/>
    <mergeCell ref="O5:R5"/>
    <mergeCell ref="S5:Z5"/>
    <mergeCell ref="D1:F1"/>
    <mergeCell ref="D2:F2"/>
    <mergeCell ref="A4:A6"/>
    <mergeCell ref="B4:B6"/>
    <mergeCell ref="C4:C6"/>
    <mergeCell ref="D4:F6"/>
  </mergeCells>
  <conditionalFormatting sqref="D9:Z3000">
    <cfRule type="expression" dxfId="11" priority="3">
      <formula>$I9=1</formula>
    </cfRule>
  </conditionalFormatting>
  <conditionalFormatting sqref="A9:A3000 G9:Z3000">
    <cfRule type="expression" dxfId="10" priority="2">
      <formula>$A9&gt;0</formula>
    </cfRule>
  </conditionalFormatting>
  <conditionalFormatting sqref="E9:Z3000">
    <cfRule type="expression" dxfId="9" priority="1">
      <formula>$I9=2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4"/>
  <sheetViews>
    <sheetView showGridLines="0" zoomScale="90" zoomScaleNormal="90" zoomScalePageLayoutView="80" workbookViewId="0">
      <selection activeCell="N1" sqref="N1:N1048576"/>
    </sheetView>
  </sheetViews>
  <sheetFormatPr defaultColWidth="9.109375" defaultRowHeight="12" x14ac:dyDescent="0.25"/>
  <cols>
    <col min="1" max="1" width="5" style="19" customWidth="1"/>
    <col min="2" max="2" width="7" style="5" hidden="1" customWidth="1"/>
    <col min="3" max="3" width="9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4" width="13.88671875" style="10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4.4" x14ac:dyDescent="0.3">
      <c r="B1" s="1" t="s">
        <v>65</v>
      </c>
      <c r="C1" s="1"/>
      <c r="D1" s="131" t="str">
        <f>"LAPORAN PENYUSUNAN ANGGARAN TAHUN " &amp; $B$2</f>
        <v>LAPORAN PENYUSUNAN ANGGARAN TAHUN 2022</v>
      </c>
      <c r="E1" s="131"/>
      <c r="F1" s="131"/>
      <c r="G1" s="131"/>
      <c r="H1" s="131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 x14ac:dyDescent="0.3">
      <c r="B2" s="1">
        <v>2022</v>
      </c>
      <c r="C2" s="1"/>
      <c r="D2" s="131" t="s">
        <v>120</v>
      </c>
      <c r="E2" s="131"/>
      <c r="F2" s="131"/>
      <c r="G2" s="131"/>
      <c r="H2" s="131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 x14ac:dyDescent="0.25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 x14ac:dyDescent="0.25">
      <c r="A4" s="137" t="s">
        <v>28</v>
      </c>
      <c r="B4" s="140" t="s">
        <v>26</v>
      </c>
      <c r="C4" s="140" t="s">
        <v>27</v>
      </c>
      <c r="D4" s="144" t="s">
        <v>0</v>
      </c>
      <c r="E4" s="145"/>
      <c r="F4" s="145"/>
      <c r="G4" s="145"/>
      <c r="H4" s="145"/>
      <c r="I4" s="141" t="s">
        <v>20</v>
      </c>
      <c r="J4" s="134" t="s">
        <v>21</v>
      </c>
      <c r="K4" s="154" t="s">
        <v>22</v>
      </c>
      <c r="L4" s="157" t="str">
        <f>"TAHUN " &amp; $B$2-1</f>
        <v>TAHUN 2021</v>
      </c>
      <c r="M4" s="157"/>
      <c r="N4" s="157"/>
      <c r="O4" s="157"/>
      <c r="P4" s="158" t="str">
        <f>"Tahun " &amp;$B$2</f>
        <v>Tahun 2022</v>
      </c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</row>
    <row r="5" spans="1:28" ht="33.75" customHeight="1" x14ac:dyDescent="0.25">
      <c r="A5" s="138"/>
      <c r="B5" s="135"/>
      <c r="C5" s="135"/>
      <c r="D5" s="147"/>
      <c r="E5" s="148"/>
      <c r="F5" s="148"/>
      <c r="G5" s="148"/>
      <c r="H5" s="148"/>
      <c r="I5" s="142"/>
      <c r="J5" s="135"/>
      <c r="K5" s="155"/>
      <c r="L5" s="159" t="s">
        <v>1</v>
      </c>
      <c r="M5" s="160" t="s">
        <v>2</v>
      </c>
      <c r="N5" s="161"/>
      <c r="O5" s="162"/>
      <c r="P5" s="166" t="s">
        <v>1</v>
      </c>
      <c r="Q5" s="167" t="str">
        <f>"Δ TERHADAP ANGGARAN &amp; PROGNOSA TAHUN "  &amp; $B$2-1</f>
        <v>Δ TERHADAP ANGGARAN &amp; PROGNOSA TAHUN 2021</v>
      </c>
      <c r="R5" s="167"/>
      <c r="S5" s="167"/>
      <c r="T5" s="167"/>
      <c r="U5" s="153" t="s">
        <v>4</v>
      </c>
      <c r="V5" s="153"/>
      <c r="W5" s="153"/>
      <c r="X5" s="153"/>
      <c r="Y5" s="153"/>
      <c r="Z5" s="153"/>
      <c r="AA5" s="153"/>
      <c r="AB5" s="153"/>
    </row>
    <row r="6" spans="1:28" ht="18" customHeight="1" x14ac:dyDescent="0.25">
      <c r="A6" s="139"/>
      <c r="B6" s="136"/>
      <c r="C6" s="136"/>
      <c r="D6" s="150"/>
      <c r="E6" s="151"/>
      <c r="F6" s="151"/>
      <c r="G6" s="151"/>
      <c r="H6" s="151"/>
      <c r="I6" s="143"/>
      <c r="J6" s="136"/>
      <c r="K6" s="156"/>
      <c r="L6" s="159"/>
      <c r="M6" s="163"/>
      <c r="N6" s="164"/>
      <c r="O6" s="165"/>
      <c r="P6" s="166"/>
      <c r="Q6" s="168" t="s">
        <v>9</v>
      </c>
      <c r="R6" s="168"/>
      <c r="S6" s="168" t="s">
        <v>10</v>
      </c>
      <c r="T6" s="168"/>
      <c r="U6" s="153" t="s">
        <v>5</v>
      </c>
      <c r="V6" s="153"/>
      <c r="W6" s="153" t="s">
        <v>6</v>
      </c>
      <c r="X6" s="153"/>
      <c r="Y6" s="153" t="s">
        <v>7</v>
      </c>
      <c r="Z6" s="153"/>
      <c r="AA6" s="153" t="s">
        <v>8</v>
      </c>
      <c r="AB6" s="153"/>
    </row>
    <row r="7" spans="1:28" x14ac:dyDescent="0.25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 x14ac:dyDescent="0.25">
      <c r="A8" s="59"/>
      <c r="B8" s="1"/>
      <c r="C8" s="1"/>
      <c r="D8" s="60"/>
      <c r="E8" s="61"/>
      <c r="F8" s="61"/>
      <c r="G8" s="61"/>
      <c r="H8" s="61"/>
      <c r="I8" s="62"/>
      <c r="J8" s="1"/>
      <c r="K8" s="3"/>
      <c r="L8" s="63"/>
      <c r="M8" s="63"/>
      <c r="N8" s="67"/>
      <c r="O8" s="64"/>
      <c r="P8" s="63"/>
      <c r="Q8" s="63"/>
      <c r="R8" s="64"/>
      <c r="S8" s="63"/>
      <c r="T8" s="64"/>
      <c r="U8" s="63"/>
      <c r="V8" s="64"/>
      <c r="W8" s="63"/>
      <c r="X8" s="64"/>
      <c r="Y8" s="63"/>
      <c r="Z8" s="64"/>
      <c r="AA8" s="63"/>
      <c r="AB8" s="65"/>
    </row>
    <row r="9" spans="1:28" s="115" customFormat="1" x14ac:dyDescent="0.25">
      <c r="A9" s="109">
        <v>1</v>
      </c>
      <c r="B9" s="110" t="s">
        <v>23</v>
      </c>
      <c r="C9" s="110">
        <v>50000000</v>
      </c>
      <c r="D9" s="170" t="s">
        <v>24</v>
      </c>
      <c r="E9" s="170"/>
      <c r="F9" s="170"/>
      <c r="G9" s="170"/>
      <c r="H9" s="170"/>
      <c r="I9" s="111">
        <f>C9</f>
        <v>50000000</v>
      </c>
      <c r="J9" s="112" t="s">
        <v>24</v>
      </c>
      <c r="K9" s="112">
        <v>1</v>
      </c>
      <c r="L9" s="113">
        <v>77567389975.100006</v>
      </c>
      <c r="M9" s="113">
        <v>81473580832.050003</v>
      </c>
      <c r="N9" s="113">
        <v>3906190856.9499998</v>
      </c>
      <c r="O9" s="114">
        <v>5.04</v>
      </c>
      <c r="P9" s="113">
        <v>0</v>
      </c>
      <c r="Q9" s="113">
        <v>-77567389975.100006</v>
      </c>
      <c r="R9" s="114">
        <v>-100</v>
      </c>
      <c r="S9" s="113">
        <v>-81473580832.050003</v>
      </c>
      <c r="T9" s="114">
        <v>-100</v>
      </c>
      <c r="U9" s="113">
        <v>0</v>
      </c>
      <c r="V9" s="114">
        <v>0</v>
      </c>
      <c r="W9" s="113">
        <v>0</v>
      </c>
      <c r="X9" s="114">
        <v>0</v>
      </c>
      <c r="Y9" s="113">
        <v>0</v>
      </c>
      <c r="Z9" s="114">
        <v>0</v>
      </c>
      <c r="AA9" s="113">
        <v>0</v>
      </c>
      <c r="AB9" s="114">
        <v>0</v>
      </c>
    </row>
    <row r="10" spans="1:28" s="115" customFormat="1" x14ac:dyDescent="0.25">
      <c r="A10" s="109">
        <v>2</v>
      </c>
      <c r="B10" s="110" t="s">
        <v>23</v>
      </c>
      <c r="C10" s="110">
        <v>51000000</v>
      </c>
      <c r="D10" s="116"/>
      <c r="E10" s="171" t="s">
        <v>114</v>
      </c>
      <c r="F10" s="171"/>
      <c r="G10" s="171"/>
      <c r="H10" s="171"/>
      <c r="I10" s="117">
        <f>C10</f>
        <v>51000000</v>
      </c>
      <c r="J10" s="110" t="s">
        <v>24</v>
      </c>
      <c r="K10" s="110">
        <v>2</v>
      </c>
      <c r="L10" s="118">
        <v>986782456.11000001</v>
      </c>
      <c r="M10" s="118">
        <v>1070754819.23</v>
      </c>
      <c r="N10" s="118">
        <v>83972363.120000005</v>
      </c>
      <c r="O10" s="119">
        <v>8.51</v>
      </c>
      <c r="P10" s="118">
        <v>0</v>
      </c>
      <c r="Q10" s="118">
        <v>-986782456.11000001</v>
      </c>
      <c r="R10" s="119">
        <v>-100</v>
      </c>
      <c r="S10" s="118">
        <v>-1070754819.23</v>
      </c>
      <c r="T10" s="119">
        <v>-100</v>
      </c>
      <c r="U10" s="118">
        <v>0</v>
      </c>
      <c r="V10" s="119">
        <v>0</v>
      </c>
      <c r="W10" s="118">
        <v>0</v>
      </c>
      <c r="X10" s="119">
        <v>0</v>
      </c>
      <c r="Y10" s="118">
        <v>0</v>
      </c>
      <c r="Z10" s="119">
        <v>0</v>
      </c>
      <c r="AA10" s="118">
        <v>0</v>
      </c>
      <c r="AB10" s="119">
        <v>0</v>
      </c>
    </row>
    <row r="11" spans="1:28" s="115" customFormat="1" x14ac:dyDescent="0.25">
      <c r="A11" s="109">
        <v>3</v>
      </c>
      <c r="B11" s="110" t="s">
        <v>23</v>
      </c>
      <c r="C11" s="110">
        <v>51100000</v>
      </c>
      <c r="D11" s="116"/>
      <c r="E11" s="116"/>
      <c r="F11" s="169" t="s">
        <v>25</v>
      </c>
      <c r="G11" s="169"/>
      <c r="H11" s="169"/>
      <c r="I11" s="117">
        <f>C11</f>
        <v>51100000</v>
      </c>
      <c r="J11" s="110" t="s">
        <v>24</v>
      </c>
      <c r="K11" s="110">
        <v>3</v>
      </c>
      <c r="L11" s="118">
        <v>986782456.11000001</v>
      </c>
      <c r="M11" s="118">
        <v>1070754819.23</v>
      </c>
      <c r="N11" s="118">
        <v>83972363.120000005</v>
      </c>
      <c r="O11" s="119">
        <v>8.51</v>
      </c>
      <c r="P11" s="118">
        <v>0</v>
      </c>
      <c r="Q11" s="118">
        <v>-986782456.11000001</v>
      </c>
      <c r="R11" s="119">
        <v>-100</v>
      </c>
      <c r="S11" s="118">
        <v>-1070754819.23</v>
      </c>
      <c r="T11" s="119">
        <v>-100</v>
      </c>
      <c r="U11" s="118">
        <v>0</v>
      </c>
      <c r="V11" s="119">
        <v>0</v>
      </c>
      <c r="W11" s="118">
        <v>0</v>
      </c>
      <c r="X11" s="119">
        <v>0</v>
      </c>
      <c r="Y11" s="118">
        <v>0</v>
      </c>
      <c r="Z11" s="119">
        <v>0</v>
      </c>
      <c r="AA11" s="118">
        <v>0</v>
      </c>
      <c r="AB11" s="119">
        <v>0</v>
      </c>
    </row>
    <row r="12" spans="1:28" s="115" customFormat="1" x14ac:dyDescent="0.25">
      <c r="A12" s="109">
        <v>4</v>
      </c>
      <c r="B12" s="110" t="s">
        <v>23</v>
      </c>
      <c r="C12" s="110">
        <v>51110000</v>
      </c>
      <c r="D12" s="116"/>
      <c r="E12" s="116"/>
      <c r="F12" s="116"/>
      <c r="G12" s="169" t="s">
        <v>62</v>
      </c>
      <c r="H12" s="169"/>
      <c r="I12" s="117">
        <f>C12</f>
        <v>51110000</v>
      </c>
      <c r="J12" s="110" t="s">
        <v>24</v>
      </c>
      <c r="K12" s="110">
        <v>4</v>
      </c>
      <c r="L12" s="118">
        <v>719001866.75</v>
      </c>
      <c r="M12" s="118">
        <v>782753358.24000001</v>
      </c>
      <c r="N12" s="118">
        <v>63751491.490000002</v>
      </c>
      <c r="O12" s="119">
        <v>8.8699999999999992</v>
      </c>
      <c r="P12" s="118">
        <v>0</v>
      </c>
      <c r="Q12" s="118">
        <v>-719001866.75</v>
      </c>
      <c r="R12" s="119">
        <v>-100</v>
      </c>
      <c r="S12" s="118">
        <v>-782753358.24000001</v>
      </c>
      <c r="T12" s="119">
        <v>-100</v>
      </c>
      <c r="U12" s="118">
        <v>0</v>
      </c>
      <c r="V12" s="119">
        <v>0</v>
      </c>
      <c r="W12" s="118">
        <v>0</v>
      </c>
      <c r="X12" s="119">
        <v>0</v>
      </c>
      <c r="Y12" s="118">
        <v>0</v>
      </c>
      <c r="Z12" s="119">
        <v>0</v>
      </c>
      <c r="AA12" s="118">
        <v>0</v>
      </c>
      <c r="AB12" s="119">
        <v>0</v>
      </c>
    </row>
    <row r="13" spans="1:28" s="115" customFormat="1" x14ac:dyDescent="0.25">
      <c r="A13" s="109">
        <v>5</v>
      </c>
      <c r="B13" s="110" t="s">
        <v>23</v>
      </c>
      <c r="C13" s="110">
        <v>51111010</v>
      </c>
      <c r="D13" s="116"/>
      <c r="E13" s="116"/>
      <c r="F13" s="116"/>
      <c r="G13" s="116"/>
      <c r="H13" s="116" t="s">
        <v>63</v>
      </c>
      <c r="I13" s="117">
        <f>C13</f>
        <v>51111010</v>
      </c>
      <c r="J13" s="110" t="s">
        <v>24</v>
      </c>
      <c r="K13" s="110">
        <v>5</v>
      </c>
      <c r="L13" s="118">
        <v>719001866.75</v>
      </c>
      <c r="M13" s="118">
        <v>782753358.24000001</v>
      </c>
      <c r="N13" s="118">
        <v>63751491.490000002</v>
      </c>
      <c r="O13" s="119">
        <v>8.8699999999999992</v>
      </c>
      <c r="P13" s="118">
        <v>0</v>
      </c>
      <c r="Q13" s="118">
        <v>-719001866.75</v>
      </c>
      <c r="R13" s="119">
        <v>-100</v>
      </c>
      <c r="S13" s="118">
        <v>-782753358.24000001</v>
      </c>
      <c r="T13" s="119">
        <v>-100</v>
      </c>
      <c r="U13" s="118">
        <v>0</v>
      </c>
      <c r="V13" s="119">
        <v>0</v>
      </c>
      <c r="W13" s="118">
        <v>0</v>
      </c>
      <c r="X13" s="119">
        <v>0</v>
      </c>
      <c r="Y13" s="118">
        <v>0</v>
      </c>
      <c r="Z13" s="119">
        <v>0</v>
      </c>
      <c r="AA13" s="118">
        <v>0</v>
      </c>
      <c r="AB13" s="119">
        <v>0</v>
      </c>
    </row>
    <row r="14" spans="1:28" x14ac:dyDescent="0.25">
      <c r="A14" s="88"/>
      <c r="B14" s="89"/>
      <c r="C14" s="89"/>
      <c r="D14" s="94"/>
      <c r="E14" s="95"/>
      <c r="F14" s="95"/>
      <c r="G14" s="95"/>
      <c r="H14" s="95"/>
      <c r="I14" s="92"/>
      <c r="J14" s="89"/>
      <c r="K14" s="96"/>
      <c r="L14" s="97"/>
      <c r="M14" s="97"/>
      <c r="N14" s="98"/>
      <c r="O14" s="99"/>
      <c r="P14" s="93"/>
      <c r="Q14" s="97"/>
      <c r="R14" s="99"/>
      <c r="S14" s="93"/>
      <c r="T14" s="99"/>
      <c r="U14" s="97"/>
      <c r="V14" s="99"/>
      <c r="W14" s="97"/>
      <c r="X14" s="99"/>
      <c r="Y14" s="97"/>
      <c r="Z14" s="99"/>
      <c r="AA14" s="97"/>
      <c r="AB14" s="100"/>
    </row>
    <row r="15" spans="1:28" x14ac:dyDescent="0.25">
      <c r="P15" s="7"/>
      <c r="S15" s="7"/>
    </row>
    <row r="16" spans="1:28" x14ac:dyDescent="0.25">
      <c r="P16" s="7"/>
      <c r="S16" s="7"/>
    </row>
    <row r="17" spans="1:19" x14ac:dyDescent="0.25">
      <c r="P17" s="7"/>
      <c r="S17" s="7"/>
    </row>
    <row r="18" spans="1:19" x14ac:dyDescent="0.25">
      <c r="P18" s="7"/>
      <c r="S18" s="7"/>
    </row>
    <row r="19" spans="1:19" x14ac:dyDescent="0.25">
      <c r="P19" s="7"/>
      <c r="S19" s="7"/>
    </row>
    <row r="20" spans="1:19" x14ac:dyDescent="0.25">
      <c r="A20" s="19">
        <v>1</v>
      </c>
    </row>
    <row r="21" spans="1:19" x14ac:dyDescent="0.25">
      <c r="A21" s="19">
        <v>2</v>
      </c>
    </row>
    <row r="22" spans="1:19" x14ac:dyDescent="0.25">
      <c r="A22" s="19">
        <v>3</v>
      </c>
    </row>
    <row r="23" spans="1:19" x14ac:dyDescent="0.25">
      <c r="A23" s="19">
        <v>4</v>
      </c>
    </row>
    <row r="24" spans="1:19" x14ac:dyDescent="0.25">
      <c r="A24" s="19">
        <v>5</v>
      </c>
    </row>
  </sheetData>
  <mergeCells count="26">
    <mergeCell ref="D9:H9"/>
    <mergeCell ref="E10:H10"/>
    <mergeCell ref="F11:H11"/>
    <mergeCell ref="G12:H12"/>
    <mergeCell ref="Q6:R6"/>
    <mergeCell ref="I4:I6"/>
    <mergeCell ref="J4:J6"/>
    <mergeCell ref="K4:K6"/>
    <mergeCell ref="L4:O4"/>
    <mergeCell ref="P4:AB4"/>
    <mergeCell ref="L5:L6"/>
    <mergeCell ref="M5:O6"/>
    <mergeCell ref="P5:P6"/>
    <mergeCell ref="Q5:T5"/>
    <mergeCell ref="U5:AB5"/>
    <mergeCell ref="S6:T6"/>
    <mergeCell ref="W6:X6"/>
    <mergeCell ref="Y6:Z6"/>
    <mergeCell ref="AA6:AB6"/>
    <mergeCell ref="D1:H1"/>
    <mergeCell ref="D2:H2"/>
    <mergeCell ref="A4:A6"/>
    <mergeCell ref="B4:B6"/>
    <mergeCell ref="C4:C6"/>
    <mergeCell ref="D4:H6"/>
    <mergeCell ref="U6:V6"/>
  </mergeCells>
  <conditionalFormatting sqref="D9:AB3000">
    <cfRule type="expression" dxfId="8" priority="5">
      <formula>$K9=1</formula>
    </cfRule>
  </conditionalFormatting>
  <conditionalFormatting sqref="G9:AB3000">
    <cfRule type="expression" dxfId="7" priority="4">
      <formula>$K9=4</formula>
    </cfRule>
  </conditionalFormatting>
  <conditionalFormatting sqref="E9:AB3000">
    <cfRule type="expression" dxfId="6" priority="3">
      <formula>$K9=2</formula>
    </cfRule>
  </conditionalFormatting>
  <conditionalFormatting sqref="F9:AB3000">
    <cfRule type="expression" dxfId="5" priority="2">
      <formula>$K9=3</formula>
    </cfRule>
  </conditionalFormatting>
  <conditionalFormatting sqref="A9:A3000 I9:AB3000">
    <cfRule type="expression" dxfId="4" priority="1">
      <formula>$A9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Y23"/>
  <sheetViews>
    <sheetView showGridLines="0" zoomScale="90" zoomScaleNormal="90" zoomScalePageLayoutView="60" workbookViewId="0">
      <selection activeCell="H3" sqref="H1:I1048576"/>
    </sheetView>
  </sheetViews>
  <sheetFormatPr defaultColWidth="9.109375" defaultRowHeight="12" x14ac:dyDescent="0.25"/>
  <cols>
    <col min="1" max="1" width="6" style="19" customWidth="1"/>
    <col min="2" max="2" width="7" style="5" hidden="1" customWidth="1"/>
    <col min="3" max="3" width="10.33203125" style="5" hidden="1" customWidth="1"/>
    <col min="4" max="5" width="9" style="5" hidden="1" customWidth="1"/>
    <col min="6" max="6" width="50.6640625" style="5" hidden="1" customWidth="1"/>
    <col min="7" max="7" width="12.88671875" style="6" customWidth="1"/>
    <col min="8" max="8" width="9" style="5" hidden="1" customWidth="1"/>
    <col min="9" max="9" width="7" style="5" hidden="1" customWidth="1"/>
    <col min="10" max="12" width="4.77734375" style="5" customWidth="1"/>
    <col min="13" max="13" width="107.77734375" style="18" customWidth="1"/>
    <col min="14" max="15" width="13.88671875" style="31" customWidth="1"/>
    <col min="16" max="16" width="13.109375" style="38" bestFit="1" customWidth="1"/>
    <col min="17" max="17" width="15.109375" style="39" bestFit="1" customWidth="1"/>
    <col min="18" max="18" width="13.88671875" style="38" customWidth="1"/>
    <col min="19" max="19" width="6.6640625" style="14" customWidth="1"/>
    <col min="20" max="20" width="13.88671875" style="38" customWidth="1"/>
    <col min="21" max="21" width="6.6640625" style="14" customWidth="1"/>
    <col min="22" max="22" width="13.88671875" style="38" customWidth="1"/>
    <col min="23" max="23" width="6.6640625" style="14" customWidth="1"/>
    <col min="24" max="24" width="13.88671875" style="38" customWidth="1"/>
    <col min="25" max="25" width="6.6640625" style="14" customWidth="1"/>
    <col min="26" max="16384" width="9.109375" style="1"/>
  </cols>
  <sheetData>
    <row r="1" spans="1:25" ht="14.4" customHeight="1" x14ac:dyDescent="0.25">
      <c r="B1" s="1" t="s">
        <v>65</v>
      </c>
      <c r="C1" s="1"/>
      <c r="D1" s="1"/>
      <c r="E1" s="1"/>
      <c r="F1" s="1"/>
      <c r="G1" s="130" t="str">
        <f>"LAPORAN PENYUSUNAN ANGGARAN TAHUN " &amp; $B$2</f>
        <v>LAPORAN PENYUSUNAN ANGGARAN TAHUN 2022</v>
      </c>
      <c r="H1" s="130"/>
      <c r="I1" s="130"/>
      <c r="J1" s="130"/>
      <c r="K1" s="130"/>
      <c r="L1" s="130"/>
      <c r="M1" s="130"/>
      <c r="N1" s="28"/>
      <c r="O1" s="29"/>
      <c r="P1" s="33"/>
      <c r="Q1" s="36"/>
      <c r="R1" s="33"/>
      <c r="S1" s="11"/>
      <c r="T1" s="33"/>
      <c r="U1" s="11"/>
      <c r="V1" s="33"/>
      <c r="W1" s="11"/>
      <c r="X1" s="33"/>
      <c r="Y1" s="11"/>
    </row>
    <row r="2" spans="1:25" ht="14.4" customHeight="1" x14ac:dyDescent="0.25">
      <c r="B2" s="5">
        <v>2022</v>
      </c>
      <c r="C2" s="1"/>
      <c r="D2" s="1"/>
      <c r="E2" s="1"/>
      <c r="F2" s="1"/>
      <c r="G2" s="130" t="s">
        <v>66</v>
      </c>
      <c r="H2" s="130"/>
      <c r="I2" s="130"/>
      <c r="J2" s="130"/>
      <c r="K2" s="130"/>
      <c r="L2" s="130"/>
      <c r="M2" s="130"/>
      <c r="N2" s="29"/>
      <c r="O2" s="29"/>
      <c r="P2" s="33"/>
      <c r="Q2" s="36"/>
      <c r="R2" s="33"/>
      <c r="S2" s="11"/>
      <c r="T2" s="33"/>
      <c r="U2" s="11"/>
      <c r="V2" s="33"/>
      <c r="W2" s="11"/>
      <c r="X2" s="33"/>
      <c r="Y2" s="11"/>
    </row>
    <row r="3" spans="1:25" x14ac:dyDescent="0.25"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6"/>
      <c r="N3" s="29"/>
      <c r="O3" s="29"/>
      <c r="P3" s="33"/>
      <c r="Q3" s="36"/>
      <c r="R3" s="33"/>
      <c r="S3" s="11"/>
      <c r="T3" s="33"/>
      <c r="U3" s="11"/>
      <c r="V3" s="33"/>
      <c r="W3" s="11"/>
      <c r="X3" s="33"/>
      <c r="Y3" s="11"/>
    </row>
    <row r="4" spans="1:25" ht="22.5" customHeight="1" x14ac:dyDescent="0.25">
      <c r="A4" s="137" t="s">
        <v>28</v>
      </c>
      <c r="B4" s="140" t="s">
        <v>26</v>
      </c>
      <c r="C4" s="183" t="s">
        <v>100</v>
      </c>
      <c r="D4" s="181"/>
      <c r="E4" s="183"/>
      <c r="F4" s="181"/>
      <c r="G4" s="141" t="s">
        <v>60</v>
      </c>
      <c r="H4" s="181"/>
      <c r="I4" s="183"/>
      <c r="J4" s="175" t="s">
        <v>0</v>
      </c>
      <c r="K4" s="176"/>
      <c r="L4" s="176"/>
      <c r="M4" s="177"/>
      <c r="N4" s="157" t="s">
        <v>66</v>
      </c>
      <c r="O4" s="157"/>
      <c r="P4" s="157"/>
      <c r="Q4" s="157"/>
      <c r="R4" s="158" t="s">
        <v>4</v>
      </c>
      <c r="S4" s="158"/>
      <c r="T4" s="158"/>
      <c r="U4" s="158"/>
      <c r="V4" s="158"/>
      <c r="W4" s="158"/>
      <c r="X4" s="158"/>
      <c r="Y4" s="158"/>
    </row>
    <row r="5" spans="1:25" ht="18" customHeight="1" x14ac:dyDescent="0.25">
      <c r="A5" s="139"/>
      <c r="B5" s="136"/>
      <c r="C5" s="184"/>
      <c r="D5" s="182"/>
      <c r="E5" s="184"/>
      <c r="F5" s="182"/>
      <c r="G5" s="185"/>
      <c r="H5" s="182"/>
      <c r="I5" s="184"/>
      <c r="J5" s="178"/>
      <c r="K5" s="179"/>
      <c r="L5" s="179"/>
      <c r="M5" s="180"/>
      <c r="N5" s="32" t="s">
        <v>67</v>
      </c>
      <c r="O5" s="32" t="s">
        <v>68</v>
      </c>
      <c r="P5" s="34" t="s">
        <v>69</v>
      </c>
      <c r="Q5" s="34" t="s">
        <v>70</v>
      </c>
      <c r="R5" s="153" t="s">
        <v>5</v>
      </c>
      <c r="S5" s="153"/>
      <c r="T5" s="153" t="s">
        <v>6</v>
      </c>
      <c r="U5" s="153"/>
      <c r="V5" s="153" t="s">
        <v>7</v>
      </c>
      <c r="W5" s="153"/>
      <c r="X5" s="153" t="s">
        <v>8</v>
      </c>
      <c r="Y5" s="153"/>
    </row>
    <row r="6" spans="1:25" x14ac:dyDescent="0.25">
      <c r="A6" s="20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17"/>
      <c r="N6" s="30" t="s">
        <v>51</v>
      </c>
      <c r="O6" s="30" t="s">
        <v>40</v>
      </c>
      <c r="P6" s="35" t="s">
        <v>76</v>
      </c>
      <c r="Q6" s="9" t="s">
        <v>29</v>
      </c>
      <c r="R6" s="9" t="s">
        <v>29</v>
      </c>
      <c r="S6" s="12" t="s">
        <v>3</v>
      </c>
      <c r="T6" s="9" t="s">
        <v>29</v>
      </c>
      <c r="U6" s="12" t="s">
        <v>3</v>
      </c>
      <c r="V6" s="9" t="s">
        <v>29</v>
      </c>
      <c r="W6" s="12" t="s">
        <v>3</v>
      </c>
      <c r="X6" s="9" t="s">
        <v>29</v>
      </c>
      <c r="Y6" s="12" t="s">
        <v>3</v>
      </c>
    </row>
    <row r="7" spans="1:25" x14ac:dyDescent="0.25">
      <c r="A7" s="69"/>
      <c r="B7" s="1"/>
      <c r="C7" s="1"/>
      <c r="D7" s="1"/>
      <c r="E7" s="1"/>
      <c r="F7" s="1"/>
      <c r="G7" s="70"/>
      <c r="H7" s="71"/>
      <c r="I7" s="71"/>
      <c r="J7" s="83"/>
      <c r="K7" s="71"/>
      <c r="L7" s="71"/>
      <c r="M7" s="72"/>
      <c r="N7" s="75"/>
      <c r="O7" s="75"/>
      <c r="P7" s="76"/>
      <c r="Q7" s="76"/>
      <c r="R7" s="77"/>
      <c r="S7" s="128"/>
      <c r="T7" s="77"/>
      <c r="U7" s="128"/>
      <c r="V7" s="77"/>
      <c r="W7" s="128"/>
      <c r="X7" s="77"/>
      <c r="Y7" s="128"/>
    </row>
    <row r="8" spans="1:25" s="126" customFormat="1" x14ac:dyDescent="0.25">
      <c r="A8" s="120">
        <v>1</v>
      </c>
      <c r="B8" s="121" t="s">
        <v>23</v>
      </c>
      <c r="C8" s="121">
        <v>61217011</v>
      </c>
      <c r="D8" s="121" t="s">
        <v>71</v>
      </c>
      <c r="E8" s="121" t="s">
        <v>72</v>
      </c>
      <c r="F8" s="121"/>
      <c r="G8" s="122">
        <v>61217011</v>
      </c>
      <c r="H8" s="121">
        <v>1</v>
      </c>
      <c r="I8" s="121"/>
      <c r="J8" s="171" t="s">
        <v>64</v>
      </c>
      <c r="K8" s="171"/>
      <c r="L8" s="171"/>
      <c r="M8" s="171"/>
      <c r="N8" s="123">
        <v>0</v>
      </c>
      <c r="O8" s="123">
        <v>0</v>
      </c>
      <c r="P8" s="124">
        <v>0</v>
      </c>
      <c r="Q8" s="124">
        <v>72000000</v>
      </c>
      <c r="R8" s="124">
        <v>36000000</v>
      </c>
      <c r="S8" s="125">
        <v>50</v>
      </c>
      <c r="T8" s="124">
        <v>36000000</v>
      </c>
      <c r="U8" s="125">
        <v>50</v>
      </c>
      <c r="V8" s="124">
        <v>0</v>
      </c>
      <c r="W8" s="125">
        <v>0</v>
      </c>
      <c r="X8" s="124">
        <v>0</v>
      </c>
      <c r="Y8" s="125">
        <v>0</v>
      </c>
    </row>
    <row r="9" spans="1:25" s="126" customFormat="1" x14ac:dyDescent="0.25">
      <c r="A9" s="120">
        <v>2</v>
      </c>
      <c r="B9" s="121" t="s">
        <v>23</v>
      </c>
      <c r="C9" s="121">
        <v>61217011</v>
      </c>
      <c r="D9" s="121" t="s">
        <v>71</v>
      </c>
      <c r="E9" s="121" t="s">
        <v>72</v>
      </c>
      <c r="F9" s="121"/>
      <c r="G9" s="122"/>
      <c r="H9" s="121">
        <v>2</v>
      </c>
      <c r="I9" s="121"/>
      <c r="J9" s="121"/>
      <c r="K9" s="171" t="s">
        <v>74</v>
      </c>
      <c r="L9" s="171"/>
      <c r="M9" s="171"/>
      <c r="N9" s="123">
        <v>0</v>
      </c>
      <c r="O9" s="123">
        <v>0</v>
      </c>
      <c r="P9" s="124">
        <v>0</v>
      </c>
      <c r="Q9" s="124">
        <v>72000000</v>
      </c>
      <c r="R9" s="124">
        <v>36000000</v>
      </c>
      <c r="S9" s="125">
        <v>50</v>
      </c>
      <c r="T9" s="124">
        <v>36000000</v>
      </c>
      <c r="U9" s="125">
        <v>50</v>
      </c>
      <c r="V9" s="124">
        <v>0</v>
      </c>
      <c r="W9" s="125">
        <v>0</v>
      </c>
      <c r="X9" s="124">
        <v>0</v>
      </c>
      <c r="Y9" s="125">
        <v>0</v>
      </c>
    </row>
    <row r="10" spans="1:25" s="126" customFormat="1" ht="14.4" customHeight="1" x14ac:dyDescent="0.25">
      <c r="A10" s="120">
        <v>3</v>
      </c>
      <c r="B10" s="121" t="s">
        <v>23</v>
      </c>
      <c r="C10" s="121">
        <v>61217011</v>
      </c>
      <c r="D10" s="121" t="s">
        <v>71</v>
      </c>
      <c r="E10" s="121" t="s">
        <v>72</v>
      </c>
      <c r="F10" s="121" t="s">
        <v>73</v>
      </c>
      <c r="G10" s="122"/>
      <c r="H10" s="121">
        <v>3</v>
      </c>
      <c r="I10" s="121">
        <v>0</v>
      </c>
      <c r="J10" s="121"/>
      <c r="K10" s="121"/>
      <c r="L10" s="171" t="s">
        <v>73</v>
      </c>
      <c r="M10" s="171"/>
      <c r="N10" s="123">
        <v>0</v>
      </c>
      <c r="O10" s="123">
        <v>0</v>
      </c>
      <c r="P10" s="124">
        <v>0</v>
      </c>
      <c r="Q10" s="124">
        <v>72000000</v>
      </c>
      <c r="R10" s="124">
        <v>36000000</v>
      </c>
      <c r="S10" s="125">
        <v>50</v>
      </c>
      <c r="T10" s="124">
        <v>36000000</v>
      </c>
      <c r="U10" s="125">
        <v>50</v>
      </c>
      <c r="V10" s="124">
        <v>0</v>
      </c>
      <c r="W10" s="125">
        <v>0</v>
      </c>
      <c r="X10" s="124">
        <v>0</v>
      </c>
      <c r="Y10" s="125">
        <v>0</v>
      </c>
    </row>
    <row r="11" spans="1:25" s="126" customFormat="1" x14ac:dyDescent="0.25">
      <c r="A11" s="120">
        <v>4</v>
      </c>
      <c r="B11" s="121" t="s">
        <v>23</v>
      </c>
      <c r="C11" s="121">
        <v>61217011</v>
      </c>
      <c r="D11" s="121" t="s">
        <v>71</v>
      </c>
      <c r="E11" s="121" t="s">
        <v>72</v>
      </c>
      <c r="F11" s="121" t="s">
        <v>73</v>
      </c>
      <c r="G11" s="122"/>
      <c r="H11" s="121">
        <v>4</v>
      </c>
      <c r="I11" s="121">
        <v>1</v>
      </c>
      <c r="J11" s="121"/>
      <c r="K11" s="121"/>
      <c r="L11" s="121"/>
      <c r="M11" s="127" t="s">
        <v>75</v>
      </c>
      <c r="N11" s="123">
        <v>1</v>
      </c>
      <c r="O11" s="123">
        <v>6</v>
      </c>
      <c r="P11" s="124">
        <v>2000000</v>
      </c>
      <c r="Q11" s="124">
        <v>12000000</v>
      </c>
      <c r="R11" s="124">
        <v>6000000</v>
      </c>
      <c r="S11" s="125">
        <v>50</v>
      </c>
      <c r="T11" s="124">
        <v>6000000</v>
      </c>
      <c r="U11" s="125">
        <v>50</v>
      </c>
      <c r="V11" s="124">
        <v>0</v>
      </c>
      <c r="W11" s="125">
        <v>0</v>
      </c>
      <c r="X11" s="124">
        <v>0</v>
      </c>
      <c r="Y11" s="125">
        <v>0</v>
      </c>
    </row>
    <row r="12" spans="1:25" x14ac:dyDescent="0.25">
      <c r="A12" s="88"/>
      <c r="B12" s="89"/>
      <c r="C12" s="89"/>
      <c r="D12" s="89"/>
      <c r="E12" s="89"/>
      <c r="F12" s="89"/>
      <c r="G12" s="92"/>
      <c r="H12" s="89"/>
      <c r="I12" s="89"/>
      <c r="J12" s="101"/>
      <c r="K12" s="89"/>
      <c r="L12" s="89"/>
      <c r="M12" s="102"/>
      <c r="N12" s="103"/>
      <c r="O12" s="103"/>
      <c r="P12" s="104"/>
      <c r="Q12" s="104"/>
      <c r="R12" s="104"/>
      <c r="S12" s="129"/>
      <c r="T12" s="105"/>
      <c r="U12" s="129"/>
      <c r="V12" s="105"/>
      <c r="W12" s="129"/>
      <c r="X12" s="105"/>
      <c r="Y12" s="129"/>
    </row>
    <row r="13" spans="1:25" x14ac:dyDescent="0.25">
      <c r="M13" s="51"/>
      <c r="N13" s="49"/>
      <c r="O13" s="49"/>
      <c r="P13" s="50"/>
      <c r="Q13" s="50"/>
      <c r="R13" s="50"/>
      <c r="S13" s="13"/>
      <c r="T13" s="37"/>
      <c r="U13" s="13"/>
      <c r="V13" s="37"/>
      <c r="W13" s="13"/>
      <c r="X13" s="37"/>
      <c r="Y13" s="13"/>
    </row>
    <row r="14" spans="1:25" x14ac:dyDescent="0.25">
      <c r="M14" s="51"/>
      <c r="N14" s="49"/>
      <c r="O14" s="49"/>
      <c r="P14" s="50"/>
      <c r="Q14" s="50"/>
      <c r="R14" s="50"/>
      <c r="S14" s="13"/>
      <c r="T14" s="37"/>
      <c r="U14" s="13"/>
      <c r="V14" s="37"/>
      <c r="W14" s="13"/>
      <c r="X14" s="37"/>
      <c r="Y14" s="13"/>
    </row>
    <row r="15" spans="1:25" x14ac:dyDescent="0.25">
      <c r="M15" s="51"/>
      <c r="N15" s="49"/>
      <c r="O15" s="49"/>
      <c r="P15" s="50"/>
      <c r="Q15" s="50"/>
      <c r="R15" s="50"/>
      <c r="S15" s="13"/>
      <c r="T15" s="37"/>
      <c r="U15" s="13"/>
      <c r="V15" s="37"/>
      <c r="W15" s="13"/>
      <c r="X15" s="37"/>
      <c r="Y15" s="13"/>
    </row>
    <row r="16" spans="1:25" x14ac:dyDescent="0.25">
      <c r="M16" s="51"/>
      <c r="N16" s="49"/>
      <c r="O16" s="49"/>
      <c r="P16" s="50"/>
      <c r="Q16" s="50"/>
      <c r="R16" s="50"/>
      <c r="S16" s="13"/>
      <c r="T16" s="37"/>
      <c r="U16" s="13"/>
      <c r="V16" s="37"/>
      <c r="W16" s="13"/>
      <c r="X16" s="37"/>
      <c r="Y16" s="13"/>
    </row>
    <row r="17" spans="1:25" x14ac:dyDescent="0.25">
      <c r="M17" s="51"/>
      <c r="N17" s="49"/>
      <c r="O17" s="49"/>
      <c r="P17" s="50"/>
      <c r="Q17" s="50"/>
      <c r="R17" s="50"/>
      <c r="S17" s="13"/>
      <c r="T17" s="37"/>
      <c r="U17" s="13"/>
      <c r="V17" s="37"/>
      <c r="W17" s="13"/>
      <c r="X17" s="37"/>
      <c r="Y17" s="13"/>
    </row>
    <row r="18" spans="1:25" x14ac:dyDescent="0.25">
      <c r="M18" s="51"/>
      <c r="N18" s="49"/>
      <c r="O18" s="49"/>
      <c r="P18" s="50"/>
      <c r="Q18" s="50"/>
      <c r="R18" s="50"/>
      <c r="S18" s="13"/>
      <c r="T18" s="37"/>
      <c r="U18" s="13"/>
      <c r="V18" s="37"/>
      <c r="W18" s="13"/>
      <c r="X18" s="37"/>
      <c r="Y18" s="13"/>
    </row>
    <row r="20" spans="1:25" x14ac:dyDescent="0.25">
      <c r="A20" s="19">
        <v>1</v>
      </c>
    </row>
    <row r="21" spans="1:25" x14ac:dyDescent="0.25">
      <c r="A21" s="19">
        <v>2</v>
      </c>
    </row>
    <row r="22" spans="1:25" x14ac:dyDescent="0.25">
      <c r="A22" s="19">
        <v>3</v>
      </c>
    </row>
    <row r="23" spans="1:25" x14ac:dyDescent="0.25">
      <c r="A23" s="19">
        <v>4</v>
      </c>
    </row>
  </sheetData>
  <mergeCells count="21">
    <mergeCell ref="R5:S5"/>
    <mergeCell ref="T5:U5"/>
    <mergeCell ref="V5:W5"/>
    <mergeCell ref="X5:Y5"/>
    <mergeCell ref="N4:Q4"/>
    <mergeCell ref="R4:Y4"/>
    <mergeCell ref="L10:M10"/>
    <mergeCell ref="H4:H5"/>
    <mergeCell ref="I4:I5"/>
    <mergeCell ref="C4:C5"/>
    <mergeCell ref="A4:A5"/>
    <mergeCell ref="B4:B5"/>
    <mergeCell ref="D4:D5"/>
    <mergeCell ref="E4:E5"/>
    <mergeCell ref="F4:F5"/>
    <mergeCell ref="G4:G5"/>
    <mergeCell ref="G1:M1"/>
    <mergeCell ref="G2:M2"/>
    <mergeCell ref="J4:M5"/>
    <mergeCell ref="J8:M8"/>
    <mergeCell ref="K9:M9"/>
  </mergeCells>
  <conditionalFormatting sqref="G8:Y3000">
    <cfRule type="expression" dxfId="3" priority="2">
      <formula>$H8=1</formula>
    </cfRule>
  </conditionalFormatting>
  <conditionalFormatting sqref="L8:Y3000">
    <cfRule type="expression" dxfId="2" priority="4">
      <formula>$H8=3</formula>
    </cfRule>
  </conditionalFormatting>
  <conditionalFormatting sqref="K8:Y3000">
    <cfRule type="expression" dxfId="1" priority="3">
      <formula>$H8=2</formula>
    </cfRule>
  </conditionalFormatting>
  <conditionalFormatting sqref="A8:G3000 N8:Y3000">
    <cfRule type="expression" dxfId="0" priority="1">
      <formula>$A8&gt;0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Q37"/>
  <sheetViews>
    <sheetView topLeftCell="D1" zoomScale="70" zoomScaleNormal="70" workbookViewId="0">
      <selection activeCell="N1" sqref="N1:O1"/>
    </sheetView>
  </sheetViews>
  <sheetFormatPr defaultColWidth="9.109375" defaultRowHeight="14.4" x14ac:dyDescent="0.3"/>
  <cols>
    <col min="1" max="1" width="3.5546875" style="21" customWidth="1"/>
    <col min="2" max="2" width="40" style="52" customWidth="1"/>
    <col min="3" max="3" width="40" style="53" customWidth="1"/>
    <col min="4" max="4" width="2.88671875" style="21" customWidth="1"/>
    <col min="5" max="5" width="40" style="21" customWidth="1"/>
    <col min="6" max="6" width="40" style="22" customWidth="1"/>
    <col min="7" max="7" width="2.88671875" style="21" customWidth="1"/>
    <col min="8" max="8" width="40" style="21" customWidth="1"/>
    <col min="9" max="9" width="40" style="22" customWidth="1"/>
    <col min="10" max="10" width="2.88671875" style="21" customWidth="1"/>
    <col min="11" max="11" width="40" style="21" customWidth="1"/>
    <col min="12" max="12" width="40" style="22" customWidth="1"/>
    <col min="13" max="13" width="4.88671875" style="21" customWidth="1"/>
    <col min="14" max="14" width="53.44140625" style="21" customWidth="1"/>
    <col min="15" max="15" width="53.44140625" style="22" customWidth="1"/>
    <col min="16" max="16384" width="9.109375" style="21"/>
  </cols>
  <sheetData>
    <row r="1" spans="2:17" ht="36" customHeight="1" x14ac:dyDescent="0.3">
      <c r="B1" s="189" t="s">
        <v>61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N1" s="186" t="s">
        <v>83</v>
      </c>
      <c r="O1" s="186"/>
    </row>
    <row r="3" spans="2:17" ht="31.5" customHeight="1" x14ac:dyDescent="0.3">
      <c r="B3" s="188" t="s">
        <v>109</v>
      </c>
      <c r="C3" s="188"/>
      <c r="E3" s="188" t="s">
        <v>78</v>
      </c>
      <c r="F3" s="188"/>
      <c r="H3" s="188" t="s">
        <v>79</v>
      </c>
      <c r="I3" s="188"/>
      <c r="K3" s="188" t="s">
        <v>80</v>
      </c>
      <c r="L3" s="188"/>
      <c r="N3" s="187" t="s">
        <v>81</v>
      </c>
      <c r="O3" s="187"/>
    </row>
    <row r="4" spans="2:17" x14ac:dyDescent="0.3">
      <c r="B4" s="27" t="s">
        <v>101</v>
      </c>
      <c r="C4" s="55">
        <v>9</v>
      </c>
      <c r="E4" s="27" t="s">
        <v>101</v>
      </c>
      <c r="F4" s="55">
        <v>9</v>
      </c>
      <c r="H4" s="27" t="s">
        <v>101</v>
      </c>
      <c r="I4" s="55">
        <v>9</v>
      </c>
      <c r="K4" s="27" t="s">
        <v>101</v>
      </c>
      <c r="L4" s="55">
        <v>9</v>
      </c>
      <c r="N4" s="42" t="s">
        <v>101</v>
      </c>
      <c r="O4" s="81">
        <v>8</v>
      </c>
    </row>
    <row r="5" spans="2:17" ht="43.2" x14ac:dyDescent="0.3">
      <c r="B5" s="27" t="s">
        <v>102</v>
      </c>
      <c r="C5" s="48" t="s">
        <v>122</v>
      </c>
      <c r="E5" s="27" t="s">
        <v>102</v>
      </c>
      <c r="F5" s="48" t="s">
        <v>123</v>
      </c>
      <c r="H5" s="27" t="s">
        <v>102</v>
      </c>
      <c r="I5" s="48" t="s">
        <v>103</v>
      </c>
      <c r="K5" s="27" t="s">
        <v>102</v>
      </c>
      <c r="L5" s="48" t="s">
        <v>104</v>
      </c>
      <c r="N5" s="42"/>
      <c r="O5" s="82"/>
    </row>
    <row r="6" spans="2:17" ht="28.8" x14ac:dyDescent="0.3">
      <c r="B6" s="23" t="s">
        <v>59</v>
      </c>
      <c r="C6" s="24" t="s">
        <v>105</v>
      </c>
      <c r="E6" s="23" t="s">
        <v>59</v>
      </c>
      <c r="F6" s="24" t="s">
        <v>106</v>
      </c>
      <c r="H6" s="23" t="s">
        <v>59</v>
      </c>
      <c r="I6" s="24" t="s">
        <v>107</v>
      </c>
      <c r="K6" s="23" t="s">
        <v>59</v>
      </c>
      <c r="L6" s="24" t="s">
        <v>108</v>
      </c>
      <c r="N6" s="43" t="s">
        <v>59</v>
      </c>
      <c r="O6" s="44" t="s">
        <v>110</v>
      </c>
    </row>
    <row r="7" spans="2:17" x14ac:dyDescent="0.3">
      <c r="B7" s="40" t="s">
        <v>82</v>
      </c>
      <c r="C7" s="41" t="s">
        <v>121</v>
      </c>
      <c r="E7" s="40" t="s">
        <v>82</v>
      </c>
      <c r="F7" s="41" t="s">
        <v>121</v>
      </c>
      <c r="H7" s="40" t="s">
        <v>82</v>
      </c>
      <c r="I7" s="41" t="s">
        <v>121</v>
      </c>
      <c r="K7" s="40" t="s">
        <v>82</v>
      </c>
      <c r="L7" s="41" t="s">
        <v>121</v>
      </c>
      <c r="N7" s="45" t="s">
        <v>82</v>
      </c>
      <c r="O7" s="46" t="s">
        <v>121</v>
      </c>
    </row>
    <row r="8" spans="2:17" x14ac:dyDescent="0.3">
      <c r="B8" s="52" t="s">
        <v>11</v>
      </c>
      <c r="C8" s="53" t="s">
        <v>36</v>
      </c>
      <c r="E8" s="21" t="s">
        <v>11</v>
      </c>
      <c r="F8" s="22" t="s">
        <v>36</v>
      </c>
      <c r="H8" s="21" t="s">
        <v>11</v>
      </c>
      <c r="I8" s="22" t="s">
        <v>36</v>
      </c>
      <c r="K8" s="21" t="s">
        <v>11</v>
      </c>
      <c r="L8" s="22" t="s">
        <v>36</v>
      </c>
      <c r="N8" s="47" t="s">
        <v>11</v>
      </c>
      <c r="O8" s="22" t="s">
        <v>36</v>
      </c>
    </row>
    <row r="9" spans="2:17" x14ac:dyDescent="0.3">
      <c r="B9" s="52" t="s">
        <v>12</v>
      </c>
      <c r="C9" s="53" t="s">
        <v>37</v>
      </c>
      <c r="E9" s="21" t="s">
        <v>12</v>
      </c>
      <c r="F9" s="22" t="s">
        <v>37</v>
      </c>
      <c r="H9" s="21" t="s">
        <v>12</v>
      </c>
      <c r="I9" s="22" t="s">
        <v>37</v>
      </c>
      <c r="K9" s="21" t="s">
        <v>12</v>
      </c>
      <c r="L9" s="22" t="s">
        <v>37</v>
      </c>
      <c r="N9" s="47" t="s">
        <v>12</v>
      </c>
      <c r="O9" s="22" t="s">
        <v>37</v>
      </c>
    </row>
    <row r="10" spans="2:17" x14ac:dyDescent="0.3">
      <c r="B10" s="52" t="s">
        <v>13</v>
      </c>
      <c r="C10" s="79" t="s">
        <v>38</v>
      </c>
      <c r="E10" s="21" t="s">
        <v>13</v>
      </c>
      <c r="F10" s="78" t="s">
        <v>38</v>
      </c>
      <c r="H10" s="80" t="s">
        <v>13</v>
      </c>
      <c r="I10" s="78" t="s">
        <v>38</v>
      </c>
      <c r="K10" s="21" t="s">
        <v>13</v>
      </c>
      <c r="L10" s="78" t="s">
        <v>38</v>
      </c>
      <c r="N10" s="47" t="s">
        <v>84</v>
      </c>
      <c r="O10" s="22" t="s">
        <v>38</v>
      </c>
    </row>
    <row r="11" spans="2:17" x14ac:dyDescent="0.3">
      <c r="B11" s="52" t="s">
        <v>13</v>
      </c>
      <c r="C11" s="79" t="s">
        <v>39</v>
      </c>
      <c r="E11" s="21" t="s">
        <v>13</v>
      </c>
      <c r="F11" s="78" t="s">
        <v>39</v>
      </c>
      <c r="H11" s="80" t="s">
        <v>13</v>
      </c>
      <c r="I11" s="78" t="s">
        <v>39</v>
      </c>
      <c r="K11" s="21" t="s">
        <v>13</v>
      </c>
      <c r="L11" s="78" t="s">
        <v>39</v>
      </c>
      <c r="N11" s="47" t="s">
        <v>85</v>
      </c>
      <c r="O11" s="26" t="s">
        <v>39</v>
      </c>
    </row>
    <row r="12" spans="2:17" x14ac:dyDescent="0.3">
      <c r="B12" s="52" t="s">
        <v>13</v>
      </c>
      <c r="C12" s="79" t="s">
        <v>40</v>
      </c>
      <c r="E12" s="21" t="s">
        <v>13</v>
      </c>
      <c r="F12" s="78" t="s">
        <v>40</v>
      </c>
      <c r="H12" s="80" t="s">
        <v>13</v>
      </c>
      <c r="I12" s="78" t="s">
        <v>40</v>
      </c>
      <c r="K12" s="21" t="s">
        <v>13</v>
      </c>
      <c r="L12" s="78" t="s">
        <v>40</v>
      </c>
      <c r="N12" s="47" t="s">
        <v>86</v>
      </c>
      <c r="O12" s="22" t="s">
        <v>40</v>
      </c>
    </row>
    <row r="13" spans="2:17" x14ac:dyDescent="0.3">
      <c r="E13" s="21" t="s">
        <v>13</v>
      </c>
      <c r="F13" s="78" t="s">
        <v>41</v>
      </c>
      <c r="K13" s="21" t="s">
        <v>13</v>
      </c>
      <c r="L13" s="78" t="s">
        <v>41</v>
      </c>
      <c r="N13" s="47"/>
    </row>
    <row r="14" spans="2:17" x14ac:dyDescent="0.3">
      <c r="B14" s="52" t="s">
        <v>14</v>
      </c>
      <c r="C14" s="53" t="s">
        <v>42</v>
      </c>
      <c r="E14" s="21" t="s">
        <v>13</v>
      </c>
      <c r="F14" s="78" t="s">
        <v>42</v>
      </c>
      <c r="H14" s="21" t="s">
        <v>14</v>
      </c>
      <c r="I14" s="22" t="s">
        <v>42</v>
      </c>
      <c r="K14" s="21" t="s">
        <v>13</v>
      </c>
      <c r="L14" s="78" t="s">
        <v>42</v>
      </c>
      <c r="N14" s="47" t="s">
        <v>15</v>
      </c>
      <c r="O14" s="22" t="s">
        <v>42</v>
      </c>
    </row>
    <row r="15" spans="2:17" x14ac:dyDescent="0.3">
      <c r="B15" s="52" t="s">
        <v>15</v>
      </c>
      <c r="C15" s="53" t="s">
        <v>43</v>
      </c>
      <c r="H15" s="21" t="s">
        <v>15</v>
      </c>
      <c r="I15" s="22" t="s">
        <v>43</v>
      </c>
      <c r="N15" s="47" t="s">
        <v>87</v>
      </c>
      <c r="O15" s="22" t="s">
        <v>43</v>
      </c>
    </row>
    <row r="16" spans="2:17" x14ac:dyDescent="0.3">
      <c r="B16" s="52" t="s">
        <v>16</v>
      </c>
      <c r="C16" s="53" t="s">
        <v>44</v>
      </c>
      <c r="E16" s="21" t="s">
        <v>14</v>
      </c>
      <c r="F16" s="22" t="s">
        <v>44</v>
      </c>
      <c r="H16" s="21" t="s">
        <v>16</v>
      </c>
      <c r="I16" s="22" t="s">
        <v>44</v>
      </c>
      <c r="K16" s="21" t="s">
        <v>14</v>
      </c>
      <c r="L16" s="22" t="s">
        <v>44</v>
      </c>
      <c r="N16" s="47" t="s">
        <v>88</v>
      </c>
      <c r="O16" s="78" t="s">
        <v>44</v>
      </c>
      <c r="Q16" s="21" t="s">
        <v>77</v>
      </c>
    </row>
    <row r="17" spans="2:15" x14ac:dyDescent="0.3">
      <c r="B17" s="52" t="s">
        <v>17</v>
      </c>
      <c r="C17" s="53" t="s">
        <v>45</v>
      </c>
      <c r="E17" s="21" t="s">
        <v>15</v>
      </c>
      <c r="F17" s="22" t="s">
        <v>45</v>
      </c>
      <c r="H17" s="21" t="s">
        <v>17</v>
      </c>
      <c r="I17" s="22" t="s">
        <v>45</v>
      </c>
      <c r="K17" s="21" t="s">
        <v>15</v>
      </c>
      <c r="L17" s="22" t="s">
        <v>45</v>
      </c>
      <c r="N17" s="47" t="s">
        <v>88</v>
      </c>
      <c r="O17" s="78" t="s">
        <v>45</v>
      </c>
    </row>
    <row r="18" spans="2:15" x14ac:dyDescent="0.3">
      <c r="B18" s="52" t="s">
        <v>31</v>
      </c>
      <c r="C18" s="53" t="s">
        <v>46</v>
      </c>
      <c r="E18" s="21" t="s">
        <v>16</v>
      </c>
      <c r="F18" s="22" t="s">
        <v>46</v>
      </c>
      <c r="H18" s="21" t="s">
        <v>31</v>
      </c>
      <c r="I18" s="22" t="s">
        <v>46</v>
      </c>
      <c r="K18" s="21" t="s">
        <v>16</v>
      </c>
      <c r="L18" s="22" t="s">
        <v>46</v>
      </c>
      <c r="N18" s="47" t="s">
        <v>88</v>
      </c>
      <c r="O18" s="78" t="s">
        <v>46</v>
      </c>
    </row>
    <row r="19" spans="2:15" x14ac:dyDescent="0.3">
      <c r="B19" s="52" t="s">
        <v>18</v>
      </c>
      <c r="C19" s="53" t="s">
        <v>47</v>
      </c>
      <c r="E19" s="21" t="s">
        <v>17</v>
      </c>
      <c r="F19" s="22" t="s">
        <v>47</v>
      </c>
      <c r="H19" s="21" t="s">
        <v>18</v>
      </c>
      <c r="I19" s="22" t="s">
        <v>47</v>
      </c>
      <c r="K19" s="21" t="s">
        <v>17</v>
      </c>
      <c r="L19" s="22" t="s">
        <v>47</v>
      </c>
      <c r="N19" s="47" t="s">
        <v>88</v>
      </c>
      <c r="O19" s="78" t="s">
        <v>47</v>
      </c>
    </row>
    <row r="20" spans="2:15" x14ac:dyDescent="0.3">
      <c r="B20" s="52" t="s">
        <v>19</v>
      </c>
      <c r="C20" s="53" t="s">
        <v>48</v>
      </c>
      <c r="E20" s="21" t="s">
        <v>31</v>
      </c>
      <c r="F20" s="22" t="s">
        <v>48</v>
      </c>
      <c r="H20" s="21" t="s">
        <v>19</v>
      </c>
      <c r="I20" s="22" t="s">
        <v>48</v>
      </c>
      <c r="K20" s="21" t="s">
        <v>31</v>
      </c>
      <c r="L20" s="22" t="s">
        <v>48</v>
      </c>
      <c r="N20" s="47" t="s">
        <v>89</v>
      </c>
      <c r="O20" s="22" t="s">
        <v>48</v>
      </c>
    </row>
    <row r="21" spans="2:15" x14ac:dyDescent="0.3">
      <c r="B21" s="52" t="s">
        <v>32</v>
      </c>
      <c r="C21" s="53" t="s">
        <v>49</v>
      </c>
      <c r="E21" s="21" t="s">
        <v>18</v>
      </c>
      <c r="F21" s="22" t="s">
        <v>49</v>
      </c>
      <c r="H21" s="21" t="s">
        <v>32</v>
      </c>
      <c r="I21" s="22" t="s">
        <v>49</v>
      </c>
      <c r="K21" s="21" t="s">
        <v>18</v>
      </c>
      <c r="L21" s="22" t="s">
        <v>49</v>
      </c>
      <c r="N21" s="47" t="s">
        <v>90</v>
      </c>
      <c r="O21" s="22" t="s">
        <v>49</v>
      </c>
    </row>
    <row r="22" spans="2:15" x14ac:dyDescent="0.3">
      <c r="B22" s="52" t="s">
        <v>33</v>
      </c>
      <c r="C22" s="53" t="s">
        <v>50</v>
      </c>
      <c r="E22" s="21" t="s">
        <v>19</v>
      </c>
      <c r="F22" s="22" t="s">
        <v>50</v>
      </c>
      <c r="H22" s="21" t="s">
        <v>33</v>
      </c>
      <c r="I22" s="22" t="s">
        <v>50</v>
      </c>
      <c r="K22" s="21" t="s">
        <v>19</v>
      </c>
      <c r="L22" s="22" t="s">
        <v>50</v>
      </c>
      <c r="N22" s="47" t="s">
        <v>91</v>
      </c>
      <c r="O22" s="22" t="s">
        <v>50</v>
      </c>
    </row>
    <row r="23" spans="2:15" x14ac:dyDescent="0.3">
      <c r="B23" s="52" t="s">
        <v>34</v>
      </c>
      <c r="C23" s="53" t="s">
        <v>51</v>
      </c>
      <c r="E23" s="21" t="s">
        <v>32</v>
      </c>
      <c r="F23" s="22" t="s">
        <v>51</v>
      </c>
      <c r="H23" s="21" t="s">
        <v>34</v>
      </c>
      <c r="I23" s="22" t="s">
        <v>51</v>
      </c>
      <c r="K23" s="21" t="s">
        <v>32</v>
      </c>
      <c r="L23" s="22" t="s">
        <v>51</v>
      </c>
      <c r="N23" s="47" t="s">
        <v>19</v>
      </c>
      <c r="O23" s="22" t="s">
        <v>51</v>
      </c>
    </row>
    <row r="24" spans="2:15" x14ac:dyDescent="0.3">
      <c r="B24" s="52" t="s">
        <v>35</v>
      </c>
      <c r="C24" s="53" t="s">
        <v>52</v>
      </c>
      <c r="E24" s="21" t="s">
        <v>33</v>
      </c>
      <c r="F24" s="22" t="s">
        <v>52</v>
      </c>
      <c r="H24" s="21" t="s">
        <v>35</v>
      </c>
      <c r="I24" s="22" t="s">
        <v>52</v>
      </c>
      <c r="K24" s="21" t="s">
        <v>33</v>
      </c>
      <c r="L24" s="22" t="s">
        <v>52</v>
      </c>
      <c r="N24" s="47" t="s">
        <v>92</v>
      </c>
      <c r="O24" s="22" t="s">
        <v>52</v>
      </c>
    </row>
    <row r="25" spans="2:15" x14ac:dyDescent="0.3">
      <c r="B25" s="54" t="s">
        <v>92</v>
      </c>
      <c r="C25" s="53" t="s">
        <v>53</v>
      </c>
      <c r="E25" s="21" t="s">
        <v>34</v>
      </c>
      <c r="F25" s="22" t="s">
        <v>53</v>
      </c>
      <c r="H25" s="47" t="s">
        <v>92</v>
      </c>
      <c r="I25" s="22" t="s">
        <v>53</v>
      </c>
      <c r="K25" s="21" t="s">
        <v>34</v>
      </c>
      <c r="L25" s="22" t="s">
        <v>53</v>
      </c>
      <c r="N25" s="47" t="s">
        <v>96</v>
      </c>
      <c r="O25" s="22" t="s">
        <v>53</v>
      </c>
    </row>
    <row r="26" spans="2:15" x14ac:dyDescent="0.3">
      <c r="B26" s="54" t="s">
        <v>96</v>
      </c>
      <c r="C26" s="53" t="s">
        <v>54</v>
      </c>
      <c r="E26" s="21" t="s">
        <v>35</v>
      </c>
      <c r="F26" s="22" t="s">
        <v>54</v>
      </c>
      <c r="H26" s="47" t="s">
        <v>96</v>
      </c>
      <c r="I26" s="22" t="s">
        <v>54</v>
      </c>
      <c r="K26" s="21" t="s">
        <v>35</v>
      </c>
      <c r="L26" s="22" t="s">
        <v>54</v>
      </c>
      <c r="N26" s="47" t="s">
        <v>93</v>
      </c>
      <c r="O26" s="22" t="s">
        <v>54</v>
      </c>
    </row>
    <row r="27" spans="2:15" x14ac:dyDescent="0.3">
      <c r="B27" s="54" t="s">
        <v>93</v>
      </c>
      <c r="C27" s="53" t="s">
        <v>55</v>
      </c>
      <c r="E27" s="47" t="s">
        <v>92</v>
      </c>
      <c r="F27" s="22" t="s">
        <v>55</v>
      </c>
      <c r="H27" s="47" t="s">
        <v>93</v>
      </c>
      <c r="I27" s="22" t="s">
        <v>55</v>
      </c>
      <c r="K27" s="47" t="s">
        <v>92</v>
      </c>
      <c r="L27" s="22" t="s">
        <v>55</v>
      </c>
      <c r="N27" s="47" t="s">
        <v>97</v>
      </c>
      <c r="O27" s="22" t="s">
        <v>55</v>
      </c>
    </row>
    <row r="28" spans="2:15" x14ac:dyDescent="0.3">
      <c r="B28" s="54" t="s">
        <v>97</v>
      </c>
      <c r="C28" s="53" t="s">
        <v>56</v>
      </c>
      <c r="E28" s="47" t="s">
        <v>96</v>
      </c>
      <c r="F28" s="22" t="s">
        <v>56</v>
      </c>
      <c r="H28" s="47" t="s">
        <v>97</v>
      </c>
      <c r="I28" s="22" t="s">
        <v>56</v>
      </c>
      <c r="K28" s="47" t="s">
        <v>96</v>
      </c>
      <c r="L28" s="22" t="s">
        <v>56</v>
      </c>
      <c r="N28" s="47" t="s">
        <v>94</v>
      </c>
      <c r="O28" s="22" t="s">
        <v>56</v>
      </c>
    </row>
    <row r="29" spans="2:15" x14ac:dyDescent="0.3">
      <c r="B29" s="54" t="s">
        <v>94</v>
      </c>
      <c r="C29" s="53" t="s">
        <v>57</v>
      </c>
      <c r="E29" s="47" t="s">
        <v>93</v>
      </c>
      <c r="F29" s="22" t="s">
        <v>57</v>
      </c>
      <c r="H29" s="47" t="s">
        <v>94</v>
      </c>
      <c r="I29" s="22" t="s">
        <v>57</v>
      </c>
      <c r="K29" s="47" t="s">
        <v>93</v>
      </c>
      <c r="L29" s="22" t="s">
        <v>57</v>
      </c>
      <c r="N29" s="47" t="s">
        <v>98</v>
      </c>
      <c r="O29" s="22" t="s">
        <v>57</v>
      </c>
    </row>
    <row r="30" spans="2:15" x14ac:dyDescent="0.3">
      <c r="B30" s="54" t="s">
        <v>98</v>
      </c>
      <c r="C30" s="53" t="s">
        <v>58</v>
      </c>
      <c r="E30" s="47" t="s">
        <v>97</v>
      </c>
      <c r="F30" s="22" t="s">
        <v>58</v>
      </c>
      <c r="H30" s="47" t="s">
        <v>98</v>
      </c>
      <c r="I30" s="22" t="s">
        <v>58</v>
      </c>
      <c r="K30" s="47" t="s">
        <v>97</v>
      </c>
      <c r="L30" s="22" t="s">
        <v>58</v>
      </c>
      <c r="N30" s="47" t="s">
        <v>95</v>
      </c>
      <c r="O30" s="22" t="s">
        <v>58</v>
      </c>
    </row>
    <row r="31" spans="2:15" x14ac:dyDescent="0.3">
      <c r="B31" s="54" t="s">
        <v>95</v>
      </c>
      <c r="C31" s="53" t="s">
        <v>116</v>
      </c>
      <c r="E31" s="47" t="s">
        <v>94</v>
      </c>
      <c r="F31" s="22" t="s">
        <v>116</v>
      </c>
      <c r="H31" s="47" t="s">
        <v>95</v>
      </c>
      <c r="I31" s="22" t="s">
        <v>116</v>
      </c>
      <c r="K31" s="47" t="s">
        <v>94</v>
      </c>
      <c r="L31" s="22" t="s">
        <v>116</v>
      </c>
      <c r="N31" s="47" t="s">
        <v>99</v>
      </c>
      <c r="O31" s="22" t="s">
        <v>116</v>
      </c>
    </row>
    <row r="32" spans="2:15" x14ac:dyDescent="0.3">
      <c r="B32" s="54" t="s">
        <v>99</v>
      </c>
      <c r="C32" s="53" t="s">
        <v>111</v>
      </c>
      <c r="E32" s="47" t="s">
        <v>98</v>
      </c>
      <c r="F32" s="22" t="s">
        <v>111</v>
      </c>
      <c r="H32" s="47" t="s">
        <v>99</v>
      </c>
      <c r="I32" s="22" t="s">
        <v>111</v>
      </c>
      <c r="K32" s="47" t="s">
        <v>98</v>
      </c>
      <c r="L32" s="22" t="s">
        <v>111</v>
      </c>
      <c r="N32" s="84"/>
      <c r="O32" s="85"/>
    </row>
    <row r="33" spans="2:12" x14ac:dyDescent="0.3">
      <c r="B33" s="86"/>
      <c r="C33" s="87"/>
      <c r="E33" s="47" t="s">
        <v>95</v>
      </c>
      <c r="F33" s="22" t="s">
        <v>112</v>
      </c>
      <c r="H33" s="84"/>
      <c r="I33" s="85"/>
      <c r="K33" s="47" t="s">
        <v>95</v>
      </c>
      <c r="L33" s="22" t="s">
        <v>112</v>
      </c>
    </row>
    <row r="34" spans="2:12" x14ac:dyDescent="0.3">
      <c r="E34" s="47" t="s">
        <v>99</v>
      </c>
      <c r="F34" s="22" t="s">
        <v>113</v>
      </c>
      <c r="K34" s="47" t="s">
        <v>99</v>
      </c>
      <c r="L34" s="22" t="s">
        <v>113</v>
      </c>
    </row>
    <row r="35" spans="2:12" x14ac:dyDescent="0.3">
      <c r="E35" s="84"/>
      <c r="F35" s="85"/>
      <c r="K35" s="84"/>
      <c r="L35" s="85"/>
    </row>
    <row r="37" spans="2:12" x14ac:dyDescent="0.3">
      <c r="F37" s="26"/>
    </row>
  </sheetData>
  <mergeCells count="7">
    <mergeCell ref="N1:O1"/>
    <mergeCell ref="N3:O3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OPERASIONAL</vt:lpstr>
      <vt:lpstr>OPERASIONAL-RINCIAN</vt:lpstr>
      <vt:lpstr>INV-RENKORP</vt:lpstr>
      <vt:lpstr>INV-RENKORP-RINCIAN</vt:lpstr>
      <vt:lpstr>MA-KEGIATAN</vt:lpstr>
      <vt:lpstr>Kamus</vt:lpstr>
      <vt:lpstr>'INV-RENKORP'!Print_Titles</vt:lpstr>
      <vt:lpstr>'INV-RENKORP-RINCIAN'!Print_Titles</vt:lpstr>
      <vt:lpstr>'MA-KEGIATAN'!Print_Titles</vt:lpstr>
      <vt:lpstr>OPERASIONAL!Print_Titles</vt:lpstr>
      <vt:lpstr>'OPERASIONAL-RINCIAN'!Print_Titles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2022-07-20T16:35:33Z</cp:lastPrinted>
  <dcterms:created xsi:type="dcterms:W3CDTF">2022-07-11T01:21:04Z</dcterms:created>
  <dcterms:modified xsi:type="dcterms:W3CDTF">2022-10-25T08:32:25Z</dcterms:modified>
</cp:coreProperties>
</file>