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hsanykkbi\Documents\WEBSITES-CORE\htdocs\project-ykkbi-sipa\upload\xlsx_excel\"/>
    </mc:Choice>
  </mc:AlternateContent>
  <bookViews>
    <workbookView xWindow="0" yWindow="0" windowWidth="23040" windowHeight="9336" tabRatio="828" activeTab="1"/>
  </bookViews>
  <sheets>
    <sheet name="OPERASIONAL" sheetId="4" r:id="rId1"/>
    <sheet name="OPERASIONAL-RINCIAN" sheetId="6" r:id="rId2"/>
    <sheet name="INV-RENKORP" sheetId="8" r:id="rId3"/>
    <sheet name="INV-RENKORP-RINCIAN" sheetId="7" r:id="rId4"/>
    <sheet name="MA-KEGIATAN" sheetId="9" r:id="rId5"/>
    <sheet name="Kamus" sheetId="5" r:id="rId6"/>
  </sheets>
  <definedNames>
    <definedName name="_xlnm._FilterDatabase" localSheetId="1" hidden="1">'OPERASIONAL-RINCIAN'!$A$8:$AB$13</definedName>
    <definedName name="_xlnm.Print_Titles" localSheetId="2">'INV-RENKORP'!$1:$8</definedName>
    <definedName name="_xlnm.Print_Titles" localSheetId="3">'INV-RENKORP-RINCIAN'!$1:$8</definedName>
    <definedName name="_xlnm.Print_Titles" localSheetId="4">'MA-KEGIATAN'!$1:$7</definedName>
    <definedName name="_xlnm.Print_Titles" localSheetId="0">OPERASIONAL!$1:$8</definedName>
    <definedName name="_xlnm.Print_Titles" localSheetId="1">'OPERASIONAL-RINCIAN'!$1:$8</definedName>
  </definedNames>
  <calcPr calcId="162913"/>
</workbook>
</file>

<file path=xl/calcChain.xml><?xml version="1.0" encoding="utf-8"?>
<calcChain xmlns="http://schemas.openxmlformats.org/spreadsheetml/2006/main">
  <c r="Q5" i="7" l="1"/>
  <c r="P4" i="7"/>
  <c r="L4" i="7"/>
  <c r="P4" i="6"/>
  <c r="N4" i="8"/>
  <c r="O5" i="8"/>
  <c r="J4" i="8"/>
  <c r="O5" i="4"/>
  <c r="Q5" i="6"/>
  <c r="L4" i="6"/>
  <c r="G1" i="9"/>
  <c r="D1" i="8"/>
  <c r="D1" i="4"/>
  <c r="D1" i="7"/>
  <c r="D1" i="6"/>
  <c r="G10" i="4" l="1"/>
  <c r="G11" i="4"/>
  <c r="G9" i="4"/>
  <c r="N4" i="4" l="1"/>
  <c r="J4" i="4"/>
  <c r="G11" i="8" l="1"/>
  <c r="G10" i="8"/>
  <c r="G9" i="8"/>
  <c r="I13" i="7"/>
  <c r="I12" i="7"/>
  <c r="I11" i="7"/>
  <c r="I10" i="7"/>
  <c r="I9" i="7"/>
  <c r="I13" i="6"/>
  <c r="I12" i="6"/>
  <c r="I11" i="6"/>
  <c r="I10" i="6"/>
  <c r="I9" i="6"/>
</calcChain>
</file>

<file path=xl/sharedStrings.xml><?xml version="1.0" encoding="utf-8"?>
<sst xmlns="http://schemas.openxmlformats.org/spreadsheetml/2006/main" count="526" uniqueCount="125">
  <si>
    <t>KETERANGAN</t>
  </si>
  <si>
    <t>ANGGARAN</t>
  </si>
  <si>
    <t>PROGNOSA</t>
  </si>
  <si>
    <t>%</t>
  </si>
  <si>
    <t>RENCANA PENERIMAAN/ PENGELUARAN TRIWULANAN (RPPT)</t>
  </si>
  <si>
    <t>Tw I</t>
  </si>
  <si>
    <t>Tw II</t>
  </si>
  <si>
    <t>Tw III</t>
  </si>
  <si>
    <t>Tw IV</t>
  </si>
  <si>
    <t>Anggaran</t>
  </si>
  <si>
    <t>Prognosa</t>
  </si>
  <si>
    <t>kode</t>
  </si>
  <si>
    <t>rekmakode</t>
  </si>
  <si>
    <t>rekmanama</t>
  </si>
  <si>
    <t>rekmagroup</t>
  </si>
  <si>
    <t>lvl</t>
  </si>
  <si>
    <t>benchmarkang</t>
  </si>
  <si>
    <t>benchmarkprog</t>
  </si>
  <si>
    <t>benchmark_delta_perc</t>
  </si>
  <si>
    <t>anggaran</t>
  </si>
  <si>
    <t>KODE
MA</t>
  </si>
  <si>
    <t>REKMA
GROUP</t>
  </si>
  <si>
    <t>LVL</t>
  </si>
  <si>
    <t>2022.1</t>
  </si>
  <si>
    <t>PENDAPATAN</t>
  </si>
  <si>
    <t>SUMBANGAN TUNJANGAN HARI TUA (THT)</t>
  </si>
  <si>
    <t>KODE</t>
  </si>
  <si>
    <t>REKMAKODE</t>
  </si>
  <si>
    <t>No.</t>
  </si>
  <si>
    <t>Rp.(juta)</t>
  </si>
  <si>
    <t>Δ Rp.(juta)</t>
  </si>
  <si>
    <t>benchmark_delta_nom</t>
  </si>
  <si>
    <t>anggaran_benchmarkang_nom</t>
  </si>
  <si>
    <t>anggaran_benchmarkang_perc</t>
  </si>
  <si>
    <t>anggaran_benchmarkprog_nom</t>
  </si>
  <si>
    <t>anggaran_benchmarkprog_perc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</si>
  <si>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</si>
  <si>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</si>
  <si>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</si>
  <si>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</si>
  <si>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</si>
  <si>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</si>
  <si>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</si>
  <si>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</si>
  <si>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</si>
  <si>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</si>
  <si>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</si>
  <si>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</si>
  <si>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</si>
  <si>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</si>
  <si>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</si>
  <si>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</si>
  <si>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</si>
  <si>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</si>
  <si>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</si>
  <si>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</si>
  <si>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</si>
  <si>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</si>
  <si>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</si>
  <si>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Field 
Return Query</t>
  </si>
  <si>
    <t>MATA ANGGARAN</t>
  </si>
  <si>
    <t>select * from sp_rpt_anggaran_mataanggaran('2022.1')</t>
  </si>
  <si>
    <t>TUNJANGAN PERUMAHAN (TUPERUM)</t>
  </si>
  <si>
    <t>TUNJANGAN PERUMAHAN PEGAWAI BI (DK)</t>
  </si>
  <si>
    <t>BEBAN SOSIALISASI PENSIUNAN - DK (DK) - NON BAPERUM</t>
  </si>
  <si>
    <t>Tahun</t>
  </si>
  <si>
    <t>RINCIAN ANGGARAN</t>
  </si>
  <si>
    <t>KUANTITAS</t>
  </si>
  <si>
    <t>FREKUENSI</t>
  </si>
  <si>
    <t>TARIF</t>
  </si>
  <si>
    <t>TOTAL</t>
  </si>
  <si>
    <t>03.1.01</t>
  </si>
  <si>
    <t>1.01</t>
  </si>
  <si>
    <t>Edukasi Penggunaan Seroja MobileApps</t>
  </si>
  <si>
    <t>Meningkatkan Akses Informasi dan Layanan</t>
  </si>
  <si>
    <t>Narasumber (Eksternal)</t>
  </si>
  <si>
    <t>Rp.</t>
  </si>
  <si>
    <t>`</t>
  </si>
  <si>
    <t>Operasional Tahunan dan RPPT - Rincian</t>
  </si>
  <si>
    <t>Investasi &amp; Rencana Korporasi dan RPPT</t>
  </si>
  <si>
    <t>Investasi &amp; Rencana Korporasi dan RPPT - Rincian</t>
  </si>
  <si>
    <t>Kegiatan, Rincian Anggaran &amp; RPPT per Mata Anggaran</t>
  </si>
  <si>
    <t>par_tahun</t>
  </si>
  <si>
    <t>select * from sp_rpt_anggaran_mataanggaran_kegiatan('2022.1')</t>
  </si>
  <si>
    <t>sbpkode</t>
  </si>
  <si>
    <t>pktkode</t>
  </si>
  <si>
    <t>group</t>
  </si>
  <si>
    <t>nourut</t>
  </si>
  <si>
    <t>keterangan</t>
  </si>
  <si>
    <t>rinkuantitas</t>
  </si>
  <si>
    <t>rinfrekwensi</t>
  </si>
  <si>
    <t>rintarif</t>
  </si>
  <si>
    <t>rintotal</t>
  </si>
  <si>
    <t>rppt1nom</t>
  </si>
  <si>
    <t>rppt2nom</t>
  </si>
  <si>
    <t>rppt3nom</t>
  </si>
  <si>
    <t>rppt4nom</t>
  </si>
  <si>
    <t>rppt1perc</t>
  </si>
  <si>
    <t>rppt2perc</t>
  </si>
  <si>
    <t>rppt3perc</t>
  </si>
  <si>
    <t>rppt4perc</t>
  </si>
  <si>
    <t>MA</t>
  </si>
  <si>
    <t>firstrow</t>
  </si>
  <si>
    <t>condition</t>
  </si>
  <si>
    <t>where rekmagroup in ('PEDAPATAN','BIAYA') and lvl&lt;=3</t>
  </si>
  <si>
    <t xml:space="preserve">where rekmagroup in ('PEDAPATAN','BIAYA') </t>
  </si>
  <si>
    <t>where rekmagroup in ('INVESTASI','RENCANA KORPORASI') and lvl&lt;=3</t>
  </si>
  <si>
    <t>where rekmagroup in ('INVESTASI','RENCANA KORPORASI')</t>
  </si>
  <si>
    <t>Sheet
OPERASIONAL</t>
  </si>
  <si>
    <t>Sheet
OPERASIONAL-RINCIAN</t>
  </si>
  <si>
    <t>Sheet
INV-RENKORP</t>
  </si>
  <si>
    <t>Sheet
INV-RENKORP-RINCIAN</t>
  </si>
  <si>
    <t>Operasional Tahunan dan RPPT</t>
  </si>
  <si>
    <t>Sheet
MA-KEGIATAN</t>
  </si>
  <si>
    <t>Z</t>
  </si>
  <si>
    <t>AA</t>
  </si>
  <si>
    <t>AB</t>
  </si>
  <si>
    <t xml:space="preserve">SUMBANGAN </t>
  </si>
  <si>
    <t>ADADADAD</t>
  </si>
  <si>
    <t>Y</t>
  </si>
  <si>
    <t>OPERASIONAL TAHUNAN</t>
  </si>
  <si>
    <t>OPERASIONAL TAHUNAN - RINCIAN</t>
  </si>
  <si>
    <t>INVESTASI &amp; RENCANA KORPORASI</t>
  </si>
  <si>
    <t>INVESTASI &amp; RENCANA KORPORASI - RINCIAN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</si>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</sst>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.###\.##"/>
    <numFmt numFmtId="165" formatCode="#,##0.00,,;\ \(#,##0.00,,\)"/>
    <numFmt numFmtId="166" formatCode="0;\(0\)"/>
    <numFmt numFmtId="167" formatCode="#\."/>
    <numFmt numFmtId="168" formatCode="#,##0.00,;\ \(#,##0.00,\)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0"/>
      <color theme="1"/>
      <name val="Cambria"/>
      <family val="1"/>
    </font>
    <font>
      <sz val="11"/>
      <color rgb="FFFF0066"/>
      <name val="Consolas"/>
      <family val="3"/>
    </font>
    <font>
      <sz val="9"/>
      <color theme="3"/>
      <name val="Consolas"/>
      <family val="3"/>
    </font>
    <font>
      <sz val="9"/>
      <color theme="9" tint="-0.249977111117893"/>
      <name val="Consolas"/>
      <family val="3"/>
    </font>
    <font>
      <sz val="9"/>
      <color theme="4" tint="-0.249977111117893"/>
      <name val="Consolas"/>
      <family val="3"/>
    </font>
    <font>
      <sz val="11"/>
      <color rgb="FF0066FF"/>
      <name val="Consolas"/>
      <family val="3"/>
    </font>
    <font>
      <sz val="11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9FC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BFFC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09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165" fontId="2" fillId="0" borderId="0" xfId="0" applyNumberFormat="1" applyFont="1"/>
    <xf numFmtId="165" fontId="1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top" wrapText="1"/>
    </xf>
    <xf numFmtId="167" fontId="2" fillId="0" borderId="0" xfId="0" applyNumberFormat="1" applyFont="1" applyAlignment="1">
      <alignment horizontal="right" vertical="top"/>
    </xf>
    <xf numFmtId="167" fontId="2" fillId="0" borderId="1" xfId="0" applyNumberFormat="1" applyFont="1" applyBorder="1" applyAlignment="1">
      <alignment horizontal="right"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10" borderId="0" xfId="0" applyFont="1" applyFill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5" fillId="9" borderId="0" xfId="0" applyFont="1" applyFill="1" applyAlignment="1">
      <alignment vertical="top" wrapText="1"/>
    </xf>
    <xf numFmtId="1" fontId="7" fillId="0" borderId="0" xfId="0" applyNumberFormat="1" applyFont="1"/>
    <xf numFmtId="1" fontId="2" fillId="0" borderId="0" xfId="0" applyNumberFormat="1" applyFont="1"/>
    <xf numFmtId="1" fontId="1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vertical="top"/>
    </xf>
    <xf numFmtId="1" fontId="3" fillId="3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/>
    <xf numFmtId="168" fontId="3" fillId="3" borderId="2" xfId="0" applyNumberFormat="1" applyFont="1" applyFill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right" vertical="top"/>
    </xf>
    <xf numFmtId="168" fontId="2" fillId="0" borderId="0" xfId="0" applyNumberFormat="1" applyFont="1" applyAlignment="1">
      <alignment vertical="top"/>
    </xf>
    <xf numFmtId="168" fontId="2" fillId="0" borderId="0" xfId="0" applyNumberFormat="1" applyFont="1" applyAlignment="1">
      <alignment horizontal="center" vertical="top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vertical="top" wrapText="1"/>
    </xf>
    <xf numFmtId="0" fontId="5" fillId="14" borderId="0" xfId="0" applyFont="1" applyFill="1" applyAlignment="1">
      <alignment vertical="center" wrapText="1"/>
    </xf>
    <xf numFmtId="0" fontId="5" fillId="14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vertical="center" wrapText="1"/>
    </xf>
    <xf numFmtId="0" fontId="5" fillId="17" borderId="0" xfId="0" applyFont="1" applyFill="1" applyAlignment="1">
      <alignment horizontal="center" vertical="center" wrapText="1"/>
    </xf>
    <xf numFmtId="0" fontId="4" fillId="0" borderId="0" xfId="1"/>
    <xf numFmtId="0" fontId="5" fillId="9" borderId="0" xfId="0" applyFont="1" applyFill="1" applyAlignment="1">
      <alignment horizontal="left" vertical="top" wrapText="1"/>
    </xf>
    <xf numFmtId="1" fontId="2" fillId="0" borderId="0" xfId="0" applyNumberFormat="1" applyFont="1" applyFill="1" applyAlignment="1">
      <alignment horizontal="right" vertical="top"/>
    </xf>
    <xf numFmtId="168" fontId="2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5" fillId="9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164" fontId="2" fillId="0" borderId="11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right" vertical="top"/>
    </xf>
    <xf numFmtId="165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166" fontId="2" fillId="0" borderId="12" xfId="0" applyNumberFormat="1" applyFont="1" applyBorder="1" applyAlignment="1">
      <alignment horizontal="right" vertical="top"/>
    </xf>
    <xf numFmtId="167" fontId="2" fillId="0" borderId="5" xfId="0" applyNumberFormat="1" applyFont="1" applyBorder="1" applyAlignment="1">
      <alignment horizontal="right" vertical="top"/>
    </xf>
    <xf numFmtId="0" fontId="2" fillId="0" borderId="5" xfId="0" applyFont="1" applyBorder="1" applyAlignment="1">
      <alignment wrapText="1"/>
    </xf>
    <xf numFmtId="0" fontId="2" fillId="0" borderId="9" xfId="0" applyFont="1" applyBorder="1" applyAlignment="1">
      <alignment wrapText="1"/>
    </xf>
    <xf numFmtId="164" fontId="2" fillId="0" borderId="5" xfId="0" applyNumberFormat="1" applyFont="1" applyBorder="1" applyAlignment="1">
      <alignment horizontal="center" vertical="top"/>
    </xf>
    <xf numFmtId="165" fontId="2" fillId="0" borderId="5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right" vertical="top"/>
    </xf>
    <xf numFmtId="165" fontId="2" fillId="0" borderId="9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167" fontId="2" fillId="0" borderId="11" xfId="0" applyNumberFormat="1" applyFont="1" applyBorder="1" applyAlignment="1">
      <alignment horizontal="right" vertical="top"/>
    </xf>
    <xf numFmtId="0" fontId="2" fillId="0" borderId="11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2" fillId="0" borderId="2" xfId="0" applyNumberFormat="1" applyFont="1" applyBorder="1" applyAlignment="1">
      <alignment horizontal="right" vertical="top"/>
    </xf>
    <xf numFmtId="167" fontId="2" fillId="0" borderId="3" xfId="0" applyNumberFormat="1" applyFont="1" applyBorder="1" applyAlignment="1">
      <alignment horizontal="right" vertical="top"/>
    </xf>
    <xf numFmtId="164" fontId="2" fillId="0" borderId="9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6" xfId="0" applyFont="1" applyBorder="1" applyAlignment="1">
      <alignment wrapText="1"/>
    </xf>
    <xf numFmtId="164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right" vertical="top"/>
    </xf>
    <xf numFmtId="168" fontId="2" fillId="0" borderId="3" xfId="0" applyNumberFormat="1" applyFont="1" applyBorder="1" applyAlignment="1">
      <alignment horizontal="right" vertical="top"/>
    </xf>
    <xf numFmtId="168" fontId="2" fillId="0" borderId="11" xfId="0" applyNumberFormat="1" applyFont="1" applyBorder="1" applyAlignment="1">
      <alignment horizontal="right" vertical="top"/>
    </xf>
    <xf numFmtId="168" fontId="2" fillId="0" borderId="2" xfId="0" applyNumberFormat="1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1" fontId="2" fillId="14" borderId="3" xfId="0" applyNumberFormat="1" applyFont="1" applyFill="1" applyBorder="1" applyAlignment="1">
      <alignment horizontal="right" vertical="top"/>
    </xf>
    <xf numFmtId="168" fontId="2" fillId="14" borderId="3" xfId="0" applyNumberFormat="1" applyFont="1" applyFill="1" applyBorder="1" applyAlignment="1">
      <alignment horizontal="right" vertical="top"/>
    </xf>
    <xf numFmtId="168" fontId="2" fillId="14" borderId="11" xfId="0" applyNumberFormat="1" applyFont="1" applyFill="1" applyBorder="1" applyAlignment="1">
      <alignment horizontal="right" vertical="top"/>
    </xf>
    <xf numFmtId="166" fontId="2" fillId="14" borderId="12" xfId="0" applyNumberFormat="1" applyFont="1" applyFill="1" applyBorder="1" applyAlignment="1">
      <alignment horizontal="right" vertical="top"/>
    </xf>
    <xf numFmtId="164" fontId="2" fillId="13" borderId="0" xfId="0" applyNumberFormat="1" applyFont="1" applyFill="1" applyBorder="1" applyAlignment="1">
      <alignment horizontal="center" vertical="top"/>
    </xf>
    <xf numFmtId="0" fontId="2" fillId="13" borderId="0" xfId="0" applyFont="1" applyFill="1" applyBorder="1" applyAlignment="1">
      <alignment vertical="top"/>
    </xf>
    <xf numFmtId="0" fontId="2" fillId="14" borderId="0" xfId="0" applyFont="1" applyFill="1" applyAlignment="1">
      <alignment vertical="top"/>
    </xf>
    <xf numFmtId="165" fontId="2" fillId="14" borderId="11" xfId="0" applyNumberFormat="1" applyFont="1" applyFill="1" applyBorder="1" applyAlignment="1">
      <alignment horizontal="right" vertical="top"/>
    </xf>
    <xf numFmtId="165" fontId="2" fillId="14" borderId="0" xfId="0" applyNumberFormat="1" applyFont="1" applyFill="1" applyBorder="1" applyAlignment="1">
      <alignment horizontal="right" vertical="top"/>
    </xf>
    <xf numFmtId="166" fontId="2" fillId="14" borderId="0" xfId="0" applyNumberFormat="1" applyFont="1" applyFill="1" applyBorder="1" applyAlignment="1">
      <alignment horizontal="right" vertical="top"/>
    </xf>
    <xf numFmtId="166" fontId="2" fillId="11" borderId="12" xfId="0" applyNumberFormat="1" applyFont="1" applyFill="1" applyBorder="1" applyAlignment="1">
      <alignment horizontal="right" vertical="top"/>
    </xf>
    <xf numFmtId="164" fontId="2" fillId="13" borderId="11" xfId="0" applyNumberFormat="1" applyFont="1" applyFill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3" fillId="0" borderId="0" xfId="0" applyFont="1"/>
    <xf numFmtId="0" fontId="5" fillId="13" borderId="0" xfId="0" applyFont="1" applyFill="1" applyAlignment="1">
      <alignment horizontal="left" vertical="top" wrapText="1"/>
    </xf>
    <xf numFmtId="0" fontId="5" fillId="13" borderId="0" xfId="0" applyFont="1" applyFill="1" applyAlignment="1">
      <alignment horizontal="left" vertical="center"/>
    </xf>
    <xf numFmtId="0" fontId="2" fillId="0" borderId="11" xfId="0" applyFont="1" applyBorder="1" applyAlignment="1">
      <alignment vertical="top"/>
    </xf>
    <xf numFmtId="0" fontId="2" fillId="0" borderId="5" xfId="0" applyFont="1" applyBorder="1"/>
    <xf numFmtId="0" fontId="5" fillId="14" borderId="0" xfId="0" applyFont="1" applyFill="1"/>
    <xf numFmtId="0" fontId="5" fillId="14" borderId="0" xfId="0" applyFont="1" applyFill="1" applyAlignment="1">
      <alignment horizontal="center"/>
    </xf>
    <xf numFmtId="0" fontId="5" fillId="14" borderId="0" xfId="0" applyFont="1" applyFill="1" applyAlignment="1">
      <alignment wrapText="1"/>
    </xf>
    <xf numFmtId="0" fontId="5" fillId="14" borderId="0" xfId="0" applyFont="1" applyFill="1" applyAlignment="1">
      <alignment horizontal="center" wrapText="1"/>
    </xf>
    <xf numFmtId="167" fontId="2" fillId="0" borderId="7" xfId="0" applyNumberFormat="1" applyFont="1" applyBorder="1" applyAlignment="1">
      <alignment horizontal="right" vertical="top"/>
    </xf>
    <xf numFmtId="0" fontId="2" fillId="0" borderId="10" xfId="0" applyFont="1" applyBorder="1" applyAlignment="1">
      <alignment vertical="top"/>
    </xf>
    <xf numFmtId="0" fontId="2" fillId="0" borderId="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center" vertical="top"/>
    </xf>
    <xf numFmtId="165" fontId="2" fillId="0" borderId="7" xfId="0" applyNumberFormat="1" applyFont="1" applyBorder="1" applyAlignment="1">
      <alignment horizontal="right" vertical="top"/>
    </xf>
    <xf numFmtId="165" fontId="2" fillId="0" borderId="10" xfId="0" applyNumberFormat="1" applyFont="1" applyBorder="1" applyAlignment="1">
      <alignment horizontal="right" vertical="top"/>
    </xf>
    <xf numFmtId="166" fontId="2" fillId="0" borderId="10" xfId="0" applyNumberFormat="1" applyFont="1" applyBorder="1" applyAlignment="1">
      <alignment horizontal="right" vertical="top"/>
    </xf>
    <xf numFmtId="166" fontId="2" fillId="0" borderId="8" xfId="0" applyNumberFormat="1" applyFont="1" applyBorder="1" applyAlignment="1">
      <alignment horizontal="right" vertical="top"/>
    </xf>
    <xf numFmtId="0" fontId="2" fillId="0" borderId="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4" fontId="2" fillId="0" borderId="10" xfId="0" applyNumberFormat="1" applyFont="1" applyBorder="1" applyAlignment="1">
      <alignment horizontal="center" vertical="top"/>
    </xf>
    <xf numFmtId="165" fontId="2" fillId="0" borderId="7" xfId="0" applyNumberFormat="1" applyFont="1" applyBorder="1" applyAlignment="1">
      <alignment vertical="top"/>
    </xf>
    <xf numFmtId="165" fontId="2" fillId="0" borderId="10" xfId="0" applyNumberFormat="1" applyFont="1" applyBorder="1" applyAlignment="1">
      <alignment vertical="top"/>
    </xf>
    <xf numFmtId="166" fontId="2" fillId="0" borderId="10" xfId="0" applyNumberFormat="1" applyFont="1" applyBorder="1" applyAlignment="1">
      <alignment horizontal="center" vertical="top"/>
    </xf>
    <xf numFmtId="166" fontId="2" fillId="0" borderId="8" xfId="0" applyNumberFormat="1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10" xfId="0" applyFont="1" applyFill="1" applyBorder="1" applyAlignment="1">
      <alignment vertical="top" wrapText="1"/>
    </xf>
    <xf numFmtId="1" fontId="2" fillId="0" borderId="7" xfId="0" applyNumberFormat="1" applyFont="1" applyFill="1" applyBorder="1" applyAlignment="1">
      <alignment horizontal="right" vertical="top"/>
    </xf>
    <xf numFmtId="168" fontId="2" fillId="0" borderId="7" xfId="0" applyNumberFormat="1" applyFont="1" applyFill="1" applyBorder="1" applyAlignment="1">
      <alignment horizontal="right" vertical="top"/>
    </xf>
    <xf numFmtId="168" fontId="2" fillId="0" borderId="7" xfId="0" applyNumberFormat="1" applyFont="1" applyBorder="1" applyAlignment="1">
      <alignment horizontal="right" vertical="top"/>
    </xf>
    <xf numFmtId="1" fontId="2" fillId="11" borderId="3" xfId="0" applyNumberFormat="1" applyFont="1" applyFill="1" applyBorder="1" applyAlignment="1">
      <alignment horizontal="right" vertical="top"/>
    </xf>
    <xf numFmtId="168" fontId="2" fillId="11" borderId="3" xfId="0" applyNumberFormat="1" applyFont="1" applyFill="1" applyBorder="1" applyAlignment="1">
      <alignment horizontal="right" vertical="top"/>
    </xf>
    <xf numFmtId="168" fontId="2" fillId="11" borderId="1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3" fillId="18" borderId="11" xfId="0" applyFont="1" applyFill="1" applyBorder="1" applyAlignment="1">
      <alignment horizontal="left" vertical="top" wrapText="1"/>
    </xf>
    <xf numFmtId="0" fontId="3" fillId="18" borderId="0" xfId="0" applyFont="1" applyFill="1" applyBorder="1" applyAlignment="1">
      <alignment horizontal="left" vertical="top" wrapText="1"/>
    </xf>
    <xf numFmtId="0" fontId="3" fillId="18" borderId="12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2" fillId="8" borderId="2" xfId="0" applyFont="1" applyFill="1" applyBorder="1" applyAlignment="1">
      <alignment horizontal="center" vertical="center" textRotation="90" wrapText="1"/>
    </xf>
    <xf numFmtId="0" fontId="2" fillId="8" borderId="3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167" fontId="3" fillId="12" borderId="2" xfId="0" applyNumberFormat="1" applyFont="1" applyFill="1" applyBorder="1" applyAlignment="1">
      <alignment horizontal="center" vertical="center"/>
    </xf>
    <xf numFmtId="167" fontId="3" fillId="12" borderId="3" xfId="0" applyNumberFormat="1" applyFont="1" applyFill="1" applyBorder="1" applyAlignment="1">
      <alignment horizontal="center" vertical="center"/>
    </xf>
    <xf numFmtId="167" fontId="3" fillId="12" borderId="4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textRotation="90"/>
    </xf>
    <xf numFmtId="164" fontId="3" fillId="11" borderId="2" xfId="0" applyNumberFormat="1" applyFont="1" applyFill="1" applyBorder="1" applyAlignment="1">
      <alignment horizontal="center" vertical="center" wrapText="1"/>
    </xf>
    <xf numFmtId="164" fontId="3" fillId="11" borderId="3" xfId="0" applyNumberFormat="1" applyFont="1" applyFill="1" applyBorder="1" applyAlignment="1">
      <alignment horizontal="center" vertical="center"/>
    </xf>
    <xf numFmtId="164" fontId="3" fillId="11" borderId="4" xfId="0" applyNumberFormat="1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 textRotation="90"/>
    </xf>
    <xf numFmtId="164" fontId="2" fillId="8" borderId="3" xfId="0" applyNumberFormat="1" applyFont="1" applyFill="1" applyBorder="1" applyAlignment="1">
      <alignment horizontal="center" vertical="center" textRotation="90"/>
    </xf>
    <xf numFmtId="164" fontId="2" fillId="8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3" fillId="13" borderId="11" xfId="0" applyFont="1" applyFill="1" applyBorder="1" applyAlignment="1">
      <alignment horizontal="left" vertical="top" wrapText="1"/>
    </xf>
    <xf numFmtId="0" fontId="3" fillId="13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1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3" fillId="11" borderId="5" xfId="0" applyNumberFormat="1" applyFont="1" applyFill="1" applyBorder="1" applyAlignment="1">
      <alignment horizontal="center" vertical="center" wrapText="1"/>
    </xf>
    <xf numFmtId="164" fontId="3" fillId="11" borderId="9" xfId="0" applyNumberFormat="1" applyFont="1" applyFill="1" applyBorder="1" applyAlignment="1">
      <alignment horizontal="center" vertical="center" wrapText="1"/>
    </xf>
    <xf numFmtId="164" fontId="3" fillId="11" borderId="6" xfId="0" applyNumberFormat="1" applyFont="1" applyFill="1" applyBorder="1" applyAlignment="1">
      <alignment horizontal="center" vertical="center" wrapText="1"/>
    </xf>
    <xf numFmtId="164" fontId="3" fillId="11" borderId="7" xfId="0" applyNumberFormat="1" applyFont="1" applyFill="1" applyBorder="1" applyAlignment="1">
      <alignment horizontal="center" vertical="center" wrapText="1"/>
    </xf>
    <xf numFmtId="164" fontId="3" fillId="11" borderId="10" xfId="0" applyNumberFormat="1" applyFont="1" applyFill="1" applyBorder="1" applyAlignment="1">
      <alignment horizontal="center" vertical="center" wrapText="1"/>
    </xf>
    <xf numFmtId="164" fontId="3" fillId="11" borderId="8" xfId="0" applyNumberFormat="1" applyFont="1" applyFill="1" applyBorder="1" applyAlignment="1">
      <alignment horizontal="center" vertical="center" wrapText="1"/>
    </xf>
    <xf numFmtId="0" fontId="2" fillId="13" borderId="11" xfId="0" applyFont="1" applyFill="1" applyBorder="1" applyAlignment="1">
      <alignment horizontal="left" vertical="top" wrapText="1"/>
    </xf>
    <xf numFmtId="0" fontId="2" fillId="13" borderId="0" xfId="0" applyFont="1" applyFill="1" applyBorder="1" applyAlignment="1">
      <alignment horizontal="left" vertical="top" wrapText="1"/>
    </xf>
    <xf numFmtId="0" fontId="2" fillId="13" borderId="12" xfId="0" applyFont="1" applyFill="1" applyBorder="1" applyAlignment="1">
      <alignment horizontal="left" vertical="top" wrapText="1"/>
    </xf>
    <xf numFmtId="0" fontId="10" fillId="11" borderId="0" xfId="0" applyFont="1" applyFill="1" applyBorder="1" applyAlignment="1">
      <alignment horizontal="left" vertical="top" wrapText="1"/>
    </xf>
    <xf numFmtId="0" fontId="10" fillId="11" borderId="12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164" fontId="2" fillId="8" borderId="2" xfId="0" applyNumberFormat="1" applyFont="1" applyFill="1" applyBorder="1" applyAlignment="1">
      <alignment horizontal="center" vertical="center" wrapText="1"/>
    </xf>
    <xf numFmtId="164" fontId="2" fillId="8" borderId="4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164" fontId="3" fillId="11" borderId="4" xfId="0" applyNumberFormat="1" applyFont="1" applyFill="1" applyBorder="1" applyAlignment="1">
      <alignment horizontal="center" vertical="center" wrapText="1"/>
    </xf>
    <xf numFmtId="0" fontId="6" fillId="16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FF"/>
      <color rgb="FFF5F5FF"/>
      <color rgb="FFFCFDFE"/>
      <color rgb="FFEAF1FA"/>
      <color rgb="FFFFFFEF"/>
      <color rgb="FFDBFFC9"/>
      <color rgb="FFD9FFE7"/>
      <color rgb="FFEBFFF2"/>
      <color rgb="FFDEFFCD"/>
      <color rgb="FFA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zoomScale="90" zoomScaleNormal="90" zoomScalePageLayoutView="90" workbookViewId="0">
      <selection activeCell="F14" sqref="F14"/>
    </sheetView>
  </sheetViews>
  <sheetFormatPr defaultColWidth="9.109375" defaultRowHeight="12" x14ac:dyDescent="0.25"/>
  <cols>
    <col min="1" max="1" width="5" style="19" bestFit="1" customWidth="1"/>
    <col min="2" max="2" width="7" style="5" hidden="1" customWidth="1"/>
    <col min="3" max="3" width="9" style="5" hidden="1" customWidth="1"/>
    <col min="4" max="5" width="4.77734375" style="56" customWidth="1"/>
    <col min="6" max="6" width="81.5546875" style="56" customWidth="1"/>
    <col min="7" max="7" width="11" style="6" bestFit="1" customWidth="1"/>
    <col min="8" max="8" width="9.6640625" style="5" hidden="1" customWidth="1"/>
    <col min="9" max="9" width="11" style="6" hidden="1" customWidth="1"/>
    <col min="10" max="11" width="13.88671875" style="10" customWidth="1"/>
    <col min="12" max="12" width="13.44140625" style="10" hidden="1" customWidth="1"/>
    <col min="13" max="13" width="6.6640625" style="14" customWidth="1"/>
    <col min="14" max="15" width="13.88671875" style="10" customWidth="1"/>
    <col min="16" max="16" width="6.6640625" style="14" customWidth="1"/>
    <col min="17" max="17" width="13.88671875" style="10" customWidth="1"/>
    <col min="18" max="18" width="6.6640625" style="14" customWidth="1"/>
    <col min="19" max="19" width="13.88671875" style="10" customWidth="1"/>
    <col min="20" max="20" width="6.6640625" style="14" customWidth="1"/>
    <col min="21" max="21" width="13.88671875" style="10" customWidth="1"/>
    <col min="22" max="22" width="6.6640625" style="14" customWidth="1"/>
    <col min="23" max="23" width="13.88671875" style="10" customWidth="1"/>
    <col min="24" max="24" width="6.6640625" style="14" customWidth="1"/>
    <col min="25" max="25" width="13.88671875" style="10" customWidth="1"/>
    <col min="26" max="26" width="6.6640625" style="14" customWidth="1"/>
    <col min="27" max="16384" width="9.109375" style="1"/>
  </cols>
  <sheetData>
    <row r="1" spans="1:26" ht="14.4" x14ac:dyDescent="0.25">
      <c r="B1" s="1" t="s">
        <v>65</v>
      </c>
      <c r="C1" s="1"/>
      <c r="D1" s="138" t="str">
        <f>"LAPORAN PENYUSUNAN ANGGARAN TAHUN " &amp; $B$2</f>
        <v>LAPORAN PENYUSUNAN ANGGARAN TAHUN 2022</v>
      </c>
      <c r="E1" s="138"/>
      <c r="F1" s="138"/>
      <c r="H1" s="1"/>
      <c r="I1" s="3"/>
      <c r="J1" s="25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</row>
    <row r="2" spans="1:26" ht="14.4" x14ac:dyDescent="0.3">
      <c r="B2" s="1">
        <v>2022</v>
      </c>
      <c r="D2" s="139" t="s">
        <v>120</v>
      </c>
      <c r="E2" s="139"/>
      <c r="F2" s="139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</row>
    <row r="3" spans="1:26" x14ac:dyDescent="0.25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</row>
    <row r="4" spans="1:26" ht="22.5" customHeight="1" x14ac:dyDescent="0.25">
      <c r="A4" s="148" t="s">
        <v>28</v>
      </c>
      <c r="B4" s="151" t="s">
        <v>26</v>
      </c>
      <c r="C4" s="151" t="s">
        <v>27</v>
      </c>
      <c r="D4" s="155" t="s">
        <v>0</v>
      </c>
      <c r="E4" s="156"/>
      <c r="F4" s="157"/>
      <c r="G4" s="152" t="s">
        <v>60</v>
      </c>
      <c r="H4" s="145" t="s">
        <v>21</v>
      </c>
      <c r="I4" s="165" t="s">
        <v>22</v>
      </c>
      <c r="J4" s="168" t="str">
        <f>"TAHUN " &amp; $B$2-1</f>
        <v>TAHUN 2021</v>
      </c>
      <c r="K4" s="168"/>
      <c r="L4" s="168"/>
      <c r="M4" s="168"/>
      <c r="N4" s="169" t="str">
        <f>"Tahun " &amp;$B$2</f>
        <v>Tahun 2022</v>
      </c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33.75" customHeight="1" x14ac:dyDescent="0.25">
      <c r="A5" s="149"/>
      <c r="B5" s="146"/>
      <c r="C5" s="146"/>
      <c r="D5" s="158"/>
      <c r="E5" s="159"/>
      <c r="F5" s="160"/>
      <c r="G5" s="153"/>
      <c r="H5" s="146"/>
      <c r="I5" s="166"/>
      <c r="J5" s="170" t="s">
        <v>1</v>
      </c>
      <c r="K5" s="171" t="s">
        <v>2</v>
      </c>
      <c r="L5" s="172"/>
      <c r="M5" s="173"/>
      <c r="N5" s="177" t="s">
        <v>1</v>
      </c>
      <c r="O5" s="178" t="str">
        <f>"Δ TERHADAP ANGGARAN &amp; PROGNOSA 
TAHUN " &amp; $B$2-1</f>
        <v>Δ TERHADAP ANGGARAN &amp; PROGNOSA 
TAHUN 2021</v>
      </c>
      <c r="P5" s="178"/>
      <c r="Q5" s="178"/>
      <c r="R5" s="178"/>
      <c r="S5" s="164" t="s">
        <v>4</v>
      </c>
      <c r="T5" s="164"/>
      <c r="U5" s="164"/>
      <c r="V5" s="164"/>
      <c r="W5" s="164"/>
      <c r="X5" s="164"/>
      <c r="Y5" s="164"/>
      <c r="Z5" s="164"/>
    </row>
    <row r="6" spans="1:26" ht="18" customHeight="1" x14ac:dyDescent="0.25">
      <c r="A6" s="150"/>
      <c r="B6" s="147"/>
      <c r="C6" s="147"/>
      <c r="D6" s="161"/>
      <c r="E6" s="162"/>
      <c r="F6" s="163"/>
      <c r="G6" s="154"/>
      <c r="H6" s="147"/>
      <c r="I6" s="167"/>
      <c r="J6" s="170"/>
      <c r="K6" s="174"/>
      <c r="L6" s="175"/>
      <c r="M6" s="176"/>
      <c r="N6" s="177"/>
      <c r="O6" s="179" t="s">
        <v>9</v>
      </c>
      <c r="P6" s="179"/>
      <c r="Q6" s="179" t="s">
        <v>10</v>
      </c>
      <c r="R6" s="179"/>
      <c r="S6" s="164" t="s">
        <v>5</v>
      </c>
      <c r="T6" s="164"/>
      <c r="U6" s="164" t="s">
        <v>6</v>
      </c>
      <c r="V6" s="164"/>
      <c r="W6" s="164" t="s">
        <v>7</v>
      </c>
      <c r="X6" s="164"/>
      <c r="Y6" s="164" t="s">
        <v>8</v>
      </c>
      <c r="Z6" s="164"/>
    </row>
    <row r="7" spans="1:26" x14ac:dyDescent="0.25">
      <c r="A7" s="20"/>
      <c r="B7" s="2"/>
      <c r="C7" s="2"/>
      <c r="D7" s="17"/>
      <c r="E7" s="17"/>
      <c r="F7" s="17"/>
      <c r="G7" s="15"/>
      <c r="H7" s="2"/>
      <c r="I7" s="4"/>
      <c r="J7" s="9" t="s">
        <v>29</v>
      </c>
      <c r="K7" s="9" t="s">
        <v>29</v>
      </c>
      <c r="L7" s="9" t="s">
        <v>30</v>
      </c>
      <c r="M7" s="12" t="s">
        <v>3</v>
      </c>
      <c r="N7" s="9" t="s">
        <v>29</v>
      </c>
      <c r="O7" s="9" t="s">
        <v>29</v>
      </c>
      <c r="P7" s="12" t="s">
        <v>3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</row>
    <row r="8" spans="1:26" x14ac:dyDescent="0.25">
      <c r="A8" s="62"/>
      <c r="B8" s="1"/>
      <c r="C8" s="1"/>
      <c r="D8" s="63"/>
      <c r="E8" s="64"/>
      <c r="F8" s="64"/>
      <c r="G8" s="65"/>
      <c r="H8" s="1"/>
      <c r="I8" s="3"/>
      <c r="J8" s="69"/>
      <c r="K8" s="66"/>
      <c r="L8" s="71"/>
      <c r="M8" s="68"/>
      <c r="N8" s="69"/>
      <c r="O8" s="66"/>
      <c r="P8" s="68"/>
      <c r="Q8" s="66"/>
      <c r="R8" s="68"/>
      <c r="S8" s="66"/>
      <c r="T8" s="68"/>
      <c r="U8" s="66"/>
      <c r="V8" s="68"/>
      <c r="W8" s="66"/>
      <c r="X8" s="68"/>
      <c r="Y8" s="66"/>
      <c r="Z8" s="68"/>
    </row>
    <row r="9" spans="1:26" x14ac:dyDescent="0.25">
      <c r="A9" s="75">
        <v>1</v>
      </c>
      <c r="B9" s="5" t="s">
        <v>23</v>
      </c>
      <c r="C9" s="5">
        <v>50000000</v>
      </c>
      <c r="D9" s="140" t="s">
        <v>24</v>
      </c>
      <c r="E9" s="141"/>
      <c r="F9" s="142"/>
      <c r="G9" s="57">
        <f>C9</f>
        <v>50000000</v>
      </c>
      <c r="H9" s="5" t="s">
        <v>24</v>
      </c>
      <c r="I9" s="5">
        <v>1</v>
      </c>
      <c r="J9" s="70">
        <v>77567389975.100006</v>
      </c>
      <c r="K9" s="58">
        <v>81473580832.050003</v>
      </c>
      <c r="L9" s="59">
        <v>3906190856.9499998</v>
      </c>
      <c r="M9" s="61">
        <v>5.04</v>
      </c>
      <c r="N9" s="70">
        <v>0</v>
      </c>
      <c r="O9" s="58">
        <v>-77567389975.100006</v>
      </c>
      <c r="P9" s="61">
        <v>-100</v>
      </c>
      <c r="Q9" s="58">
        <v>-81473580832.050003</v>
      </c>
      <c r="R9" s="61">
        <v>-100</v>
      </c>
      <c r="S9" s="58">
        <v>0</v>
      </c>
      <c r="T9" s="61">
        <v>0</v>
      </c>
      <c r="U9" s="58">
        <v>0</v>
      </c>
      <c r="V9" s="61">
        <v>0</v>
      </c>
      <c r="W9" s="58">
        <v>0</v>
      </c>
      <c r="X9" s="61">
        <v>0</v>
      </c>
      <c r="Y9" s="58">
        <v>0</v>
      </c>
      <c r="Z9" s="61">
        <v>0</v>
      </c>
    </row>
    <row r="10" spans="1:26" x14ac:dyDescent="0.25">
      <c r="A10" s="75">
        <v>2</v>
      </c>
      <c r="B10" s="5" t="s">
        <v>23</v>
      </c>
      <c r="C10" s="5">
        <v>51000000</v>
      </c>
      <c r="D10" s="72"/>
      <c r="E10" s="143" t="s">
        <v>118</v>
      </c>
      <c r="F10" s="144"/>
      <c r="G10" s="57">
        <f t="shared" ref="G10:G11" si="0">C10</f>
        <v>51000000</v>
      </c>
      <c r="H10" s="5" t="s">
        <v>24</v>
      </c>
      <c r="I10" s="5">
        <v>2</v>
      </c>
      <c r="J10" s="70">
        <v>986782456.11000001</v>
      </c>
      <c r="K10" s="58">
        <v>1070754819.23</v>
      </c>
      <c r="L10" s="59">
        <v>83972363.120000005</v>
      </c>
      <c r="M10" s="61">
        <v>8.51</v>
      </c>
      <c r="N10" s="70">
        <v>0</v>
      </c>
      <c r="O10" s="58">
        <v>-986782456.11000001</v>
      </c>
      <c r="P10" s="61">
        <v>-100</v>
      </c>
      <c r="Q10" s="58">
        <v>-1070754819.23</v>
      </c>
      <c r="R10" s="61">
        <v>-100</v>
      </c>
      <c r="S10" s="58">
        <v>0</v>
      </c>
      <c r="T10" s="61">
        <v>0</v>
      </c>
      <c r="U10" s="58">
        <v>0</v>
      </c>
      <c r="V10" s="61">
        <v>0</v>
      </c>
      <c r="W10" s="58">
        <v>0</v>
      </c>
      <c r="X10" s="61">
        <v>0</v>
      </c>
      <c r="Y10" s="58">
        <v>0</v>
      </c>
      <c r="Z10" s="61">
        <v>0</v>
      </c>
    </row>
    <row r="11" spans="1:26" x14ac:dyDescent="0.25">
      <c r="A11" s="75">
        <v>3</v>
      </c>
      <c r="B11" s="84" t="s">
        <v>23</v>
      </c>
      <c r="C11" s="84">
        <v>51100000</v>
      </c>
      <c r="D11" s="72"/>
      <c r="E11" s="73"/>
      <c r="F11" s="74" t="s">
        <v>25</v>
      </c>
      <c r="G11" s="57">
        <f t="shared" si="0"/>
        <v>51100000</v>
      </c>
      <c r="H11" s="84" t="s">
        <v>24</v>
      </c>
      <c r="I11" s="84">
        <v>3</v>
      </c>
      <c r="J11" s="70">
        <v>986782456.11000001</v>
      </c>
      <c r="K11" s="58">
        <v>1070754819.23</v>
      </c>
      <c r="L11" s="59">
        <v>83972363.120000005</v>
      </c>
      <c r="M11" s="61">
        <v>8.51</v>
      </c>
      <c r="N11" s="70">
        <v>0</v>
      </c>
      <c r="O11" s="58">
        <v>-986782456.11000001</v>
      </c>
      <c r="P11" s="61">
        <v>-100</v>
      </c>
      <c r="Q11" s="58">
        <v>-1070754819.23</v>
      </c>
      <c r="R11" s="61">
        <v>-100</v>
      </c>
      <c r="S11" s="58">
        <v>0</v>
      </c>
      <c r="T11" s="61">
        <v>0</v>
      </c>
      <c r="U11" s="58">
        <v>0</v>
      </c>
      <c r="V11" s="61">
        <v>0</v>
      </c>
      <c r="W11" s="58">
        <v>0</v>
      </c>
      <c r="X11" s="61">
        <v>0</v>
      </c>
      <c r="Y11" s="58">
        <v>0</v>
      </c>
      <c r="Z11" s="61">
        <v>0</v>
      </c>
    </row>
    <row r="12" spans="1:26" x14ac:dyDescent="0.25">
      <c r="A12" s="114"/>
      <c r="B12" s="115"/>
      <c r="C12" s="115"/>
      <c r="D12" s="116"/>
      <c r="E12" s="117"/>
      <c r="F12" s="117"/>
      <c r="G12" s="118"/>
      <c r="H12" s="115"/>
      <c r="I12" s="115"/>
      <c r="J12" s="119"/>
      <c r="K12" s="119"/>
      <c r="L12" s="120"/>
      <c r="M12" s="121"/>
      <c r="N12" s="119"/>
      <c r="O12" s="119"/>
      <c r="P12" s="121"/>
      <c r="Q12" s="119"/>
      <c r="R12" s="121"/>
      <c r="S12" s="119"/>
      <c r="T12" s="121"/>
      <c r="U12" s="119"/>
      <c r="V12" s="121"/>
      <c r="W12" s="119"/>
      <c r="X12" s="121"/>
      <c r="Y12" s="119"/>
      <c r="Z12" s="122"/>
    </row>
    <row r="13" spans="1:26" x14ac:dyDescent="0.25">
      <c r="I13" s="5"/>
      <c r="J13" s="7"/>
      <c r="K13" s="7"/>
      <c r="L13" s="7"/>
      <c r="M13" s="13"/>
      <c r="N13" s="7"/>
      <c r="O13" s="7"/>
      <c r="P13" s="13"/>
      <c r="Q13" s="7"/>
      <c r="R13" s="13"/>
      <c r="S13" s="7"/>
      <c r="T13" s="13"/>
      <c r="U13" s="7"/>
      <c r="V13" s="13"/>
      <c r="W13" s="7"/>
      <c r="X13" s="13"/>
      <c r="Y13" s="7"/>
      <c r="Z13" s="13"/>
    </row>
    <row r="14" spans="1:26" x14ac:dyDescent="0.25">
      <c r="I14" s="5"/>
      <c r="J14" s="7"/>
      <c r="K14" s="7"/>
      <c r="L14" s="7"/>
      <c r="M14" s="13"/>
      <c r="N14" s="7"/>
      <c r="O14" s="7"/>
      <c r="P14" s="13"/>
      <c r="Q14" s="7"/>
      <c r="R14" s="13"/>
      <c r="S14" s="7"/>
      <c r="T14" s="13"/>
      <c r="U14" s="7"/>
      <c r="V14" s="13"/>
      <c r="W14" s="7"/>
      <c r="X14" s="13"/>
      <c r="Y14" s="7"/>
      <c r="Z14" s="13"/>
    </row>
    <row r="15" spans="1:26" x14ac:dyDescent="0.25">
      <c r="I15" s="5"/>
      <c r="J15" s="7"/>
      <c r="K15" s="7"/>
      <c r="L15" s="7"/>
      <c r="M15" s="13"/>
      <c r="N15" s="7"/>
      <c r="O15" s="7"/>
      <c r="P15" s="13"/>
      <c r="Q15" s="7"/>
      <c r="R15" s="13"/>
      <c r="S15" s="7"/>
      <c r="T15" s="13"/>
      <c r="U15" s="7"/>
      <c r="V15" s="13"/>
      <c r="W15" s="7"/>
      <c r="X15" s="13"/>
      <c r="Y15" s="7"/>
      <c r="Z15" s="13"/>
    </row>
    <row r="16" spans="1:26" x14ac:dyDescent="0.25">
      <c r="I16" s="5"/>
      <c r="J16" s="7"/>
      <c r="K16" s="7"/>
      <c r="L16" s="7"/>
      <c r="M16" s="13"/>
      <c r="N16" s="7"/>
      <c r="O16" s="7"/>
      <c r="P16" s="13"/>
      <c r="Q16" s="7"/>
      <c r="R16" s="13"/>
      <c r="S16" s="7"/>
      <c r="T16" s="13"/>
      <c r="U16" s="7"/>
      <c r="V16" s="13"/>
      <c r="W16" s="7"/>
      <c r="X16" s="13"/>
      <c r="Y16" s="7"/>
      <c r="Z16" s="13"/>
    </row>
    <row r="17" spans="9:26" x14ac:dyDescent="0.25">
      <c r="I17" s="5"/>
      <c r="J17" s="7"/>
      <c r="K17" s="7"/>
      <c r="L17" s="7"/>
      <c r="M17" s="13"/>
      <c r="N17" s="7"/>
      <c r="O17" s="7"/>
      <c r="P17" s="13"/>
      <c r="Q17" s="7"/>
      <c r="R17" s="13"/>
      <c r="S17" s="7"/>
      <c r="T17" s="13"/>
      <c r="U17" s="7"/>
      <c r="V17" s="13"/>
      <c r="W17" s="7"/>
      <c r="X17" s="13"/>
      <c r="Y17" s="7"/>
      <c r="Z17" s="13"/>
    </row>
  </sheetData>
  <mergeCells count="24">
    <mergeCell ref="S6:T6"/>
    <mergeCell ref="U6:V6"/>
    <mergeCell ref="W6:X6"/>
    <mergeCell ref="Y6:Z6"/>
    <mergeCell ref="I4:I6"/>
    <mergeCell ref="J4:M4"/>
    <mergeCell ref="N4:Z4"/>
    <mergeCell ref="J5:J6"/>
    <mergeCell ref="K5:M6"/>
    <mergeCell ref="N5:N6"/>
    <mergeCell ref="O5:R5"/>
    <mergeCell ref="S5:Z5"/>
    <mergeCell ref="O6:P6"/>
    <mergeCell ref="Q6:R6"/>
    <mergeCell ref="A4:A6"/>
    <mergeCell ref="B4:B6"/>
    <mergeCell ref="C4:C6"/>
    <mergeCell ref="G4:G6"/>
    <mergeCell ref="D4:F6"/>
    <mergeCell ref="D1:F1"/>
    <mergeCell ref="D2:F2"/>
    <mergeCell ref="D9:F9"/>
    <mergeCell ref="E10:F10"/>
    <mergeCell ref="H4:H6"/>
  </mergeCells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  <webPublishItems count="1">
    <webPublishItem id="5892" divId="Ex-Template-Sipa_5892" sourceType="sheet" destinationFile="U:\david - Home folder\sipa\Ex-Template-Sipa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zoomScale="90" zoomScaleNormal="90" zoomScalePageLayoutView="80" workbookViewId="0">
      <selection activeCell="H16" sqref="H16"/>
    </sheetView>
  </sheetViews>
  <sheetFormatPr defaultColWidth="9.109375" defaultRowHeight="12" x14ac:dyDescent="0.25"/>
  <cols>
    <col min="1" max="1" width="5" style="19" customWidth="1"/>
    <col min="2" max="2" width="7" style="5" hidden="1" customWidth="1"/>
    <col min="3" max="3" width="9" style="5" hidden="1" customWidth="1"/>
    <col min="4" max="7" width="3.6640625" style="18" customWidth="1"/>
    <col min="8" max="8" width="75.6640625" style="18" customWidth="1"/>
    <col min="9" max="9" width="11" style="6" bestFit="1" customWidth="1"/>
    <col min="10" max="10" width="9.6640625" style="5" hidden="1" customWidth="1"/>
    <col min="11" max="11" width="11" style="6" hidden="1" customWidth="1"/>
    <col min="12" max="13" width="13.88671875" style="10" customWidth="1"/>
    <col min="14" max="14" width="13.44140625" style="10" hidden="1" customWidth="1"/>
    <col min="15" max="15" width="6.6640625" style="14" customWidth="1"/>
    <col min="16" max="17" width="13.88671875" style="10" customWidth="1"/>
    <col min="18" max="18" width="6.6640625" style="14" customWidth="1"/>
    <col min="19" max="19" width="13.88671875" style="10" customWidth="1"/>
    <col min="20" max="20" width="6.6640625" style="14" customWidth="1"/>
    <col min="21" max="21" width="13.88671875" style="10" customWidth="1"/>
    <col min="22" max="22" width="6.6640625" style="14" customWidth="1"/>
    <col min="23" max="23" width="13.88671875" style="10" customWidth="1"/>
    <col min="24" max="24" width="6.6640625" style="14" customWidth="1"/>
    <col min="25" max="25" width="13.88671875" style="10" customWidth="1"/>
    <col min="26" max="26" width="6.6640625" style="14" customWidth="1"/>
    <col min="27" max="27" width="13.88671875" style="10" customWidth="1"/>
    <col min="28" max="28" width="6.6640625" style="14" customWidth="1"/>
    <col min="29" max="16384" width="9.109375" style="1"/>
  </cols>
  <sheetData>
    <row r="1" spans="1:28" ht="14.4" x14ac:dyDescent="0.3">
      <c r="B1" s="1" t="s">
        <v>65</v>
      </c>
      <c r="C1" s="1"/>
      <c r="D1" s="139" t="str">
        <f>"LAPORAN PENYUSUNAN ANGGARAN TAHUN " &amp; $B$2</f>
        <v>LAPORAN PENYUSUNAN ANGGARAN TAHUN 2022</v>
      </c>
      <c r="E1" s="139"/>
      <c r="F1" s="139"/>
      <c r="G1" s="139"/>
      <c r="H1" s="139"/>
      <c r="J1" s="1"/>
      <c r="K1" s="3"/>
      <c r="L1" s="8"/>
      <c r="M1" s="8"/>
      <c r="N1" s="8"/>
      <c r="O1" s="11"/>
      <c r="P1" s="8"/>
      <c r="Q1" s="8"/>
      <c r="R1" s="11"/>
      <c r="S1" s="8"/>
      <c r="T1" s="11"/>
      <c r="U1" s="8"/>
      <c r="V1" s="11"/>
      <c r="W1" s="8"/>
      <c r="X1" s="11"/>
      <c r="Y1" s="8"/>
      <c r="Z1" s="11"/>
      <c r="AA1" s="8"/>
      <c r="AB1" s="11"/>
    </row>
    <row r="2" spans="1:28" ht="14.4" x14ac:dyDescent="0.3">
      <c r="B2" s="1">
        <v>2022</v>
      </c>
      <c r="C2" s="1"/>
      <c r="D2" s="139" t="s">
        <v>121</v>
      </c>
      <c r="E2" s="139"/>
      <c r="F2" s="139"/>
      <c r="G2" s="139"/>
      <c r="H2" s="139"/>
      <c r="J2" s="1"/>
      <c r="K2" s="3"/>
      <c r="L2" s="8"/>
      <c r="M2" s="8"/>
      <c r="N2" s="8"/>
      <c r="O2" s="11"/>
      <c r="P2" s="8"/>
      <c r="Q2" s="8"/>
      <c r="R2" s="11"/>
      <c r="S2" s="8"/>
      <c r="T2" s="11"/>
      <c r="U2" s="8"/>
      <c r="V2" s="11"/>
      <c r="W2" s="8"/>
      <c r="X2" s="11"/>
      <c r="Y2" s="8"/>
      <c r="Z2" s="11"/>
      <c r="AA2" s="8"/>
      <c r="AB2" s="11"/>
    </row>
    <row r="3" spans="1:28" x14ac:dyDescent="0.25">
      <c r="B3" s="1"/>
      <c r="C3" s="1"/>
      <c r="D3" s="16"/>
      <c r="E3" s="16"/>
      <c r="F3" s="16"/>
      <c r="G3" s="16"/>
      <c r="H3" s="16"/>
      <c r="J3" s="1"/>
      <c r="K3" s="3"/>
      <c r="L3" s="8"/>
      <c r="M3" s="8"/>
      <c r="N3" s="8"/>
      <c r="O3" s="11"/>
      <c r="P3" s="8"/>
      <c r="Q3" s="8"/>
      <c r="R3" s="11"/>
      <c r="S3" s="8"/>
      <c r="T3" s="11"/>
      <c r="U3" s="8"/>
      <c r="V3" s="11"/>
      <c r="W3" s="8"/>
      <c r="X3" s="11"/>
      <c r="Y3" s="8"/>
      <c r="Z3" s="11"/>
      <c r="AA3" s="8"/>
      <c r="AB3" s="11"/>
    </row>
    <row r="4" spans="1:28" ht="22.5" customHeight="1" x14ac:dyDescent="0.25">
      <c r="A4" s="148" t="s">
        <v>28</v>
      </c>
      <c r="B4" s="151" t="s">
        <v>26</v>
      </c>
      <c r="C4" s="151" t="s">
        <v>27</v>
      </c>
      <c r="D4" s="155" t="s">
        <v>0</v>
      </c>
      <c r="E4" s="156"/>
      <c r="F4" s="156"/>
      <c r="G4" s="156"/>
      <c r="H4" s="156"/>
      <c r="I4" s="152" t="s">
        <v>20</v>
      </c>
      <c r="J4" s="145" t="s">
        <v>21</v>
      </c>
      <c r="K4" s="165" t="s">
        <v>22</v>
      </c>
      <c r="L4" s="168" t="str">
        <f>"TAHUN " &amp; $B$2-1</f>
        <v>TAHUN 2021</v>
      </c>
      <c r="M4" s="168"/>
      <c r="N4" s="168"/>
      <c r="O4" s="168"/>
      <c r="P4" s="169" t="str">
        <f>"Tahun " &amp;$B$2</f>
        <v>Tahun 2022</v>
      </c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</row>
    <row r="5" spans="1:28" ht="33.75" customHeight="1" x14ac:dyDescent="0.25">
      <c r="A5" s="149"/>
      <c r="B5" s="146"/>
      <c r="C5" s="146"/>
      <c r="D5" s="158"/>
      <c r="E5" s="159"/>
      <c r="F5" s="159"/>
      <c r="G5" s="159"/>
      <c r="H5" s="159"/>
      <c r="I5" s="153"/>
      <c r="J5" s="146"/>
      <c r="K5" s="166"/>
      <c r="L5" s="170" t="s">
        <v>1</v>
      </c>
      <c r="M5" s="171" t="s">
        <v>2</v>
      </c>
      <c r="N5" s="172"/>
      <c r="O5" s="173"/>
      <c r="P5" s="177" t="s">
        <v>1</v>
      </c>
      <c r="Q5" s="178" t="str">
        <f>"Δ TERHADAP ANGGARAN &amp; PROGNOSA 
TAHUN "  &amp; $B$2-1</f>
        <v>Δ TERHADAP ANGGARAN &amp; PROGNOSA 
TAHUN 2021</v>
      </c>
      <c r="R5" s="178"/>
      <c r="S5" s="178"/>
      <c r="T5" s="178"/>
      <c r="U5" s="164" t="s">
        <v>4</v>
      </c>
      <c r="V5" s="164"/>
      <c r="W5" s="164"/>
      <c r="X5" s="164"/>
      <c r="Y5" s="164"/>
      <c r="Z5" s="164"/>
      <c r="AA5" s="164"/>
      <c r="AB5" s="164"/>
    </row>
    <row r="6" spans="1:28" ht="18" customHeight="1" x14ac:dyDescent="0.25">
      <c r="A6" s="150"/>
      <c r="B6" s="147"/>
      <c r="C6" s="147"/>
      <c r="D6" s="161"/>
      <c r="E6" s="162"/>
      <c r="F6" s="162"/>
      <c r="G6" s="162"/>
      <c r="H6" s="162"/>
      <c r="I6" s="154"/>
      <c r="J6" s="147"/>
      <c r="K6" s="167"/>
      <c r="L6" s="170"/>
      <c r="M6" s="174"/>
      <c r="N6" s="175"/>
      <c r="O6" s="176"/>
      <c r="P6" s="177"/>
      <c r="Q6" s="179" t="s">
        <v>9</v>
      </c>
      <c r="R6" s="179"/>
      <c r="S6" s="179" t="s">
        <v>10</v>
      </c>
      <c r="T6" s="179"/>
      <c r="U6" s="164" t="s">
        <v>5</v>
      </c>
      <c r="V6" s="164"/>
      <c r="W6" s="164" t="s">
        <v>6</v>
      </c>
      <c r="X6" s="164"/>
      <c r="Y6" s="164" t="s">
        <v>7</v>
      </c>
      <c r="Z6" s="164"/>
      <c r="AA6" s="164" t="s">
        <v>8</v>
      </c>
      <c r="AB6" s="164"/>
    </row>
    <row r="7" spans="1:28" x14ac:dyDescent="0.25">
      <c r="A7" s="20"/>
      <c r="B7" s="2"/>
      <c r="C7" s="2"/>
      <c r="D7" s="17"/>
      <c r="E7" s="17"/>
      <c r="F7" s="17"/>
      <c r="G7" s="17"/>
      <c r="H7" s="17"/>
      <c r="I7" s="15"/>
      <c r="J7" s="2"/>
      <c r="K7" s="4"/>
      <c r="L7" s="9" t="s">
        <v>29</v>
      </c>
      <c r="M7" s="9" t="s">
        <v>29</v>
      </c>
      <c r="N7" s="9" t="s">
        <v>30</v>
      </c>
      <c r="O7" s="12" t="s">
        <v>3</v>
      </c>
      <c r="P7" s="9" t="s">
        <v>29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  <c r="AA7" s="9" t="s">
        <v>29</v>
      </c>
      <c r="AB7" s="12" t="s">
        <v>3</v>
      </c>
    </row>
    <row r="8" spans="1:28" x14ac:dyDescent="0.25">
      <c r="A8" s="62"/>
      <c r="B8" s="1"/>
      <c r="C8" s="1"/>
      <c r="D8" s="63"/>
      <c r="E8" s="64"/>
      <c r="F8" s="64"/>
      <c r="G8" s="64"/>
      <c r="H8" s="64"/>
      <c r="I8" s="65"/>
      <c r="J8" s="1"/>
      <c r="K8" s="3"/>
      <c r="L8" s="66"/>
      <c r="M8" s="66"/>
      <c r="N8" s="71"/>
      <c r="O8" s="67"/>
      <c r="P8" s="66"/>
      <c r="Q8" s="66"/>
      <c r="R8" s="67"/>
      <c r="S8" s="66"/>
      <c r="T8" s="67"/>
      <c r="U8" s="66"/>
      <c r="V8" s="67"/>
      <c r="W8" s="66"/>
      <c r="X8" s="67"/>
      <c r="Y8" s="66"/>
      <c r="Z8" s="67"/>
      <c r="AA8" s="66"/>
      <c r="AB8" s="68"/>
    </row>
    <row r="9" spans="1:28" x14ac:dyDescent="0.25">
      <c r="A9" s="75">
        <v>1</v>
      </c>
      <c r="B9" s="5" t="s">
        <v>23</v>
      </c>
      <c r="C9" s="5">
        <v>50000000</v>
      </c>
      <c r="D9" s="182" t="s">
        <v>24</v>
      </c>
      <c r="E9" s="183"/>
      <c r="F9" s="183"/>
      <c r="G9" s="183"/>
      <c r="H9" s="183"/>
      <c r="I9" s="102">
        <f>C9</f>
        <v>50000000</v>
      </c>
      <c r="J9" s="97" t="s">
        <v>24</v>
      </c>
      <c r="K9" s="97">
        <v>1</v>
      </c>
      <c r="L9" s="98">
        <v>77567389975.100006</v>
      </c>
      <c r="M9" s="98">
        <v>81473580832.050003</v>
      </c>
      <c r="N9" s="99">
        <v>3906190856.9499998</v>
      </c>
      <c r="O9" s="100">
        <v>5.04</v>
      </c>
      <c r="P9" s="98">
        <v>0</v>
      </c>
      <c r="Q9" s="98">
        <v>-77567389975.100006</v>
      </c>
      <c r="R9" s="100">
        <v>-100</v>
      </c>
      <c r="S9" s="98">
        <v>-81473580832.050003</v>
      </c>
      <c r="T9" s="100">
        <v>-100</v>
      </c>
      <c r="U9" s="98">
        <v>0</v>
      </c>
      <c r="V9" s="100">
        <v>0</v>
      </c>
      <c r="W9" s="98">
        <v>0</v>
      </c>
      <c r="X9" s="100">
        <v>0</v>
      </c>
      <c r="Y9" s="98">
        <v>0</v>
      </c>
      <c r="Z9" s="100">
        <v>0</v>
      </c>
      <c r="AA9" s="98">
        <v>0</v>
      </c>
      <c r="AB9" s="94">
        <v>0</v>
      </c>
    </row>
    <row r="10" spans="1:28" x14ac:dyDescent="0.25">
      <c r="A10" s="75">
        <v>2</v>
      </c>
      <c r="B10" s="5" t="s">
        <v>23</v>
      </c>
      <c r="C10" s="5">
        <v>51000000</v>
      </c>
      <c r="D10" s="76"/>
      <c r="E10" s="184" t="s">
        <v>117</v>
      </c>
      <c r="F10" s="184"/>
      <c r="G10" s="184"/>
      <c r="H10" s="184"/>
      <c r="I10" s="57">
        <f>C10</f>
        <v>51000000</v>
      </c>
      <c r="J10" s="5" t="s">
        <v>24</v>
      </c>
      <c r="K10" s="5">
        <v>2</v>
      </c>
      <c r="L10" s="58">
        <v>986782456.11000001</v>
      </c>
      <c r="M10" s="58">
        <v>1070754819.23</v>
      </c>
      <c r="N10" s="59">
        <v>83972363.120000005</v>
      </c>
      <c r="O10" s="60">
        <v>8.51</v>
      </c>
      <c r="P10" s="58">
        <v>0</v>
      </c>
      <c r="Q10" s="58">
        <v>-986782456.11000001</v>
      </c>
      <c r="R10" s="60">
        <v>-100</v>
      </c>
      <c r="S10" s="58">
        <v>-1070754819.23</v>
      </c>
      <c r="T10" s="60">
        <v>-100</v>
      </c>
      <c r="U10" s="58">
        <v>0</v>
      </c>
      <c r="V10" s="60">
        <v>0</v>
      </c>
      <c r="W10" s="58">
        <v>0</v>
      </c>
      <c r="X10" s="60">
        <v>0</v>
      </c>
      <c r="Y10" s="58">
        <v>0</v>
      </c>
      <c r="Z10" s="60">
        <v>0</v>
      </c>
      <c r="AA10" s="58">
        <v>0</v>
      </c>
      <c r="AB10" s="61">
        <v>0</v>
      </c>
    </row>
    <row r="11" spans="1:28" x14ac:dyDescent="0.25">
      <c r="A11" s="75">
        <v>3</v>
      </c>
      <c r="B11" s="5" t="s">
        <v>23</v>
      </c>
      <c r="C11" s="5">
        <v>51100000</v>
      </c>
      <c r="D11" s="76"/>
      <c r="E11" s="77"/>
      <c r="F11" s="180" t="s">
        <v>25</v>
      </c>
      <c r="G11" s="180"/>
      <c r="H11" s="180"/>
      <c r="I11" s="57">
        <f>C11</f>
        <v>51100000</v>
      </c>
      <c r="J11" s="5" t="s">
        <v>24</v>
      </c>
      <c r="K11" s="5">
        <v>3</v>
      </c>
      <c r="L11" s="58">
        <v>986782456.11000001</v>
      </c>
      <c r="M11" s="58">
        <v>1070754819.23</v>
      </c>
      <c r="N11" s="59">
        <v>83972363.120000005</v>
      </c>
      <c r="O11" s="60">
        <v>8.51</v>
      </c>
      <c r="P11" s="58">
        <v>0</v>
      </c>
      <c r="Q11" s="58">
        <v>-986782456.11000001</v>
      </c>
      <c r="R11" s="60">
        <v>-100</v>
      </c>
      <c r="S11" s="58">
        <v>-1070754819.23</v>
      </c>
      <c r="T11" s="60">
        <v>-100</v>
      </c>
      <c r="U11" s="58">
        <v>0</v>
      </c>
      <c r="V11" s="60">
        <v>0</v>
      </c>
      <c r="W11" s="58">
        <v>0</v>
      </c>
      <c r="X11" s="60">
        <v>0</v>
      </c>
      <c r="Y11" s="58">
        <v>0</v>
      </c>
      <c r="Z11" s="60">
        <v>0</v>
      </c>
      <c r="AA11" s="58">
        <v>0</v>
      </c>
      <c r="AB11" s="61">
        <v>0</v>
      </c>
    </row>
    <row r="12" spans="1:28" x14ac:dyDescent="0.25">
      <c r="A12" s="75">
        <v>4</v>
      </c>
      <c r="B12" s="5" t="s">
        <v>23</v>
      </c>
      <c r="C12" s="5">
        <v>51110000</v>
      </c>
      <c r="D12" s="76"/>
      <c r="E12" s="77"/>
      <c r="F12" s="77"/>
      <c r="G12" s="181" t="s">
        <v>62</v>
      </c>
      <c r="H12" s="181"/>
      <c r="I12" s="57">
        <f>C12</f>
        <v>51110000</v>
      </c>
      <c r="J12" s="5" t="s">
        <v>24</v>
      </c>
      <c r="K12" s="5">
        <v>4</v>
      </c>
      <c r="L12" s="58">
        <v>719001866.75</v>
      </c>
      <c r="M12" s="58">
        <v>782753358.24000001</v>
      </c>
      <c r="N12" s="59">
        <v>63751491.490000002</v>
      </c>
      <c r="O12" s="60">
        <v>8.8699999999999992</v>
      </c>
      <c r="P12" s="58">
        <v>0</v>
      </c>
      <c r="Q12" s="58">
        <v>-719001866.75</v>
      </c>
      <c r="R12" s="60">
        <v>-100</v>
      </c>
      <c r="S12" s="58">
        <v>-782753358.24000001</v>
      </c>
      <c r="T12" s="60">
        <v>-100</v>
      </c>
      <c r="U12" s="58">
        <v>0</v>
      </c>
      <c r="V12" s="60">
        <v>0</v>
      </c>
      <c r="W12" s="58">
        <v>0</v>
      </c>
      <c r="X12" s="60">
        <v>0</v>
      </c>
      <c r="Y12" s="58">
        <v>0</v>
      </c>
      <c r="Z12" s="60">
        <v>0</v>
      </c>
      <c r="AA12" s="58">
        <v>0</v>
      </c>
      <c r="AB12" s="61">
        <v>0</v>
      </c>
    </row>
    <row r="13" spans="1:28" x14ac:dyDescent="0.25">
      <c r="A13" s="75">
        <v>5</v>
      </c>
      <c r="B13" s="5" t="s">
        <v>23</v>
      </c>
      <c r="C13" s="5">
        <v>51111010</v>
      </c>
      <c r="D13" s="76"/>
      <c r="E13" s="77"/>
      <c r="F13" s="77"/>
      <c r="G13" s="77"/>
      <c r="H13" s="77" t="s">
        <v>63</v>
      </c>
      <c r="I13" s="57">
        <f>C13</f>
        <v>51111010</v>
      </c>
      <c r="J13" s="5" t="s">
        <v>24</v>
      </c>
      <c r="K13" s="5">
        <v>5</v>
      </c>
      <c r="L13" s="58">
        <v>719001866.75</v>
      </c>
      <c r="M13" s="58">
        <v>782753358.24000001</v>
      </c>
      <c r="N13" s="59">
        <v>63751491.490000002</v>
      </c>
      <c r="O13" s="60">
        <v>8.8699999999999992</v>
      </c>
      <c r="P13" s="58">
        <v>0</v>
      </c>
      <c r="Q13" s="58">
        <v>-719001866.75</v>
      </c>
      <c r="R13" s="60">
        <v>-100</v>
      </c>
      <c r="S13" s="58">
        <v>-782753358.24000001</v>
      </c>
      <c r="T13" s="60">
        <v>-100</v>
      </c>
      <c r="U13" s="58">
        <v>0</v>
      </c>
      <c r="V13" s="60">
        <v>0</v>
      </c>
      <c r="W13" s="58">
        <v>0</v>
      </c>
      <c r="X13" s="60">
        <v>0</v>
      </c>
      <c r="Y13" s="58">
        <v>0</v>
      </c>
      <c r="Z13" s="60">
        <v>0</v>
      </c>
      <c r="AA13" s="58">
        <v>0</v>
      </c>
      <c r="AB13" s="61">
        <v>0</v>
      </c>
    </row>
    <row r="14" spans="1:28" x14ac:dyDescent="0.25">
      <c r="A14" s="114"/>
      <c r="B14" s="115"/>
      <c r="C14" s="115"/>
      <c r="D14" s="123"/>
      <c r="E14" s="124"/>
      <c r="F14" s="124"/>
      <c r="G14" s="124"/>
      <c r="H14" s="124"/>
      <c r="I14" s="118"/>
      <c r="J14" s="115"/>
      <c r="K14" s="125"/>
      <c r="L14" s="126"/>
      <c r="M14" s="126"/>
      <c r="N14" s="127"/>
      <c r="O14" s="128"/>
      <c r="P14" s="119"/>
      <c r="Q14" s="126"/>
      <c r="R14" s="128"/>
      <c r="S14" s="119"/>
      <c r="T14" s="128"/>
      <c r="U14" s="126"/>
      <c r="V14" s="128"/>
      <c r="W14" s="126"/>
      <c r="X14" s="128"/>
      <c r="Y14" s="126"/>
      <c r="Z14" s="128"/>
      <c r="AA14" s="126"/>
      <c r="AB14" s="129"/>
    </row>
    <row r="15" spans="1:28" x14ac:dyDescent="0.25">
      <c r="P15" s="7"/>
      <c r="S15" s="7"/>
    </row>
    <row r="16" spans="1:28" x14ac:dyDescent="0.25">
      <c r="P16" s="7"/>
      <c r="S16" s="7"/>
    </row>
    <row r="17" spans="16:19" x14ac:dyDescent="0.25">
      <c r="P17" s="7"/>
      <c r="S17" s="7"/>
    </row>
    <row r="18" spans="16:19" x14ac:dyDescent="0.25">
      <c r="P18" s="7"/>
      <c r="S18" s="7"/>
    </row>
    <row r="19" spans="16:19" x14ac:dyDescent="0.25">
      <c r="P19" s="7"/>
      <c r="S19" s="7"/>
    </row>
  </sheetData>
  <mergeCells count="26">
    <mergeCell ref="U6:V6"/>
    <mergeCell ref="W6:X6"/>
    <mergeCell ref="Y6:Z6"/>
    <mergeCell ref="AA6:AB6"/>
    <mergeCell ref="K4:K6"/>
    <mergeCell ref="L4:O4"/>
    <mergeCell ref="P4:AB4"/>
    <mergeCell ref="L5:L6"/>
    <mergeCell ref="M5:O6"/>
    <mergeCell ref="P5:P6"/>
    <mergeCell ref="Q5:T5"/>
    <mergeCell ref="U5:AB5"/>
    <mergeCell ref="Q6:R6"/>
    <mergeCell ref="S6:T6"/>
    <mergeCell ref="J4:J6"/>
    <mergeCell ref="A4:A6"/>
    <mergeCell ref="B4:B6"/>
    <mergeCell ref="C4:C6"/>
    <mergeCell ref="I4:I6"/>
    <mergeCell ref="F11:H11"/>
    <mergeCell ref="G12:H12"/>
    <mergeCell ref="D1:H1"/>
    <mergeCell ref="D2:H2"/>
    <mergeCell ref="D4:H6"/>
    <mergeCell ref="D9:H9"/>
    <mergeCell ref="E10:H10"/>
  </mergeCells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7"/>
  <sheetViews>
    <sheetView zoomScale="90" zoomScaleNormal="90" zoomScalePageLayoutView="60" workbookViewId="0">
      <selection activeCell="F14" sqref="F14"/>
    </sheetView>
  </sheetViews>
  <sheetFormatPr defaultColWidth="9.109375" defaultRowHeight="12" x14ac:dyDescent="0.25"/>
  <cols>
    <col min="1" max="1" width="5" style="19" bestFit="1" customWidth="1"/>
    <col min="2" max="2" width="7" style="5" hidden="1" customWidth="1"/>
    <col min="3" max="3" width="9" style="5" hidden="1" customWidth="1"/>
    <col min="4" max="5" width="4.77734375" style="56" customWidth="1"/>
    <col min="6" max="6" width="81.5546875" style="56" customWidth="1"/>
    <col min="7" max="7" width="11" style="6" bestFit="1" customWidth="1"/>
    <col min="8" max="8" width="9.6640625" style="5" hidden="1" customWidth="1"/>
    <col min="9" max="9" width="11" style="6" hidden="1" customWidth="1"/>
    <col min="10" max="11" width="13.88671875" style="10" customWidth="1"/>
    <col min="12" max="12" width="13.44140625" style="10" hidden="1" customWidth="1"/>
    <col min="13" max="13" width="6.6640625" style="14" customWidth="1"/>
    <col min="14" max="15" width="13.88671875" style="10" customWidth="1"/>
    <col min="16" max="16" width="6.6640625" style="14" customWidth="1"/>
    <col min="17" max="17" width="13.88671875" style="10" customWidth="1"/>
    <col min="18" max="18" width="6.6640625" style="14" customWidth="1"/>
    <col min="19" max="19" width="13.88671875" style="10" customWidth="1"/>
    <col min="20" max="20" width="6.6640625" style="14" customWidth="1"/>
    <col min="21" max="21" width="13.88671875" style="10" customWidth="1"/>
    <col min="22" max="22" width="6.6640625" style="14" customWidth="1"/>
    <col min="23" max="23" width="13.88671875" style="10" customWidth="1"/>
    <col min="24" max="24" width="6.6640625" style="14" customWidth="1"/>
    <col min="25" max="25" width="13.88671875" style="10" customWidth="1"/>
    <col min="26" max="26" width="6.6640625" style="14" customWidth="1"/>
    <col min="27" max="16384" width="9.109375" style="1"/>
  </cols>
  <sheetData>
    <row r="1" spans="1:26" ht="14.4" x14ac:dyDescent="0.25">
      <c r="B1" s="1" t="s">
        <v>65</v>
      </c>
      <c r="C1" s="1"/>
      <c r="D1" s="138" t="str">
        <f>"LAPORAN PENYUSUNAN ANGGARAN TAHUN " &amp; $B$2</f>
        <v>LAPORAN PENYUSUNAN ANGGARAN TAHUN 2022</v>
      </c>
      <c r="E1" s="138"/>
      <c r="F1" s="138"/>
      <c r="H1" s="1"/>
      <c r="I1" s="3"/>
      <c r="J1" s="25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</row>
    <row r="2" spans="1:26" ht="14.4" x14ac:dyDescent="0.3">
      <c r="B2" s="1">
        <v>2022</v>
      </c>
      <c r="C2" s="1"/>
      <c r="D2" s="139" t="s">
        <v>122</v>
      </c>
      <c r="E2" s="139"/>
      <c r="F2" s="139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</row>
    <row r="3" spans="1:26" x14ac:dyDescent="0.25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</row>
    <row r="4" spans="1:26" ht="22.5" customHeight="1" x14ac:dyDescent="0.25">
      <c r="A4" s="148" t="s">
        <v>28</v>
      </c>
      <c r="B4" s="151" t="s">
        <v>26</v>
      </c>
      <c r="C4" s="151" t="s">
        <v>27</v>
      </c>
      <c r="D4" s="155" t="s">
        <v>0</v>
      </c>
      <c r="E4" s="156"/>
      <c r="F4" s="157"/>
      <c r="G4" s="152" t="s">
        <v>60</v>
      </c>
      <c r="H4" s="145" t="s">
        <v>21</v>
      </c>
      <c r="I4" s="165" t="s">
        <v>22</v>
      </c>
      <c r="J4" s="168" t="str">
        <f>"TAHUN " &amp; $B$2-1</f>
        <v>TAHUN 2021</v>
      </c>
      <c r="K4" s="168"/>
      <c r="L4" s="168"/>
      <c r="M4" s="168"/>
      <c r="N4" s="169" t="str">
        <f>"Tahun " &amp;$B$2</f>
        <v>Tahun 2022</v>
      </c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33.75" customHeight="1" x14ac:dyDescent="0.25">
      <c r="A5" s="149"/>
      <c r="B5" s="146"/>
      <c r="C5" s="146"/>
      <c r="D5" s="158"/>
      <c r="E5" s="159"/>
      <c r="F5" s="160"/>
      <c r="G5" s="153"/>
      <c r="H5" s="146"/>
      <c r="I5" s="166"/>
      <c r="J5" s="170" t="s">
        <v>1</v>
      </c>
      <c r="K5" s="171" t="s">
        <v>2</v>
      </c>
      <c r="L5" s="172"/>
      <c r="M5" s="173"/>
      <c r="N5" s="177" t="s">
        <v>1</v>
      </c>
      <c r="O5" s="178" t="str">
        <f>"Δ TERHADAP ANGGARAN &amp; PROGNOSA 
TAHUN " &amp; $B$2-1</f>
        <v>Δ TERHADAP ANGGARAN &amp; PROGNOSA 
TAHUN 2021</v>
      </c>
      <c r="P5" s="178"/>
      <c r="Q5" s="178"/>
      <c r="R5" s="178"/>
      <c r="S5" s="164" t="s">
        <v>4</v>
      </c>
      <c r="T5" s="164"/>
      <c r="U5" s="164"/>
      <c r="V5" s="164"/>
      <c r="W5" s="164"/>
      <c r="X5" s="164"/>
      <c r="Y5" s="164"/>
      <c r="Z5" s="164"/>
    </row>
    <row r="6" spans="1:26" ht="18" customHeight="1" x14ac:dyDescent="0.25">
      <c r="A6" s="150"/>
      <c r="B6" s="147"/>
      <c r="C6" s="147"/>
      <c r="D6" s="161"/>
      <c r="E6" s="162"/>
      <c r="F6" s="163"/>
      <c r="G6" s="154"/>
      <c r="H6" s="147"/>
      <c r="I6" s="167"/>
      <c r="J6" s="170"/>
      <c r="K6" s="174"/>
      <c r="L6" s="175"/>
      <c r="M6" s="176"/>
      <c r="N6" s="177"/>
      <c r="O6" s="179" t="s">
        <v>9</v>
      </c>
      <c r="P6" s="179"/>
      <c r="Q6" s="179" t="s">
        <v>10</v>
      </c>
      <c r="R6" s="179"/>
      <c r="S6" s="164" t="s">
        <v>5</v>
      </c>
      <c r="T6" s="164"/>
      <c r="U6" s="164" t="s">
        <v>6</v>
      </c>
      <c r="V6" s="164"/>
      <c r="W6" s="164" t="s">
        <v>7</v>
      </c>
      <c r="X6" s="164"/>
      <c r="Y6" s="164" t="s">
        <v>8</v>
      </c>
      <c r="Z6" s="164"/>
    </row>
    <row r="7" spans="1:26" x14ac:dyDescent="0.25">
      <c r="A7" s="20"/>
      <c r="B7" s="2"/>
      <c r="C7" s="2"/>
      <c r="D7" s="17"/>
      <c r="E7" s="17"/>
      <c r="F7" s="17"/>
      <c r="G7" s="15"/>
      <c r="H7" s="2"/>
      <c r="I7" s="4"/>
      <c r="J7" s="9" t="s">
        <v>29</v>
      </c>
      <c r="K7" s="9" t="s">
        <v>29</v>
      </c>
      <c r="L7" s="9" t="s">
        <v>30</v>
      </c>
      <c r="M7" s="12" t="s">
        <v>3</v>
      </c>
      <c r="N7" s="9" t="s">
        <v>29</v>
      </c>
      <c r="O7" s="9" t="s">
        <v>29</v>
      </c>
      <c r="P7" s="12" t="s">
        <v>3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</row>
    <row r="8" spans="1:26" x14ac:dyDescent="0.25">
      <c r="A8" s="78"/>
      <c r="B8" s="1"/>
      <c r="C8" s="1"/>
      <c r="D8" s="16"/>
      <c r="E8" s="16"/>
      <c r="F8" s="16"/>
      <c r="G8" s="65"/>
      <c r="H8" s="1"/>
      <c r="I8" s="3"/>
      <c r="J8" s="66"/>
      <c r="K8" s="66"/>
      <c r="L8" s="71"/>
      <c r="M8" s="67"/>
      <c r="N8" s="66"/>
      <c r="O8" s="66"/>
      <c r="P8" s="67"/>
      <c r="Q8" s="66"/>
      <c r="R8" s="67"/>
      <c r="S8" s="66"/>
      <c r="T8" s="67"/>
      <c r="U8" s="66"/>
      <c r="V8" s="67"/>
      <c r="W8" s="66"/>
      <c r="X8" s="67"/>
      <c r="Y8" s="66"/>
      <c r="Z8" s="68"/>
    </row>
    <row r="9" spans="1:26" x14ac:dyDescent="0.25">
      <c r="A9" s="79">
        <v>1</v>
      </c>
      <c r="B9" s="5" t="s">
        <v>23</v>
      </c>
      <c r="C9" s="5">
        <v>50000000</v>
      </c>
      <c r="D9" s="185" t="s">
        <v>24</v>
      </c>
      <c r="E9" s="185"/>
      <c r="F9" s="185"/>
      <c r="G9" s="102">
        <f>C9</f>
        <v>50000000</v>
      </c>
      <c r="H9" s="5" t="s">
        <v>24</v>
      </c>
      <c r="I9" s="5">
        <v>1</v>
      </c>
      <c r="J9" s="98">
        <v>77567389975.100006</v>
      </c>
      <c r="K9" s="98">
        <v>81473580832.050003</v>
      </c>
      <c r="L9" s="99">
        <v>3906190856.9499998</v>
      </c>
      <c r="M9" s="100">
        <v>5.04</v>
      </c>
      <c r="N9" s="98">
        <v>0</v>
      </c>
      <c r="O9" s="98">
        <v>-77567389975.100006</v>
      </c>
      <c r="P9" s="100">
        <v>-100</v>
      </c>
      <c r="Q9" s="98">
        <v>-81473580832.050003</v>
      </c>
      <c r="R9" s="100">
        <v>-100</v>
      </c>
      <c r="S9" s="98">
        <v>0</v>
      </c>
      <c r="T9" s="100">
        <v>0</v>
      </c>
      <c r="U9" s="98">
        <v>0</v>
      </c>
      <c r="V9" s="100">
        <v>0</v>
      </c>
      <c r="W9" s="98">
        <v>0</v>
      </c>
      <c r="X9" s="100">
        <v>0</v>
      </c>
      <c r="Y9" s="98">
        <v>0</v>
      </c>
      <c r="Z9" s="94">
        <v>0</v>
      </c>
    </row>
    <row r="10" spans="1:26" x14ac:dyDescent="0.25">
      <c r="A10" s="79">
        <v>2</v>
      </c>
      <c r="B10" s="5" t="s">
        <v>23</v>
      </c>
      <c r="C10" s="5">
        <v>51000000</v>
      </c>
      <c r="E10" s="186" t="s">
        <v>118</v>
      </c>
      <c r="F10" s="186"/>
      <c r="G10" s="57">
        <f t="shared" ref="G10:G11" si="0">C10</f>
        <v>51000000</v>
      </c>
      <c r="H10" s="5" t="s">
        <v>24</v>
      </c>
      <c r="I10" s="5">
        <v>2</v>
      </c>
      <c r="J10" s="58">
        <v>986782456.11000001</v>
      </c>
      <c r="K10" s="58">
        <v>1070754819.23</v>
      </c>
      <c r="L10" s="59">
        <v>83972363.120000005</v>
      </c>
      <c r="M10" s="60">
        <v>8.51</v>
      </c>
      <c r="N10" s="58">
        <v>0</v>
      </c>
      <c r="O10" s="58">
        <v>-986782456.11000001</v>
      </c>
      <c r="P10" s="60">
        <v>-100</v>
      </c>
      <c r="Q10" s="58">
        <v>-1070754819.23</v>
      </c>
      <c r="R10" s="60">
        <v>-100</v>
      </c>
      <c r="S10" s="58">
        <v>0</v>
      </c>
      <c r="T10" s="60">
        <v>0</v>
      </c>
      <c r="U10" s="58">
        <v>0</v>
      </c>
      <c r="V10" s="60">
        <v>0</v>
      </c>
      <c r="W10" s="58">
        <v>0</v>
      </c>
      <c r="X10" s="60">
        <v>0</v>
      </c>
      <c r="Y10" s="58">
        <v>0</v>
      </c>
      <c r="Z10" s="61">
        <v>0</v>
      </c>
    </row>
    <row r="11" spans="1:26" x14ac:dyDescent="0.25">
      <c r="A11" s="79">
        <v>3</v>
      </c>
      <c r="B11" s="5" t="s">
        <v>23</v>
      </c>
      <c r="C11" s="5">
        <v>51100000</v>
      </c>
      <c r="F11" s="56" t="s">
        <v>25</v>
      </c>
      <c r="G11" s="57">
        <f t="shared" si="0"/>
        <v>51100000</v>
      </c>
      <c r="H11" s="5" t="s">
        <v>24</v>
      </c>
      <c r="I11" s="5">
        <v>3</v>
      </c>
      <c r="J11" s="58">
        <v>986782456.11000001</v>
      </c>
      <c r="K11" s="58">
        <v>1070754819.23</v>
      </c>
      <c r="L11" s="59">
        <v>83972363.120000005</v>
      </c>
      <c r="M11" s="60">
        <v>8.51</v>
      </c>
      <c r="N11" s="58">
        <v>0</v>
      </c>
      <c r="O11" s="58">
        <v>-986782456.11000001</v>
      </c>
      <c r="P11" s="60">
        <v>-100</v>
      </c>
      <c r="Q11" s="58">
        <v>-1070754819.23</v>
      </c>
      <c r="R11" s="60">
        <v>-100</v>
      </c>
      <c r="S11" s="58">
        <v>0</v>
      </c>
      <c r="T11" s="60">
        <v>0</v>
      </c>
      <c r="U11" s="58">
        <v>0</v>
      </c>
      <c r="V11" s="60">
        <v>0</v>
      </c>
      <c r="W11" s="58">
        <v>0</v>
      </c>
      <c r="X11" s="60">
        <v>0</v>
      </c>
      <c r="Y11" s="58">
        <v>0</v>
      </c>
      <c r="Z11" s="61">
        <v>0</v>
      </c>
    </row>
    <row r="12" spans="1:26" x14ac:dyDescent="0.25">
      <c r="A12" s="114"/>
      <c r="B12" s="115"/>
      <c r="C12" s="115"/>
      <c r="D12" s="116"/>
      <c r="E12" s="117"/>
      <c r="F12" s="117"/>
      <c r="G12" s="118"/>
      <c r="H12" s="115"/>
      <c r="I12" s="115"/>
      <c r="J12" s="119"/>
      <c r="K12" s="119"/>
      <c r="L12" s="120"/>
      <c r="M12" s="121"/>
      <c r="N12" s="119"/>
      <c r="O12" s="119"/>
      <c r="P12" s="121"/>
      <c r="Q12" s="119"/>
      <c r="R12" s="121"/>
      <c r="S12" s="119"/>
      <c r="T12" s="121"/>
      <c r="U12" s="119"/>
      <c r="V12" s="121"/>
      <c r="W12" s="119"/>
      <c r="X12" s="121"/>
      <c r="Y12" s="119"/>
      <c r="Z12" s="122"/>
    </row>
    <row r="13" spans="1:26" x14ac:dyDescent="0.25">
      <c r="I13" s="5"/>
      <c r="J13" s="7"/>
      <c r="K13" s="7"/>
      <c r="L13" s="7"/>
      <c r="M13" s="13"/>
      <c r="N13" s="7"/>
      <c r="O13" s="7"/>
      <c r="P13" s="13"/>
      <c r="Q13" s="7"/>
      <c r="R13" s="13"/>
      <c r="S13" s="7"/>
      <c r="T13" s="13"/>
      <c r="U13" s="7"/>
      <c r="V13" s="13"/>
      <c r="W13" s="7"/>
      <c r="X13" s="13"/>
      <c r="Y13" s="7"/>
      <c r="Z13" s="13"/>
    </row>
    <row r="14" spans="1:26" x14ac:dyDescent="0.25">
      <c r="I14" s="5"/>
      <c r="J14" s="7"/>
      <c r="K14" s="7"/>
      <c r="L14" s="7"/>
      <c r="M14" s="13"/>
      <c r="N14" s="7"/>
      <c r="O14" s="7"/>
      <c r="P14" s="13"/>
      <c r="Q14" s="7"/>
      <c r="R14" s="13"/>
      <c r="S14" s="7"/>
      <c r="T14" s="13"/>
      <c r="U14" s="7"/>
      <c r="V14" s="13"/>
      <c r="W14" s="7"/>
      <c r="X14" s="13"/>
      <c r="Y14" s="7"/>
      <c r="Z14" s="13"/>
    </row>
    <row r="15" spans="1:26" x14ac:dyDescent="0.25">
      <c r="I15" s="5"/>
      <c r="J15" s="7"/>
      <c r="K15" s="7"/>
      <c r="L15" s="7"/>
      <c r="M15" s="13"/>
      <c r="N15" s="7"/>
      <c r="O15" s="7"/>
      <c r="P15" s="13"/>
      <c r="Q15" s="7"/>
      <c r="R15" s="13"/>
      <c r="S15" s="7"/>
      <c r="T15" s="13"/>
      <c r="U15" s="7"/>
      <c r="V15" s="13"/>
      <c r="W15" s="7"/>
      <c r="X15" s="13"/>
      <c r="Y15" s="7"/>
      <c r="Z15" s="13"/>
    </row>
    <row r="16" spans="1:26" x14ac:dyDescent="0.25">
      <c r="I16" s="5"/>
      <c r="J16" s="7"/>
      <c r="K16" s="7"/>
      <c r="L16" s="7"/>
      <c r="M16" s="13"/>
      <c r="N16" s="7"/>
      <c r="O16" s="7"/>
      <c r="P16" s="13"/>
      <c r="Q16" s="7"/>
      <c r="R16" s="13"/>
      <c r="S16" s="7"/>
      <c r="T16" s="13"/>
      <c r="U16" s="7"/>
      <c r="V16" s="13"/>
      <c r="W16" s="7"/>
      <c r="X16" s="13"/>
      <c r="Y16" s="7"/>
      <c r="Z16" s="13"/>
    </row>
    <row r="17" spans="9:26" x14ac:dyDescent="0.25">
      <c r="I17" s="5"/>
      <c r="J17" s="7"/>
      <c r="K17" s="7"/>
      <c r="L17" s="7"/>
      <c r="M17" s="13"/>
      <c r="N17" s="7"/>
      <c r="O17" s="7"/>
      <c r="P17" s="13"/>
      <c r="Q17" s="7"/>
      <c r="R17" s="13"/>
      <c r="S17" s="7"/>
      <c r="T17" s="13"/>
      <c r="U17" s="7"/>
      <c r="V17" s="13"/>
      <c r="W17" s="7"/>
      <c r="X17" s="13"/>
      <c r="Y17" s="7"/>
      <c r="Z17" s="13"/>
    </row>
  </sheetData>
  <mergeCells count="24">
    <mergeCell ref="S6:T6"/>
    <mergeCell ref="U6:V6"/>
    <mergeCell ref="W6:X6"/>
    <mergeCell ref="Y6:Z6"/>
    <mergeCell ref="I4:I6"/>
    <mergeCell ref="J4:M4"/>
    <mergeCell ref="N4:Z4"/>
    <mergeCell ref="J5:J6"/>
    <mergeCell ref="K5:M6"/>
    <mergeCell ref="N5:N6"/>
    <mergeCell ref="O5:R5"/>
    <mergeCell ref="S5:Z5"/>
    <mergeCell ref="O6:P6"/>
    <mergeCell ref="Q6:R6"/>
    <mergeCell ref="H4:H6"/>
    <mergeCell ref="A4:A6"/>
    <mergeCell ref="B4:B6"/>
    <mergeCell ref="C4:C6"/>
    <mergeCell ref="G4:G6"/>
    <mergeCell ref="D1:F1"/>
    <mergeCell ref="D2:F2"/>
    <mergeCell ref="D4:F6"/>
    <mergeCell ref="D9:F9"/>
    <mergeCell ref="E10:F10"/>
  </mergeCells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20"/>
  <sheetViews>
    <sheetView zoomScale="90" zoomScaleNormal="90" zoomScalePageLayoutView="60" workbookViewId="0">
      <selection activeCell="H16" sqref="H16"/>
    </sheetView>
  </sheetViews>
  <sheetFormatPr defaultColWidth="9.109375" defaultRowHeight="12" x14ac:dyDescent="0.25"/>
  <cols>
    <col min="1" max="1" width="5" style="19" bestFit="1" customWidth="1"/>
    <col min="2" max="2" width="7" style="5" hidden="1" customWidth="1"/>
    <col min="3" max="3" width="9" style="5" hidden="1" customWidth="1"/>
    <col min="4" max="7" width="3.6640625" style="18" customWidth="1"/>
    <col min="8" max="8" width="75.6640625" style="18" customWidth="1"/>
    <col min="9" max="9" width="11" style="6" bestFit="1" customWidth="1"/>
    <col min="10" max="10" width="9.6640625" style="5" hidden="1" customWidth="1"/>
    <col min="11" max="11" width="11" style="6" hidden="1" customWidth="1"/>
    <col min="12" max="13" width="13.88671875" style="10" customWidth="1"/>
    <col min="14" max="14" width="13.44140625" style="10" hidden="1" customWidth="1"/>
    <col min="15" max="15" width="6.6640625" style="14" customWidth="1"/>
    <col min="16" max="17" width="13.88671875" style="10" customWidth="1"/>
    <col min="18" max="18" width="6.6640625" style="14" customWidth="1"/>
    <col min="19" max="19" width="13.88671875" style="10" customWidth="1"/>
    <col min="20" max="20" width="6.6640625" style="14" customWidth="1"/>
    <col min="21" max="21" width="13.88671875" style="10" customWidth="1"/>
    <col min="22" max="22" width="6.6640625" style="14" customWidth="1"/>
    <col min="23" max="23" width="13.88671875" style="10" customWidth="1"/>
    <col min="24" max="24" width="6.6640625" style="14" customWidth="1"/>
    <col min="25" max="25" width="13.88671875" style="10" customWidth="1"/>
    <col min="26" max="26" width="6.6640625" style="14" customWidth="1"/>
    <col min="27" max="27" width="13.88671875" style="10" customWidth="1"/>
    <col min="28" max="28" width="6.6640625" style="14" customWidth="1"/>
    <col min="29" max="16384" width="9.109375" style="1"/>
  </cols>
  <sheetData>
    <row r="1" spans="1:28" ht="15.75" customHeight="1" x14ac:dyDescent="0.3">
      <c r="B1" s="1" t="s">
        <v>65</v>
      </c>
      <c r="C1" s="1"/>
      <c r="D1" s="139" t="str">
        <f>"LAPORAN PENYUSUNAN ANGGARAN TAHUN " &amp; $B$2</f>
        <v>LAPORAN PENYUSUNAN ANGGARAN TAHUN 2022</v>
      </c>
      <c r="E1" s="139"/>
      <c r="F1" s="139"/>
      <c r="G1" s="139"/>
      <c r="H1" s="139"/>
      <c r="J1" s="1"/>
      <c r="K1" s="3"/>
      <c r="L1" s="25"/>
      <c r="M1" s="8"/>
      <c r="N1" s="8"/>
      <c r="O1" s="11"/>
      <c r="P1" s="8"/>
      <c r="Q1" s="8"/>
      <c r="R1" s="11"/>
      <c r="S1" s="8"/>
      <c r="T1" s="11"/>
      <c r="U1" s="8"/>
      <c r="V1" s="11"/>
      <c r="W1" s="8"/>
      <c r="X1" s="11"/>
      <c r="Y1" s="8"/>
      <c r="Z1" s="11"/>
      <c r="AA1" s="8"/>
      <c r="AB1" s="11"/>
    </row>
    <row r="2" spans="1:28" ht="14.4" x14ac:dyDescent="0.3">
      <c r="B2" s="1">
        <v>2022</v>
      </c>
      <c r="C2" s="1"/>
      <c r="D2" s="139" t="s">
        <v>123</v>
      </c>
      <c r="E2" s="139"/>
      <c r="F2" s="139"/>
      <c r="G2" s="139"/>
      <c r="H2" s="139"/>
      <c r="J2" s="1"/>
      <c r="K2" s="3"/>
      <c r="L2" s="8"/>
      <c r="M2" s="8"/>
      <c r="N2" s="8"/>
      <c r="O2" s="11"/>
      <c r="P2" s="8"/>
      <c r="Q2" s="8"/>
      <c r="R2" s="11"/>
      <c r="S2" s="8"/>
      <c r="T2" s="11"/>
      <c r="U2" s="8"/>
      <c r="V2" s="11"/>
      <c r="W2" s="8"/>
      <c r="X2" s="11"/>
      <c r="Y2" s="8"/>
      <c r="Z2" s="11"/>
      <c r="AA2" s="8"/>
      <c r="AB2" s="11"/>
    </row>
    <row r="3" spans="1:28" x14ac:dyDescent="0.25">
      <c r="B3" s="1"/>
      <c r="C3" s="1"/>
      <c r="D3" s="16"/>
      <c r="E3" s="16"/>
      <c r="F3" s="16"/>
      <c r="G3" s="16"/>
      <c r="H3" s="16"/>
      <c r="J3" s="1"/>
      <c r="K3" s="3"/>
      <c r="L3" s="8"/>
      <c r="M3" s="8"/>
      <c r="N3" s="8"/>
      <c r="O3" s="11"/>
      <c r="P3" s="8"/>
      <c r="Q3" s="8"/>
      <c r="R3" s="11"/>
      <c r="S3" s="8"/>
      <c r="T3" s="11"/>
      <c r="U3" s="8"/>
      <c r="V3" s="11"/>
      <c r="W3" s="8"/>
      <c r="X3" s="11"/>
      <c r="Y3" s="8"/>
      <c r="Z3" s="11"/>
      <c r="AA3" s="8"/>
      <c r="AB3" s="11"/>
    </row>
    <row r="4" spans="1:28" ht="22.5" customHeight="1" x14ac:dyDescent="0.25">
      <c r="A4" s="148" t="s">
        <v>28</v>
      </c>
      <c r="B4" s="151" t="s">
        <v>26</v>
      </c>
      <c r="C4" s="151" t="s">
        <v>27</v>
      </c>
      <c r="D4" s="155" t="s">
        <v>0</v>
      </c>
      <c r="E4" s="156"/>
      <c r="F4" s="156"/>
      <c r="G4" s="156"/>
      <c r="H4" s="156"/>
      <c r="I4" s="152" t="s">
        <v>60</v>
      </c>
      <c r="J4" s="145" t="s">
        <v>21</v>
      </c>
      <c r="K4" s="165" t="s">
        <v>22</v>
      </c>
      <c r="L4" s="168" t="str">
        <f>"TAHUN " &amp; $B$2-1</f>
        <v>TAHUN 2021</v>
      </c>
      <c r="M4" s="168"/>
      <c r="N4" s="168"/>
      <c r="O4" s="168"/>
      <c r="P4" s="169" t="str">
        <f>"Tahun " &amp;$B$2</f>
        <v>Tahun 2022</v>
      </c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</row>
    <row r="5" spans="1:28" ht="33.75" customHeight="1" x14ac:dyDescent="0.25">
      <c r="A5" s="149"/>
      <c r="B5" s="146"/>
      <c r="C5" s="146"/>
      <c r="D5" s="158"/>
      <c r="E5" s="159"/>
      <c r="F5" s="159"/>
      <c r="G5" s="159"/>
      <c r="H5" s="159"/>
      <c r="I5" s="153"/>
      <c r="J5" s="146"/>
      <c r="K5" s="166"/>
      <c r="L5" s="170" t="s">
        <v>1</v>
      </c>
      <c r="M5" s="171" t="s">
        <v>2</v>
      </c>
      <c r="N5" s="172"/>
      <c r="O5" s="173"/>
      <c r="P5" s="177" t="s">
        <v>1</v>
      </c>
      <c r="Q5" s="178" t="str">
        <f>"Δ TERHADAP ANGGARAN &amp; PROGNOSA 
TAHUN " &amp; $B$2-1</f>
        <v>Δ TERHADAP ANGGARAN &amp; PROGNOSA 
TAHUN 2021</v>
      </c>
      <c r="R5" s="178"/>
      <c r="S5" s="178"/>
      <c r="T5" s="178"/>
      <c r="U5" s="164" t="s">
        <v>4</v>
      </c>
      <c r="V5" s="164"/>
      <c r="W5" s="164"/>
      <c r="X5" s="164"/>
      <c r="Y5" s="164"/>
      <c r="Z5" s="164"/>
      <c r="AA5" s="164"/>
      <c r="AB5" s="164"/>
    </row>
    <row r="6" spans="1:28" ht="18" customHeight="1" x14ac:dyDescent="0.25">
      <c r="A6" s="150"/>
      <c r="B6" s="147"/>
      <c r="C6" s="147"/>
      <c r="D6" s="161"/>
      <c r="E6" s="162"/>
      <c r="F6" s="162"/>
      <c r="G6" s="162"/>
      <c r="H6" s="162"/>
      <c r="I6" s="154"/>
      <c r="J6" s="147"/>
      <c r="K6" s="167"/>
      <c r="L6" s="170"/>
      <c r="M6" s="174"/>
      <c r="N6" s="175"/>
      <c r="O6" s="176"/>
      <c r="P6" s="177"/>
      <c r="Q6" s="179" t="s">
        <v>9</v>
      </c>
      <c r="R6" s="179"/>
      <c r="S6" s="179" t="s">
        <v>10</v>
      </c>
      <c r="T6" s="179"/>
      <c r="U6" s="164" t="s">
        <v>5</v>
      </c>
      <c r="V6" s="164"/>
      <c r="W6" s="164" t="s">
        <v>6</v>
      </c>
      <c r="X6" s="164"/>
      <c r="Y6" s="164" t="s">
        <v>7</v>
      </c>
      <c r="Z6" s="164"/>
      <c r="AA6" s="164" t="s">
        <v>8</v>
      </c>
      <c r="AB6" s="164"/>
    </row>
    <row r="7" spans="1:28" x14ac:dyDescent="0.25">
      <c r="A7" s="20"/>
      <c r="B7" s="2"/>
      <c r="C7" s="2"/>
      <c r="D7" s="17"/>
      <c r="E7" s="17"/>
      <c r="F7" s="17"/>
      <c r="G7" s="17"/>
      <c r="H7" s="17"/>
      <c r="I7" s="15"/>
      <c r="J7" s="2"/>
      <c r="K7" s="4"/>
      <c r="L7" s="9" t="s">
        <v>29</v>
      </c>
      <c r="M7" s="9" t="s">
        <v>29</v>
      </c>
      <c r="N7" s="9" t="s">
        <v>30</v>
      </c>
      <c r="O7" s="12" t="s">
        <v>3</v>
      </c>
      <c r="P7" s="9" t="s">
        <v>29</v>
      </c>
      <c r="Q7" s="9" t="s">
        <v>29</v>
      </c>
      <c r="R7" s="12" t="s">
        <v>3</v>
      </c>
      <c r="S7" s="9" t="s">
        <v>29</v>
      </c>
      <c r="T7" s="12" t="s">
        <v>3</v>
      </c>
      <c r="U7" s="9" t="s">
        <v>29</v>
      </c>
      <c r="V7" s="12" t="s">
        <v>3</v>
      </c>
      <c r="W7" s="9" t="s">
        <v>29</v>
      </c>
      <c r="X7" s="12" t="s">
        <v>3</v>
      </c>
      <c r="Y7" s="9" t="s">
        <v>29</v>
      </c>
      <c r="Z7" s="12" t="s">
        <v>3</v>
      </c>
      <c r="AA7" s="9" t="s">
        <v>29</v>
      </c>
      <c r="AB7" s="12" t="s">
        <v>3</v>
      </c>
    </row>
    <row r="8" spans="1:28" x14ac:dyDescent="0.25">
      <c r="A8" s="62"/>
      <c r="B8" s="1"/>
      <c r="C8" s="1"/>
      <c r="D8" s="63"/>
      <c r="E8" s="64"/>
      <c r="F8" s="64"/>
      <c r="G8" s="64"/>
      <c r="H8" s="64"/>
      <c r="I8" s="65"/>
      <c r="J8" s="1"/>
      <c r="K8" s="3"/>
      <c r="L8" s="66"/>
      <c r="M8" s="66"/>
      <c r="N8" s="71"/>
      <c r="O8" s="67"/>
      <c r="P8" s="66"/>
      <c r="Q8" s="66"/>
      <c r="R8" s="67"/>
      <c r="S8" s="66"/>
      <c r="T8" s="67"/>
      <c r="U8" s="66"/>
      <c r="V8" s="67"/>
      <c r="W8" s="66"/>
      <c r="X8" s="67"/>
      <c r="Y8" s="66"/>
      <c r="Z8" s="67"/>
      <c r="AA8" s="66"/>
      <c r="AB8" s="68"/>
    </row>
    <row r="9" spans="1:28" x14ac:dyDescent="0.25">
      <c r="A9" s="75">
        <v>1</v>
      </c>
      <c r="B9" s="5" t="s">
        <v>23</v>
      </c>
      <c r="C9" s="5">
        <v>50000000</v>
      </c>
      <c r="D9" s="182" t="s">
        <v>24</v>
      </c>
      <c r="E9" s="183"/>
      <c r="F9" s="183"/>
      <c r="G9" s="183"/>
      <c r="H9" s="183"/>
      <c r="I9" s="102">
        <f>C9</f>
        <v>50000000</v>
      </c>
      <c r="J9" s="97" t="s">
        <v>24</v>
      </c>
      <c r="K9" s="97">
        <v>1</v>
      </c>
      <c r="L9" s="98">
        <v>77567389975.100006</v>
      </c>
      <c r="M9" s="98">
        <v>81473580832.050003</v>
      </c>
      <c r="N9" s="99">
        <v>3906190856.9499998</v>
      </c>
      <c r="O9" s="100">
        <v>5.04</v>
      </c>
      <c r="P9" s="98">
        <v>0</v>
      </c>
      <c r="Q9" s="98">
        <v>-77567389975.100006</v>
      </c>
      <c r="R9" s="100">
        <v>-100</v>
      </c>
      <c r="S9" s="98">
        <v>-81473580832.050003</v>
      </c>
      <c r="T9" s="100">
        <v>-100</v>
      </c>
      <c r="U9" s="98">
        <v>0</v>
      </c>
      <c r="V9" s="100">
        <v>0</v>
      </c>
      <c r="W9" s="98">
        <v>0</v>
      </c>
      <c r="X9" s="100">
        <v>0</v>
      </c>
      <c r="Y9" s="98">
        <v>0</v>
      </c>
      <c r="Z9" s="100">
        <v>0</v>
      </c>
      <c r="AA9" s="98">
        <v>0</v>
      </c>
      <c r="AB9" s="94">
        <v>0</v>
      </c>
    </row>
    <row r="10" spans="1:28" x14ac:dyDescent="0.25">
      <c r="A10" s="75">
        <v>2</v>
      </c>
      <c r="B10" s="5" t="s">
        <v>23</v>
      </c>
      <c r="C10" s="5">
        <v>51000000</v>
      </c>
      <c r="D10" s="76"/>
      <c r="E10" s="184" t="s">
        <v>117</v>
      </c>
      <c r="F10" s="184"/>
      <c r="G10" s="184"/>
      <c r="H10" s="184"/>
      <c r="I10" s="57">
        <f t="shared" ref="I10:I13" si="0">C10</f>
        <v>51000000</v>
      </c>
      <c r="J10" s="5" t="s">
        <v>24</v>
      </c>
      <c r="K10" s="5">
        <v>2</v>
      </c>
      <c r="L10" s="58">
        <v>986782456.11000001</v>
      </c>
      <c r="M10" s="58">
        <v>1070754819.23</v>
      </c>
      <c r="N10" s="59">
        <v>83972363.120000005</v>
      </c>
      <c r="O10" s="60">
        <v>8.51</v>
      </c>
      <c r="P10" s="58">
        <v>0</v>
      </c>
      <c r="Q10" s="58">
        <v>-986782456.11000001</v>
      </c>
      <c r="R10" s="60">
        <v>-100</v>
      </c>
      <c r="S10" s="58">
        <v>-1070754819.23</v>
      </c>
      <c r="T10" s="60">
        <v>-100</v>
      </c>
      <c r="U10" s="58">
        <v>0</v>
      </c>
      <c r="V10" s="60">
        <v>0</v>
      </c>
      <c r="W10" s="58">
        <v>0</v>
      </c>
      <c r="X10" s="60">
        <v>0</v>
      </c>
      <c r="Y10" s="58">
        <v>0</v>
      </c>
      <c r="Z10" s="60">
        <v>0</v>
      </c>
      <c r="AA10" s="58">
        <v>0</v>
      </c>
      <c r="AB10" s="61">
        <v>0</v>
      </c>
    </row>
    <row r="11" spans="1:28" x14ac:dyDescent="0.25">
      <c r="A11" s="75">
        <v>3</v>
      </c>
      <c r="B11" s="5" t="s">
        <v>23</v>
      </c>
      <c r="C11" s="5">
        <v>51100000</v>
      </c>
      <c r="D11" s="76"/>
      <c r="E11" s="77"/>
      <c r="F11" s="180" t="s">
        <v>25</v>
      </c>
      <c r="G11" s="180"/>
      <c r="H11" s="180"/>
      <c r="I11" s="57">
        <f t="shared" si="0"/>
        <v>51100000</v>
      </c>
      <c r="J11" s="5" t="s">
        <v>24</v>
      </c>
      <c r="K11" s="5">
        <v>3</v>
      </c>
      <c r="L11" s="58">
        <v>986782456.11000001</v>
      </c>
      <c r="M11" s="58">
        <v>1070754819.23</v>
      </c>
      <c r="N11" s="59">
        <v>83972363.120000005</v>
      </c>
      <c r="O11" s="60">
        <v>8.51</v>
      </c>
      <c r="P11" s="58">
        <v>0</v>
      </c>
      <c r="Q11" s="58">
        <v>-986782456.11000001</v>
      </c>
      <c r="R11" s="60">
        <v>-100</v>
      </c>
      <c r="S11" s="58">
        <v>-1070754819.23</v>
      </c>
      <c r="T11" s="60">
        <v>-100</v>
      </c>
      <c r="U11" s="58">
        <v>0</v>
      </c>
      <c r="V11" s="60">
        <v>0</v>
      </c>
      <c r="W11" s="58">
        <v>0</v>
      </c>
      <c r="X11" s="60">
        <v>0</v>
      </c>
      <c r="Y11" s="58">
        <v>0</v>
      </c>
      <c r="Z11" s="60">
        <v>0</v>
      </c>
      <c r="AA11" s="58">
        <v>0</v>
      </c>
      <c r="AB11" s="61">
        <v>0</v>
      </c>
    </row>
    <row r="12" spans="1:28" x14ac:dyDescent="0.25">
      <c r="A12" s="75">
        <v>4</v>
      </c>
      <c r="B12" s="5" t="s">
        <v>23</v>
      </c>
      <c r="C12" s="5">
        <v>52000000</v>
      </c>
      <c r="D12" s="76"/>
      <c r="E12" s="77"/>
      <c r="F12" s="77"/>
      <c r="G12" s="181" t="s">
        <v>62</v>
      </c>
      <c r="H12" s="181"/>
      <c r="I12" s="57">
        <f t="shared" si="0"/>
        <v>52000000</v>
      </c>
      <c r="J12" s="5" t="s">
        <v>24</v>
      </c>
      <c r="K12" s="5">
        <v>2</v>
      </c>
      <c r="L12" s="58">
        <v>46367720657.849998</v>
      </c>
      <c r="M12" s="58">
        <v>48668101746.75</v>
      </c>
      <c r="N12" s="59">
        <v>2300381088.9000001</v>
      </c>
      <c r="O12" s="60">
        <v>4.96</v>
      </c>
      <c r="P12" s="58">
        <v>0</v>
      </c>
      <c r="Q12" s="58">
        <v>-46367720657.849998</v>
      </c>
      <c r="R12" s="60">
        <v>-100</v>
      </c>
      <c r="S12" s="58">
        <v>-48668101746.75</v>
      </c>
      <c r="T12" s="60">
        <v>-100</v>
      </c>
      <c r="U12" s="58">
        <v>0</v>
      </c>
      <c r="V12" s="60">
        <v>0</v>
      </c>
      <c r="W12" s="58">
        <v>0</v>
      </c>
      <c r="X12" s="60">
        <v>0</v>
      </c>
      <c r="Y12" s="58">
        <v>0</v>
      </c>
      <c r="Z12" s="60">
        <v>0</v>
      </c>
      <c r="AA12" s="58">
        <v>0</v>
      </c>
      <c r="AB12" s="61">
        <v>0</v>
      </c>
    </row>
    <row r="13" spans="1:28" x14ac:dyDescent="0.25">
      <c r="A13" s="75">
        <v>5</v>
      </c>
      <c r="B13" s="5" t="s">
        <v>23</v>
      </c>
      <c r="C13" s="5">
        <v>52100000</v>
      </c>
      <c r="D13" s="76"/>
      <c r="E13" s="77"/>
      <c r="F13" s="77"/>
      <c r="G13" s="77"/>
      <c r="H13" s="77" t="s">
        <v>63</v>
      </c>
      <c r="I13" s="57">
        <f t="shared" si="0"/>
        <v>52100000</v>
      </c>
      <c r="J13" s="5" t="s">
        <v>24</v>
      </c>
      <c r="K13" s="5">
        <v>3</v>
      </c>
      <c r="L13" s="58">
        <v>27184962194.529999</v>
      </c>
      <c r="M13" s="58">
        <v>28647152769.669998</v>
      </c>
      <c r="N13" s="59">
        <v>1462190575.1400001</v>
      </c>
      <c r="O13" s="60">
        <v>5.38</v>
      </c>
      <c r="P13" s="58">
        <v>0</v>
      </c>
      <c r="Q13" s="58">
        <v>-27184962194.529999</v>
      </c>
      <c r="R13" s="60">
        <v>-100</v>
      </c>
      <c r="S13" s="58">
        <v>-28647152769.669998</v>
      </c>
      <c r="T13" s="60">
        <v>-100</v>
      </c>
      <c r="U13" s="58">
        <v>0</v>
      </c>
      <c r="V13" s="60">
        <v>0</v>
      </c>
      <c r="W13" s="58">
        <v>0</v>
      </c>
      <c r="X13" s="60">
        <v>0</v>
      </c>
      <c r="Y13" s="58">
        <v>0</v>
      </c>
      <c r="Z13" s="60">
        <v>0</v>
      </c>
      <c r="AA13" s="58">
        <v>0</v>
      </c>
      <c r="AB13" s="61">
        <v>0</v>
      </c>
    </row>
    <row r="14" spans="1:28" x14ac:dyDescent="0.25">
      <c r="A14" s="114"/>
      <c r="B14" s="115"/>
      <c r="C14" s="115"/>
      <c r="D14" s="123"/>
      <c r="E14" s="124"/>
      <c r="F14" s="124"/>
      <c r="G14" s="124"/>
      <c r="H14" s="124"/>
      <c r="I14" s="118"/>
      <c r="J14" s="115"/>
      <c r="K14" s="115"/>
      <c r="L14" s="119"/>
      <c r="M14" s="119"/>
      <c r="N14" s="120"/>
      <c r="O14" s="121"/>
      <c r="P14" s="119"/>
      <c r="Q14" s="119"/>
      <c r="R14" s="121"/>
      <c r="S14" s="119"/>
      <c r="T14" s="121"/>
      <c r="U14" s="119"/>
      <c r="V14" s="121"/>
      <c r="W14" s="119"/>
      <c r="X14" s="121"/>
      <c r="Y14" s="119"/>
      <c r="Z14" s="121"/>
      <c r="AA14" s="119"/>
      <c r="AB14" s="122"/>
    </row>
    <row r="15" spans="1:28" x14ac:dyDescent="0.25">
      <c r="K15" s="5"/>
      <c r="L15" s="7"/>
      <c r="M15" s="7"/>
      <c r="N15" s="7"/>
      <c r="O15" s="13"/>
      <c r="P15" s="7"/>
      <c r="Q15" s="7"/>
      <c r="R15" s="13"/>
      <c r="S15" s="7"/>
      <c r="T15" s="13"/>
      <c r="U15" s="7"/>
      <c r="V15" s="13"/>
      <c r="W15" s="7"/>
      <c r="X15" s="13"/>
      <c r="Y15" s="7"/>
      <c r="Z15" s="13"/>
      <c r="AA15" s="7"/>
      <c r="AB15" s="13"/>
    </row>
    <row r="16" spans="1:28" x14ac:dyDescent="0.25">
      <c r="K16" s="5"/>
      <c r="L16" s="7"/>
      <c r="M16" s="7"/>
      <c r="N16" s="7"/>
      <c r="O16" s="13"/>
      <c r="P16" s="7"/>
      <c r="Q16" s="7"/>
      <c r="R16" s="13"/>
      <c r="S16" s="7"/>
      <c r="T16" s="13"/>
      <c r="U16" s="7"/>
      <c r="V16" s="13"/>
      <c r="W16" s="7"/>
      <c r="X16" s="13"/>
      <c r="Y16" s="7"/>
      <c r="Z16" s="13"/>
      <c r="AA16" s="7"/>
      <c r="AB16" s="13"/>
    </row>
    <row r="17" spans="11:28" x14ac:dyDescent="0.25">
      <c r="K17" s="5"/>
      <c r="L17" s="7"/>
      <c r="M17" s="7"/>
      <c r="N17" s="7"/>
      <c r="O17" s="13"/>
      <c r="P17" s="7"/>
      <c r="Q17" s="7"/>
      <c r="R17" s="13"/>
      <c r="S17" s="7"/>
      <c r="T17" s="13"/>
      <c r="U17" s="7"/>
      <c r="V17" s="13"/>
      <c r="W17" s="7"/>
      <c r="X17" s="13"/>
      <c r="Y17" s="7"/>
      <c r="Z17" s="13"/>
      <c r="AA17" s="7"/>
      <c r="AB17" s="13"/>
    </row>
    <row r="18" spans="11:28" x14ac:dyDescent="0.25">
      <c r="K18" s="5"/>
      <c r="L18" s="7"/>
      <c r="M18" s="7"/>
      <c r="N18" s="7"/>
      <c r="O18" s="13"/>
      <c r="P18" s="7"/>
      <c r="Q18" s="7"/>
      <c r="R18" s="13"/>
      <c r="S18" s="7"/>
      <c r="T18" s="13"/>
      <c r="U18" s="7"/>
      <c r="V18" s="13"/>
      <c r="W18" s="7"/>
      <c r="X18" s="13"/>
      <c r="Y18" s="7"/>
      <c r="Z18" s="13"/>
      <c r="AA18" s="7"/>
      <c r="AB18" s="13"/>
    </row>
    <row r="19" spans="11:28" x14ac:dyDescent="0.25">
      <c r="K19" s="5"/>
      <c r="L19" s="7"/>
      <c r="M19" s="7"/>
      <c r="N19" s="7"/>
      <c r="O19" s="13"/>
      <c r="P19" s="7"/>
      <c r="Q19" s="7"/>
      <c r="R19" s="13"/>
      <c r="S19" s="7"/>
      <c r="T19" s="13"/>
      <c r="U19" s="7"/>
      <c r="V19" s="13"/>
      <c r="W19" s="7"/>
      <c r="X19" s="13"/>
      <c r="Y19" s="7"/>
      <c r="Z19" s="13"/>
      <c r="AA19" s="7"/>
      <c r="AB19" s="13"/>
    </row>
    <row r="20" spans="11:28" x14ac:dyDescent="0.25">
      <c r="K20" s="5"/>
      <c r="L20" s="7"/>
      <c r="M20" s="7"/>
      <c r="N20" s="7"/>
      <c r="O20" s="13"/>
      <c r="P20" s="7"/>
      <c r="Q20" s="7"/>
      <c r="R20" s="13"/>
      <c r="S20" s="7"/>
      <c r="T20" s="13"/>
      <c r="U20" s="7"/>
      <c r="V20" s="13"/>
      <c r="W20" s="7"/>
      <c r="X20" s="13"/>
      <c r="Y20" s="7"/>
      <c r="Z20" s="13"/>
      <c r="AA20" s="7"/>
      <c r="AB20" s="13"/>
    </row>
  </sheetData>
  <mergeCells count="26">
    <mergeCell ref="U6:V6"/>
    <mergeCell ref="W6:X6"/>
    <mergeCell ref="Y6:Z6"/>
    <mergeCell ref="AA6:AB6"/>
    <mergeCell ref="K4:K6"/>
    <mergeCell ref="L4:O4"/>
    <mergeCell ref="P4:AB4"/>
    <mergeCell ref="L5:L6"/>
    <mergeCell ref="M5:O6"/>
    <mergeCell ref="P5:P6"/>
    <mergeCell ref="Q5:T5"/>
    <mergeCell ref="U5:AB5"/>
    <mergeCell ref="Q6:R6"/>
    <mergeCell ref="S6:T6"/>
    <mergeCell ref="J4:J6"/>
    <mergeCell ref="A4:A6"/>
    <mergeCell ref="B4:B6"/>
    <mergeCell ref="C4:C6"/>
    <mergeCell ref="I4:I6"/>
    <mergeCell ref="F11:H11"/>
    <mergeCell ref="G12:H12"/>
    <mergeCell ref="D1:H1"/>
    <mergeCell ref="D2:H2"/>
    <mergeCell ref="D4:H6"/>
    <mergeCell ref="D9:H9"/>
    <mergeCell ref="E10:H10"/>
  </mergeCells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Y18"/>
  <sheetViews>
    <sheetView zoomScale="90" zoomScaleNormal="90" zoomScalePageLayoutView="60" workbookViewId="0">
      <selection activeCell="K9" sqref="K9:M9"/>
    </sheetView>
  </sheetViews>
  <sheetFormatPr defaultColWidth="9.109375" defaultRowHeight="12" x14ac:dyDescent="0.25"/>
  <cols>
    <col min="1" max="1" width="6" style="19" customWidth="1"/>
    <col min="2" max="2" width="7" style="5" hidden="1" customWidth="1"/>
    <col min="3" max="3" width="10.33203125" style="5" hidden="1" customWidth="1"/>
    <col min="4" max="5" width="9" style="5" hidden="1" customWidth="1"/>
    <col min="6" max="6" width="50.6640625" style="5" hidden="1" customWidth="1"/>
    <col min="7" max="7" width="12.88671875" style="6" customWidth="1"/>
    <col min="8" max="8" width="9" style="5" hidden="1" customWidth="1"/>
    <col min="9" max="9" width="7" style="5" hidden="1" customWidth="1"/>
    <col min="10" max="12" width="4.77734375" style="5" customWidth="1"/>
    <col min="13" max="13" width="107.77734375" style="18" customWidth="1"/>
    <col min="14" max="15" width="13.88671875" style="31" customWidth="1"/>
    <col min="16" max="16" width="13.109375" style="38" bestFit="1" customWidth="1"/>
    <col min="17" max="17" width="15.109375" style="39" bestFit="1" customWidth="1"/>
    <col min="18" max="18" width="13.88671875" style="38" customWidth="1"/>
    <col min="19" max="19" width="6.6640625" style="14" customWidth="1"/>
    <col min="20" max="20" width="13.88671875" style="38" customWidth="1"/>
    <col min="21" max="21" width="6.6640625" style="14" customWidth="1"/>
    <col min="22" max="22" width="13.88671875" style="38" customWidth="1"/>
    <col min="23" max="23" width="6.6640625" style="14" customWidth="1"/>
    <col min="24" max="24" width="13.88671875" style="38" customWidth="1"/>
    <col min="25" max="25" width="6.6640625" style="14" customWidth="1"/>
    <col min="26" max="16384" width="9.109375" style="1"/>
  </cols>
  <sheetData>
    <row r="1" spans="1:25" ht="14.4" customHeight="1" x14ac:dyDescent="0.25">
      <c r="B1" s="1" t="s">
        <v>65</v>
      </c>
      <c r="C1" s="1"/>
      <c r="D1" s="1"/>
      <c r="E1" s="1"/>
      <c r="F1" s="1"/>
      <c r="G1" s="138" t="str">
        <f>"LAPORAN PENYUSUNAN ANGGARAN TAHUN " &amp; $B$2</f>
        <v>LAPORAN PENYUSUNAN ANGGARAN TAHUN 2022</v>
      </c>
      <c r="H1" s="138"/>
      <c r="I1" s="138"/>
      <c r="J1" s="138"/>
      <c r="K1" s="138"/>
      <c r="L1" s="138"/>
      <c r="M1" s="138"/>
      <c r="N1" s="28"/>
      <c r="O1" s="29"/>
      <c r="P1" s="33"/>
      <c r="Q1" s="36"/>
      <c r="R1" s="33"/>
      <c r="S1" s="11"/>
      <c r="T1" s="33"/>
      <c r="U1" s="11"/>
      <c r="V1" s="33"/>
      <c r="W1" s="11"/>
      <c r="X1" s="33"/>
      <c r="Y1" s="11"/>
    </row>
    <row r="2" spans="1:25" ht="14.4" customHeight="1" x14ac:dyDescent="0.25">
      <c r="B2" s="5">
        <v>2022</v>
      </c>
      <c r="C2" s="1"/>
      <c r="D2" s="1"/>
      <c r="E2" s="1"/>
      <c r="F2" s="1"/>
      <c r="G2" s="138" t="s">
        <v>66</v>
      </c>
      <c r="H2" s="138"/>
      <c r="I2" s="138"/>
      <c r="J2" s="138"/>
      <c r="K2" s="138"/>
      <c r="L2" s="138"/>
      <c r="M2" s="138"/>
      <c r="N2" s="29"/>
      <c r="O2" s="29"/>
      <c r="P2" s="33"/>
      <c r="Q2" s="36"/>
      <c r="R2" s="33"/>
      <c r="S2" s="11"/>
      <c r="T2" s="33"/>
      <c r="U2" s="11"/>
      <c r="V2" s="33"/>
      <c r="W2" s="11"/>
      <c r="X2" s="33"/>
      <c r="Y2" s="11"/>
    </row>
    <row r="3" spans="1:25" x14ac:dyDescent="0.25">
      <c r="B3" s="1"/>
      <c r="C3" s="1"/>
      <c r="D3" s="1"/>
      <c r="E3" s="1"/>
      <c r="F3" s="1"/>
      <c r="G3" s="3"/>
      <c r="H3" s="1"/>
      <c r="I3" s="1"/>
      <c r="J3" s="1"/>
      <c r="K3" s="1"/>
      <c r="L3" s="1"/>
      <c r="M3" s="16"/>
      <c r="N3" s="29"/>
      <c r="O3" s="29"/>
      <c r="P3" s="33"/>
      <c r="Q3" s="36"/>
      <c r="R3" s="33"/>
      <c r="S3" s="11"/>
      <c r="T3" s="33"/>
      <c r="U3" s="11"/>
      <c r="V3" s="33"/>
      <c r="W3" s="11"/>
      <c r="X3" s="33"/>
      <c r="Y3" s="11"/>
    </row>
    <row r="4" spans="1:25" ht="22.5" customHeight="1" x14ac:dyDescent="0.25">
      <c r="A4" s="148" t="s">
        <v>28</v>
      </c>
      <c r="B4" s="151" t="s">
        <v>26</v>
      </c>
      <c r="C4" s="202" t="s">
        <v>101</v>
      </c>
      <c r="D4" s="200"/>
      <c r="E4" s="202"/>
      <c r="F4" s="200"/>
      <c r="G4" s="152" t="s">
        <v>60</v>
      </c>
      <c r="H4" s="200"/>
      <c r="I4" s="202"/>
      <c r="J4" s="187" t="s">
        <v>0</v>
      </c>
      <c r="K4" s="188"/>
      <c r="L4" s="188"/>
      <c r="M4" s="189"/>
      <c r="N4" s="168" t="s">
        <v>66</v>
      </c>
      <c r="O4" s="168"/>
      <c r="P4" s="168"/>
      <c r="Q4" s="168"/>
      <c r="R4" s="169" t="s">
        <v>4</v>
      </c>
      <c r="S4" s="169"/>
      <c r="T4" s="169"/>
      <c r="U4" s="169"/>
      <c r="V4" s="169"/>
      <c r="W4" s="169"/>
      <c r="X4" s="169"/>
      <c r="Y4" s="169"/>
    </row>
    <row r="5" spans="1:25" ht="18" customHeight="1" x14ac:dyDescent="0.25">
      <c r="A5" s="150"/>
      <c r="B5" s="147"/>
      <c r="C5" s="203"/>
      <c r="D5" s="201"/>
      <c r="E5" s="203"/>
      <c r="F5" s="201"/>
      <c r="G5" s="204"/>
      <c r="H5" s="201"/>
      <c r="I5" s="203"/>
      <c r="J5" s="190"/>
      <c r="K5" s="191"/>
      <c r="L5" s="191"/>
      <c r="M5" s="192"/>
      <c r="N5" s="32" t="s">
        <v>67</v>
      </c>
      <c r="O5" s="32" t="s">
        <v>68</v>
      </c>
      <c r="P5" s="34" t="s">
        <v>69</v>
      </c>
      <c r="Q5" s="34" t="s">
        <v>70</v>
      </c>
      <c r="R5" s="164" t="s">
        <v>5</v>
      </c>
      <c r="S5" s="164"/>
      <c r="T5" s="164" t="s">
        <v>6</v>
      </c>
      <c r="U5" s="164"/>
      <c r="V5" s="164" t="s">
        <v>7</v>
      </c>
      <c r="W5" s="164"/>
      <c r="X5" s="164" t="s">
        <v>8</v>
      </c>
      <c r="Y5" s="164"/>
    </row>
    <row r="6" spans="1:25" x14ac:dyDescent="0.25">
      <c r="A6" s="20"/>
      <c r="B6" s="2"/>
      <c r="C6" s="2"/>
      <c r="D6" s="2"/>
      <c r="E6" s="2"/>
      <c r="F6" s="2"/>
      <c r="G6" s="4"/>
      <c r="H6" s="2"/>
      <c r="I6" s="2"/>
      <c r="J6" s="2"/>
      <c r="K6" s="2"/>
      <c r="L6" s="2"/>
      <c r="M6" s="17"/>
      <c r="N6" s="30" t="s">
        <v>51</v>
      </c>
      <c r="O6" s="30" t="s">
        <v>40</v>
      </c>
      <c r="P6" s="35" t="s">
        <v>76</v>
      </c>
      <c r="Q6" s="9" t="s">
        <v>29</v>
      </c>
      <c r="R6" s="9" t="s">
        <v>29</v>
      </c>
      <c r="S6" s="12" t="s">
        <v>3</v>
      </c>
      <c r="T6" s="9" t="s">
        <v>29</v>
      </c>
      <c r="U6" s="12" t="s">
        <v>3</v>
      </c>
      <c r="V6" s="9" t="s">
        <v>29</v>
      </c>
      <c r="W6" s="12" t="s">
        <v>3</v>
      </c>
      <c r="X6" s="9" t="s">
        <v>29</v>
      </c>
      <c r="Y6" s="12" t="s">
        <v>3</v>
      </c>
    </row>
    <row r="7" spans="1:25" x14ac:dyDescent="0.25">
      <c r="A7" s="78"/>
      <c r="B7" s="1"/>
      <c r="C7" s="1"/>
      <c r="D7" s="1"/>
      <c r="E7" s="1"/>
      <c r="F7" s="1"/>
      <c r="G7" s="80"/>
      <c r="H7" s="81"/>
      <c r="I7" s="81"/>
      <c r="J7" s="109"/>
      <c r="K7" s="81"/>
      <c r="L7" s="81"/>
      <c r="M7" s="82"/>
      <c r="N7" s="85"/>
      <c r="O7" s="85"/>
      <c r="P7" s="89"/>
      <c r="Q7" s="89"/>
      <c r="R7" s="90"/>
      <c r="S7" s="68"/>
      <c r="T7" s="90"/>
      <c r="U7" s="68"/>
      <c r="V7" s="90"/>
      <c r="W7" s="68"/>
      <c r="X7" s="90"/>
      <c r="Y7" s="68"/>
    </row>
    <row r="8" spans="1:25" ht="14.4" customHeight="1" x14ac:dyDescent="0.25">
      <c r="A8" s="79">
        <v>1</v>
      </c>
      <c r="B8" s="5" t="s">
        <v>23</v>
      </c>
      <c r="C8" s="5">
        <v>61217011</v>
      </c>
      <c r="D8" s="5" t="s">
        <v>71</v>
      </c>
      <c r="E8" s="5" t="s">
        <v>72</v>
      </c>
      <c r="G8" s="95">
        <v>61217011</v>
      </c>
      <c r="H8" s="96">
        <v>1</v>
      </c>
      <c r="I8" s="96"/>
      <c r="J8" s="193" t="s">
        <v>64</v>
      </c>
      <c r="K8" s="194"/>
      <c r="L8" s="194"/>
      <c r="M8" s="195"/>
      <c r="N8" s="91">
        <v>0</v>
      </c>
      <c r="O8" s="91">
        <v>0</v>
      </c>
      <c r="P8" s="92">
        <v>0</v>
      </c>
      <c r="Q8" s="92">
        <v>72000000</v>
      </c>
      <c r="R8" s="93">
        <v>36000000</v>
      </c>
      <c r="S8" s="94">
        <v>50</v>
      </c>
      <c r="T8" s="93">
        <v>36000000</v>
      </c>
      <c r="U8" s="94">
        <v>50</v>
      </c>
      <c r="V8" s="93">
        <v>0</v>
      </c>
      <c r="W8" s="94">
        <v>0</v>
      </c>
      <c r="X8" s="93">
        <v>0</v>
      </c>
      <c r="Y8" s="94">
        <v>0</v>
      </c>
    </row>
    <row r="9" spans="1:25" ht="14.4" customHeight="1" x14ac:dyDescent="0.25">
      <c r="A9" s="79">
        <v>2</v>
      </c>
      <c r="B9" s="5" t="s">
        <v>23</v>
      </c>
      <c r="C9" s="5">
        <v>61217011</v>
      </c>
      <c r="D9" s="5" t="s">
        <v>71</v>
      </c>
      <c r="E9" s="5" t="s">
        <v>72</v>
      </c>
      <c r="G9" s="83"/>
      <c r="H9" s="84">
        <v>3</v>
      </c>
      <c r="I9" s="84"/>
      <c r="J9" s="108"/>
      <c r="K9" s="196" t="s">
        <v>74</v>
      </c>
      <c r="L9" s="196"/>
      <c r="M9" s="197"/>
      <c r="N9" s="135">
        <v>0</v>
      </c>
      <c r="O9" s="135">
        <v>0</v>
      </c>
      <c r="P9" s="136">
        <v>0</v>
      </c>
      <c r="Q9" s="136">
        <v>72000000</v>
      </c>
      <c r="R9" s="137">
        <v>36000000</v>
      </c>
      <c r="S9" s="101">
        <v>50</v>
      </c>
      <c r="T9" s="137">
        <v>36000000</v>
      </c>
      <c r="U9" s="101">
        <v>50</v>
      </c>
      <c r="V9" s="137">
        <v>0</v>
      </c>
      <c r="W9" s="101">
        <v>0</v>
      </c>
      <c r="X9" s="137">
        <v>0</v>
      </c>
      <c r="Y9" s="101">
        <v>0</v>
      </c>
    </row>
    <row r="10" spans="1:25" ht="14.4" customHeight="1" x14ac:dyDescent="0.25">
      <c r="A10" s="79">
        <v>3</v>
      </c>
      <c r="B10" s="5" t="s">
        <v>23</v>
      </c>
      <c r="C10" s="5">
        <v>61217011</v>
      </c>
      <c r="D10" s="5" t="s">
        <v>71</v>
      </c>
      <c r="E10" s="5" t="s">
        <v>72</v>
      </c>
      <c r="F10" s="5" t="s">
        <v>73</v>
      </c>
      <c r="G10" s="83"/>
      <c r="H10" s="84">
        <v>4</v>
      </c>
      <c r="I10" s="84">
        <v>0</v>
      </c>
      <c r="J10" s="108"/>
      <c r="K10" s="84"/>
      <c r="L10" s="198" t="s">
        <v>73</v>
      </c>
      <c r="M10" s="199"/>
      <c r="N10" s="86">
        <v>0</v>
      </c>
      <c r="O10" s="86">
        <v>0</v>
      </c>
      <c r="P10" s="87">
        <v>0</v>
      </c>
      <c r="Q10" s="87">
        <v>72000000</v>
      </c>
      <c r="R10" s="88">
        <v>36000000</v>
      </c>
      <c r="S10" s="61">
        <v>50</v>
      </c>
      <c r="T10" s="88">
        <v>36000000</v>
      </c>
      <c r="U10" s="61">
        <v>50</v>
      </c>
      <c r="V10" s="88">
        <v>0</v>
      </c>
      <c r="W10" s="61">
        <v>0</v>
      </c>
      <c r="X10" s="88">
        <v>0</v>
      </c>
      <c r="Y10" s="61">
        <v>0</v>
      </c>
    </row>
    <row r="11" spans="1:25" x14ac:dyDescent="0.25">
      <c r="A11" s="79">
        <v>4</v>
      </c>
      <c r="B11" s="5" t="s">
        <v>23</v>
      </c>
      <c r="C11" s="5">
        <v>61217011</v>
      </c>
      <c r="D11" s="5" t="s">
        <v>71</v>
      </c>
      <c r="E11" s="5" t="s">
        <v>72</v>
      </c>
      <c r="F11" s="5" t="s">
        <v>73</v>
      </c>
      <c r="G11" s="83"/>
      <c r="H11" s="84">
        <v>5</v>
      </c>
      <c r="I11" s="84">
        <v>1</v>
      </c>
      <c r="J11" s="108"/>
      <c r="K11" s="84"/>
      <c r="L11" s="84"/>
      <c r="M11" s="74" t="s">
        <v>75</v>
      </c>
      <c r="N11" s="86">
        <v>1</v>
      </c>
      <c r="O11" s="86">
        <v>6</v>
      </c>
      <c r="P11" s="87">
        <v>2000000</v>
      </c>
      <c r="Q11" s="87">
        <v>12000000</v>
      </c>
      <c r="R11" s="88">
        <v>6000000</v>
      </c>
      <c r="S11" s="61">
        <v>50</v>
      </c>
      <c r="T11" s="88">
        <v>6000000</v>
      </c>
      <c r="U11" s="61">
        <v>50</v>
      </c>
      <c r="V11" s="88">
        <v>0</v>
      </c>
      <c r="W11" s="61">
        <v>0</v>
      </c>
      <c r="X11" s="88">
        <v>0</v>
      </c>
      <c r="Y11" s="61">
        <v>0</v>
      </c>
    </row>
    <row r="12" spans="1:25" x14ac:dyDescent="0.25">
      <c r="A12" s="114"/>
      <c r="B12" s="115"/>
      <c r="C12" s="115"/>
      <c r="D12" s="115"/>
      <c r="E12" s="115"/>
      <c r="F12" s="115"/>
      <c r="G12" s="118"/>
      <c r="H12" s="115"/>
      <c r="I12" s="115"/>
      <c r="J12" s="130"/>
      <c r="K12" s="115"/>
      <c r="L12" s="115"/>
      <c r="M12" s="131"/>
      <c r="N12" s="132"/>
      <c r="O12" s="132"/>
      <c r="P12" s="133"/>
      <c r="Q12" s="133"/>
      <c r="R12" s="133"/>
      <c r="S12" s="121"/>
      <c r="T12" s="134"/>
      <c r="U12" s="121"/>
      <c r="V12" s="134"/>
      <c r="W12" s="121"/>
      <c r="X12" s="134"/>
      <c r="Y12" s="122"/>
    </row>
    <row r="13" spans="1:25" x14ac:dyDescent="0.25">
      <c r="M13" s="51"/>
      <c r="N13" s="49"/>
      <c r="O13" s="49"/>
      <c r="P13" s="50"/>
      <c r="Q13" s="50"/>
      <c r="R13" s="50"/>
      <c r="S13" s="13"/>
      <c r="T13" s="37"/>
      <c r="U13" s="13"/>
      <c r="V13" s="37"/>
      <c r="W13" s="13"/>
      <c r="X13" s="37"/>
      <c r="Y13" s="13"/>
    </row>
    <row r="14" spans="1:25" x14ac:dyDescent="0.25">
      <c r="M14" s="51"/>
      <c r="N14" s="49"/>
      <c r="O14" s="49"/>
      <c r="P14" s="50"/>
      <c r="Q14" s="50"/>
      <c r="R14" s="50"/>
      <c r="S14" s="13"/>
      <c r="T14" s="37"/>
      <c r="U14" s="13"/>
      <c r="V14" s="37"/>
      <c r="W14" s="13"/>
      <c r="X14" s="37"/>
      <c r="Y14" s="13"/>
    </row>
    <row r="15" spans="1:25" x14ac:dyDescent="0.25">
      <c r="M15" s="51"/>
      <c r="N15" s="49"/>
      <c r="O15" s="49"/>
      <c r="P15" s="50"/>
      <c r="Q15" s="50"/>
      <c r="R15" s="50"/>
      <c r="S15" s="13"/>
      <c r="T15" s="37"/>
      <c r="U15" s="13"/>
      <c r="V15" s="37"/>
      <c r="W15" s="13"/>
      <c r="X15" s="37"/>
      <c r="Y15" s="13"/>
    </row>
    <row r="16" spans="1:25" x14ac:dyDescent="0.25">
      <c r="M16" s="51"/>
      <c r="N16" s="49"/>
      <c r="O16" s="49"/>
      <c r="P16" s="50"/>
      <c r="Q16" s="50"/>
      <c r="R16" s="50"/>
      <c r="S16" s="13"/>
      <c r="T16" s="37"/>
      <c r="U16" s="13"/>
      <c r="V16" s="37"/>
      <c r="W16" s="13"/>
      <c r="X16" s="37"/>
      <c r="Y16" s="13"/>
    </row>
    <row r="17" spans="13:25" x14ac:dyDescent="0.25">
      <c r="M17" s="51"/>
      <c r="N17" s="49"/>
      <c r="O17" s="49"/>
      <c r="P17" s="50"/>
      <c r="Q17" s="50"/>
      <c r="R17" s="50"/>
      <c r="S17" s="13"/>
      <c r="T17" s="37"/>
      <c r="U17" s="13"/>
      <c r="V17" s="37"/>
      <c r="W17" s="13"/>
      <c r="X17" s="37"/>
      <c r="Y17" s="13"/>
    </row>
    <row r="18" spans="13:25" x14ac:dyDescent="0.25">
      <c r="M18" s="51"/>
      <c r="N18" s="49"/>
      <c r="O18" s="49"/>
      <c r="P18" s="50"/>
      <c r="Q18" s="50"/>
      <c r="R18" s="50"/>
      <c r="S18" s="13"/>
      <c r="T18" s="37"/>
      <c r="U18" s="13"/>
      <c r="V18" s="37"/>
      <c r="W18" s="13"/>
      <c r="X18" s="37"/>
      <c r="Y18" s="13"/>
    </row>
  </sheetData>
  <mergeCells count="21">
    <mergeCell ref="R5:S5"/>
    <mergeCell ref="T5:U5"/>
    <mergeCell ref="V5:W5"/>
    <mergeCell ref="X5:Y5"/>
    <mergeCell ref="N4:Q4"/>
    <mergeCell ref="R4:Y4"/>
    <mergeCell ref="L10:M10"/>
    <mergeCell ref="H4:H5"/>
    <mergeCell ref="I4:I5"/>
    <mergeCell ref="C4:C5"/>
    <mergeCell ref="A4:A5"/>
    <mergeCell ref="B4:B5"/>
    <mergeCell ref="D4:D5"/>
    <mergeCell ref="E4:E5"/>
    <mergeCell ref="F4:F5"/>
    <mergeCell ref="G4:G5"/>
    <mergeCell ref="G1:M1"/>
    <mergeCell ref="G2:M2"/>
    <mergeCell ref="J4:M5"/>
    <mergeCell ref="J8:M8"/>
    <mergeCell ref="K9:M9"/>
  </mergeCells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Q37"/>
  <sheetViews>
    <sheetView zoomScale="70" zoomScaleNormal="70" workbookViewId="0">
      <selection activeCell="N1" sqref="N1:O1"/>
    </sheetView>
  </sheetViews>
  <sheetFormatPr defaultColWidth="9.109375" defaultRowHeight="14.4" x14ac:dyDescent="0.3"/>
  <cols>
    <col min="1" max="1" width="3.5546875" style="21" customWidth="1"/>
    <col min="2" max="2" width="40" style="52" customWidth="1"/>
    <col min="3" max="3" width="40" style="53" customWidth="1"/>
    <col min="4" max="4" width="2.88671875" style="21" customWidth="1"/>
    <col min="5" max="5" width="40" style="21" customWidth="1"/>
    <col min="6" max="6" width="40" style="22" customWidth="1"/>
    <col min="7" max="7" width="2.88671875" style="21" customWidth="1"/>
    <col min="8" max="8" width="40" style="21" customWidth="1"/>
    <col min="9" max="9" width="40" style="22" customWidth="1"/>
    <col min="10" max="10" width="2.88671875" style="21" customWidth="1"/>
    <col min="11" max="11" width="40" style="21" customWidth="1"/>
    <col min="12" max="12" width="40" style="22" customWidth="1"/>
    <col min="13" max="13" width="4.88671875" style="21" customWidth="1"/>
    <col min="14" max="14" width="53.44140625" style="21" customWidth="1"/>
    <col min="15" max="15" width="53.44140625" style="22" customWidth="1"/>
    <col min="16" max="16384" width="9.109375" style="21"/>
  </cols>
  <sheetData>
    <row r="1" spans="2:17" ht="36" customHeight="1" x14ac:dyDescent="0.3">
      <c r="B1" s="208" t="s">
        <v>61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N1" s="205" t="s">
        <v>83</v>
      </c>
      <c r="O1" s="205"/>
    </row>
    <row r="3" spans="2:17" ht="31.5" customHeight="1" x14ac:dyDescent="0.3">
      <c r="B3" s="207" t="s">
        <v>112</v>
      </c>
      <c r="C3" s="207"/>
      <c r="E3" s="207" t="s">
        <v>78</v>
      </c>
      <c r="F3" s="207"/>
      <c r="H3" s="207" t="s">
        <v>79</v>
      </c>
      <c r="I3" s="207"/>
      <c r="K3" s="207" t="s">
        <v>80</v>
      </c>
      <c r="L3" s="207"/>
      <c r="N3" s="206" t="s">
        <v>81</v>
      </c>
      <c r="O3" s="206"/>
    </row>
    <row r="4" spans="2:17" x14ac:dyDescent="0.3">
      <c r="B4" s="27" t="s">
        <v>102</v>
      </c>
      <c r="C4" s="55">
        <v>9</v>
      </c>
      <c r="E4" s="27" t="s">
        <v>102</v>
      </c>
      <c r="F4" s="55">
        <v>9</v>
      </c>
      <c r="H4" s="27" t="s">
        <v>102</v>
      </c>
      <c r="I4" s="55">
        <v>9</v>
      </c>
      <c r="K4" s="27" t="s">
        <v>102</v>
      </c>
      <c r="L4" s="55">
        <v>9</v>
      </c>
      <c r="N4" s="42" t="s">
        <v>102</v>
      </c>
      <c r="O4" s="106">
        <v>8</v>
      </c>
    </row>
    <row r="5" spans="2:17" ht="43.2" x14ac:dyDescent="0.3">
      <c r="B5" s="27" t="s">
        <v>103</v>
      </c>
      <c r="C5" s="48" t="s">
        <v>104</v>
      </c>
      <c r="E5" s="27" t="s">
        <v>103</v>
      </c>
      <c r="F5" s="48" t="s">
        <v>105</v>
      </c>
      <c r="H5" s="27" t="s">
        <v>103</v>
      </c>
      <c r="I5" s="48" t="s">
        <v>106</v>
      </c>
      <c r="K5" s="27" t="s">
        <v>103</v>
      </c>
      <c r="L5" s="48" t="s">
        <v>107</v>
      </c>
      <c r="N5" s="42"/>
      <c r="O5" s="107"/>
    </row>
    <row r="6" spans="2:17" ht="28.8" x14ac:dyDescent="0.3">
      <c r="B6" s="23" t="s">
        <v>59</v>
      </c>
      <c r="C6" s="24" t="s">
        <v>108</v>
      </c>
      <c r="E6" s="23" t="s">
        <v>59</v>
      </c>
      <c r="F6" s="24" t="s">
        <v>109</v>
      </c>
      <c r="H6" s="23" t="s">
        <v>59</v>
      </c>
      <c r="I6" s="24" t="s">
        <v>110</v>
      </c>
      <c r="K6" s="23" t="s">
        <v>59</v>
      </c>
      <c r="L6" s="24" t="s">
        <v>111</v>
      </c>
      <c r="N6" s="43" t="s">
        <v>59</v>
      </c>
      <c r="O6" s="44" t="s">
        <v>113</v>
      </c>
    </row>
    <row r="7" spans="2:17" x14ac:dyDescent="0.3">
      <c r="B7" s="40" t="s">
        <v>82</v>
      </c>
      <c r="C7" s="41" t="s">
        <v>124</v>
      </c>
      <c r="E7" s="40" t="s">
        <v>82</v>
      </c>
      <c r="F7" s="41" t="s">
        <v>124</v>
      </c>
      <c r="H7" s="40" t="s">
        <v>82</v>
      </c>
      <c r="I7" s="41" t="s">
        <v>124</v>
      </c>
      <c r="K7" s="40" t="s">
        <v>82</v>
      </c>
      <c r="L7" s="41" t="s">
        <v>124</v>
      </c>
      <c r="N7" s="45" t="s">
        <v>82</v>
      </c>
      <c r="O7" s="46" t="s">
        <v>124</v>
      </c>
    </row>
    <row r="8" spans="2:17" x14ac:dyDescent="0.3">
      <c r="B8" s="52" t="s">
        <v>11</v>
      </c>
      <c r="C8" s="53" t="s">
        <v>36</v>
      </c>
      <c r="E8" s="21" t="s">
        <v>11</v>
      </c>
      <c r="F8" s="22" t="s">
        <v>36</v>
      </c>
      <c r="H8" s="21" t="s">
        <v>11</v>
      </c>
      <c r="I8" s="22" t="s">
        <v>36</v>
      </c>
      <c r="K8" s="21" t="s">
        <v>11</v>
      </c>
      <c r="L8" s="22" t="s">
        <v>36</v>
      </c>
      <c r="N8" s="47" t="s">
        <v>11</v>
      </c>
      <c r="O8" s="22" t="s">
        <v>36</v>
      </c>
    </row>
    <row r="9" spans="2:17" x14ac:dyDescent="0.3">
      <c r="B9" s="52" t="s">
        <v>12</v>
      </c>
      <c r="C9" s="53" t="s">
        <v>37</v>
      </c>
      <c r="E9" s="21" t="s">
        <v>12</v>
      </c>
      <c r="F9" s="22" t="s">
        <v>37</v>
      </c>
      <c r="H9" s="21" t="s">
        <v>12</v>
      </c>
      <c r="I9" s="22" t="s">
        <v>37</v>
      </c>
      <c r="K9" s="21" t="s">
        <v>12</v>
      </c>
      <c r="L9" s="22" t="s">
        <v>37</v>
      </c>
      <c r="N9" s="47" t="s">
        <v>12</v>
      </c>
      <c r="O9" s="22" t="s">
        <v>37</v>
      </c>
    </row>
    <row r="10" spans="2:17" x14ac:dyDescent="0.3">
      <c r="B10" s="52" t="s">
        <v>13</v>
      </c>
      <c r="C10" s="104" t="s">
        <v>38</v>
      </c>
      <c r="E10" s="21" t="s">
        <v>13</v>
      </c>
      <c r="F10" s="103" t="s">
        <v>38</v>
      </c>
      <c r="H10" s="105" t="s">
        <v>13</v>
      </c>
      <c r="I10" s="103" t="s">
        <v>38</v>
      </c>
      <c r="K10" s="21" t="s">
        <v>13</v>
      </c>
      <c r="L10" s="103" t="s">
        <v>38</v>
      </c>
      <c r="N10" s="47" t="s">
        <v>84</v>
      </c>
      <c r="O10" s="22" t="s">
        <v>38</v>
      </c>
    </row>
    <row r="11" spans="2:17" x14ac:dyDescent="0.3">
      <c r="B11" s="52" t="s">
        <v>13</v>
      </c>
      <c r="C11" s="104" t="s">
        <v>39</v>
      </c>
      <c r="E11" s="21" t="s">
        <v>13</v>
      </c>
      <c r="F11" s="103" t="s">
        <v>39</v>
      </c>
      <c r="H11" s="105" t="s">
        <v>13</v>
      </c>
      <c r="I11" s="103" t="s">
        <v>39</v>
      </c>
      <c r="K11" s="21" t="s">
        <v>13</v>
      </c>
      <c r="L11" s="103" t="s">
        <v>39</v>
      </c>
      <c r="N11" s="47" t="s">
        <v>85</v>
      </c>
      <c r="O11" s="26" t="s">
        <v>39</v>
      </c>
    </row>
    <row r="12" spans="2:17" x14ac:dyDescent="0.3">
      <c r="B12" s="52" t="s">
        <v>13</v>
      </c>
      <c r="C12" s="104" t="s">
        <v>40</v>
      </c>
      <c r="E12" s="21" t="s">
        <v>13</v>
      </c>
      <c r="F12" s="103" t="s">
        <v>40</v>
      </c>
      <c r="H12" s="105" t="s">
        <v>13</v>
      </c>
      <c r="I12" s="103" t="s">
        <v>40</v>
      </c>
      <c r="K12" s="21" t="s">
        <v>13</v>
      </c>
      <c r="L12" s="103" t="s">
        <v>40</v>
      </c>
      <c r="N12" s="47" t="s">
        <v>86</v>
      </c>
      <c r="O12" s="22" t="s">
        <v>40</v>
      </c>
    </row>
    <row r="13" spans="2:17" x14ac:dyDescent="0.3">
      <c r="E13" s="21" t="s">
        <v>13</v>
      </c>
      <c r="F13" s="103" t="s">
        <v>41</v>
      </c>
      <c r="K13" s="21" t="s">
        <v>13</v>
      </c>
      <c r="L13" s="103" t="s">
        <v>41</v>
      </c>
      <c r="N13" s="47"/>
    </row>
    <row r="14" spans="2:17" x14ac:dyDescent="0.3">
      <c r="B14" s="52" t="s">
        <v>14</v>
      </c>
      <c r="C14" s="53" t="s">
        <v>42</v>
      </c>
      <c r="E14" s="21" t="s">
        <v>13</v>
      </c>
      <c r="F14" s="103" t="s">
        <v>42</v>
      </c>
      <c r="H14" s="21" t="s">
        <v>14</v>
      </c>
      <c r="I14" s="22" t="s">
        <v>42</v>
      </c>
      <c r="K14" s="21" t="s">
        <v>13</v>
      </c>
      <c r="L14" s="103" t="s">
        <v>42</v>
      </c>
      <c r="N14" s="47" t="s">
        <v>15</v>
      </c>
      <c r="O14" s="22" t="s">
        <v>42</v>
      </c>
    </row>
    <row r="15" spans="2:17" x14ac:dyDescent="0.3">
      <c r="B15" s="52" t="s">
        <v>15</v>
      </c>
      <c r="C15" s="53" t="s">
        <v>43</v>
      </c>
      <c r="H15" s="21" t="s">
        <v>15</v>
      </c>
      <c r="I15" s="22" t="s">
        <v>43</v>
      </c>
      <c r="N15" s="47" t="s">
        <v>87</v>
      </c>
      <c r="O15" s="22" t="s">
        <v>43</v>
      </c>
    </row>
    <row r="16" spans="2:17" x14ac:dyDescent="0.3">
      <c r="B16" s="52" t="s">
        <v>16</v>
      </c>
      <c r="C16" s="53" t="s">
        <v>44</v>
      </c>
      <c r="E16" s="21" t="s">
        <v>14</v>
      </c>
      <c r="F16" s="22" t="s">
        <v>44</v>
      </c>
      <c r="H16" s="21" t="s">
        <v>16</v>
      </c>
      <c r="I16" s="22" t="s">
        <v>44</v>
      </c>
      <c r="K16" s="21" t="s">
        <v>14</v>
      </c>
      <c r="L16" s="22" t="s">
        <v>44</v>
      </c>
      <c r="N16" s="47" t="s">
        <v>88</v>
      </c>
      <c r="O16" s="103" t="s">
        <v>44</v>
      </c>
      <c r="Q16" s="21" t="s">
        <v>77</v>
      </c>
    </row>
    <row r="17" spans="2:15" x14ac:dyDescent="0.3">
      <c r="B17" s="52" t="s">
        <v>17</v>
      </c>
      <c r="C17" s="53" t="s">
        <v>45</v>
      </c>
      <c r="E17" s="21" t="s">
        <v>15</v>
      </c>
      <c r="F17" s="22" t="s">
        <v>45</v>
      </c>
      <c r="H17" s="21" t="s">
        <v>17</v>
      </c>
      <c r="I17" s="22" t="s">
        <v>45</v>
      </c>
      <c r="K17" s="21" t="s">
        <v>15</v>
      </c>
      <c r="L17" s="22" t="s">
        <v>45</v>
      </c>
      <c r="N17" s="47" t="s">
        <v>88</v>
      </c>
      <c r="O17" s="103" t="s">
        <v>45</v>
      </c>
    </row>
    <row r="18" spans="2:15" x14ac:dyDescent="0.3">
      <c r="B18" s="52" t="s">
        <v>31</v>
      </c>
      <c r="C18" s="53" t="s">
        <v>46</v>
      </c>
      <c r="E18" s="21" t="s">
        <v>16</v>
      </c>
      <c r="F18" s="22" t="s">
        <v>46</v>
      </c>
      <c r="H18" s="21" t="s">
        <v>31</v>
      </c>
      <c r="I18" s="22" t="s">
        <v>46</v>
      </c>
      <c r="K18" s="21" t="s">
        <v>16</v>
      </c>
      <c r="L18" s="22" t="s">
        <v>46</v>
      </c>
      <c r="N18" s="47" t="s">
        <v>88</v>
      </c>
      <c r="O18" s="103" t="s">
        <v>46</v>
      </c>
    </row>
    <row r="19" spans="2:15" x14ac:dyDescent="0.3">
      <c r="B19" s="52" t="s">
        <v>18</v>
      </c>
      <c r="C19" s="53" t="s">
        <v>47</v>
      </c>
      <c r="E19" s="21" t="s">
        <v>17</v>
      </c>
      <c r="F19" s="22" t="s">
        <v>47</v>
      </c>
      <c r="H19" s="21" t="s">
        <v>18</v>
      </c>
      <c r="I19" s="22" t="s">
        <v>47</v>
      </c>
      <c r="K19" s="21" t="s">
        <v>17</v>
      </c>
      <c r="L19" s="22" t="s">
        <v>47</v>
      </c>
      <c r="N19" s="47" t="s">
        <v>88</v>
      </c>
      <c r="O19" s="103" t="s">
        <v>47</v>
      </c>
    </row>
    <row r="20" spans="2:15" x14ac:dyDescent="0.3">
      <c r="B20" s="52" t="s">
        <v>19</v>
      </c>
      <c r="C20" s="53" t="s">
        <v>48</v>
      </c>
      <c r="E20" s="21" t="s">
        <v>31</v>
      </c>
      <c r="F20" s="22" t="s">
        <v>48</v>
      </c>
      <c r="H20" s="21" t="s">
        <v>19</v>
      </c>
      <c r="I20" s="22" t="s">
        <v>48</v>
      </c>
      <c r="K20" s="21" t="s">
        <v>31</v>
      </c>
      <c r="L20" s="22" t="s">
        <v>48</v>
      </c>
      <c r="N20" s="47" t="s">
        <v>89</v>
      </c>
      <c r="O20" s="22" t="s">
        <v>48</v>
      </c>
    </row>
    <row r="21" spans="2:15" x14ac:dyDescent="0.3">
      <c r="B21" s="52" t="s">
        <v>32</v>
      </c>
      <c r="C21" s="53" t="s">
        <v>49</v>
      </c>
      <c r="E21" s="21" t="s">
        <v>18</v>
      </c>
      <c r="F21" s="22" t="s">
        <v>49</v>
      </c>
      <c r="H21" s="21" t="s">
        <v>32</v>
      </c>
      <c r="I21" s="22" t="s">
        <v>49</v>
      </c>
      <c r="K21" s="21" t="s">
        <v>18</v>
      </c>
      <c r="L21" s="22" t="s">
        <v>49</v>
      </c>
      <c r="N21" s="47" t="s">
        <v>90</v>
      </c>
      <c r="O21" s="22" t="s">
        <v>49</v>
      </c>
    </row>
    <row r="22" spans="2:15" x14ac:dyDescent="0.3">
      <c r="B22" s="52" t="s">
        <v>33</v>
      </c>
      <c r="C22" s="53" t="s">
        <v>50</v>
      </c>
      <c r="E22" s="21" t="s">
        <v>19</v>
      </c>
      <c r="F22" s="22" t="s">
        <v>50</v>
      </c>
      <c r="H22" s="21" t="s">
        <v>33</v>
      </c>
      <c r="I22" s="22" t="s">
        <v>50</v>
      </c>
      <c r="K22" s="21" t="s">
        <v>19</v>
      </c>
      <c r="L22" s="22" t="s">
        <v>50</v>
      </c>
      <c r="N22" s="47" t="s">
        <v>91</v>
      </c>
      <c r="O22" s="22" t="s">
        <v>50</v>
      </c>
    </row>
    <row r="23" spans="2:15" x14ac:dyDescent="0.3">
      <c r="B23" s="52" t="s">
        <v>34</v>
      </c>
      <c r="C23" s="53" t="s">
        <v>51</v>
      </c>
      <c r="E23" s="21" t="s">
        <v>32</v>
      </c>
      <c r="F23" s="22" t="s">
        <v>51</v>
      </c>
      <c r="H23" s="21" t="s">
        <v>34</v>
      </c>
      <c r="I23" s="22" t="s">
        <v>51</v>
      </c>
      <c r="K23" s="21" t="s">
        <v>32</v>
      </c>
      <c r="L23" s="22" t="s">
        <v>51</v>
      </c>
      <c r="N23" s="47" t="s">
        <v>92</v>
      </c>
      <c r="O23" s="22" t="s">
        <v>51</v>
      </c>
    </row>
    <row r="24" spans="2:15" x14ac:dyDescent="0.3">
      <c r="B24" s="52" t="s">
        <v>35</v>
      </c>
      <c r="C24" s="53" t="s">
        <v>52</v>
      </c>
      <c r="E24" s="21" t="s">
        <v>33</v>
      </c>
      <c r="F24" s="22" t="s">
        <v>52</v>
      </c>
      <c r="H24" s="21" t="s">
        <v>35</v>
      </c>
      <c r="I24" s="22" t="s">
        <v>52</v>
      </c>
      <c r="K24" s="21" t="s">
        <v>33</v>
      </c>
      <c r="L24" s="22" t="s">
        <v>52</v>
      </c>
      <c r="N24" s="47" t="s">
        <v>93</v>
      </c>
      <c r="O24" s="22" t="s">
        <v>52</v>
      </c>
    </row>
    <row r="25" spans="2:15" x14ac:dyDescent="0.3">
      <c r="B25" s="54" t="s">
        <v>93</v>
      </c>
      <c r="C25" s="53" t="s">
        <v>53</v>
      </c>
      <c r="E25" s="21" t="s">
        <v>34</v>
      </c>
      <c r="F25" s="22" t="s">
        <v>53</v>
      </c>
      <c r="H25" s="47" t="s">
        <v>93</v>
      </c>
      <c r="I25" s="22" t="s">
        <v>53</v>
      </c>
      <c r="K25" s="21" t="s">
        <v>34</v>
      </c>
      <c r="L25" s="22" t="s">
        <v>53</v>
      </c>
      <c r="N25" s="47" t="s">
        <v>97</v>
      </c>
      <c r="O25" s="22" t="s">
        <v>53</v>
      </c>
    </row>
    <row r="26" spans="2:15" x14ac:dyDescent="0.3">
      <c r="B26" s="54" t="s">
        <v>97</v>
      </c>
      <c r="C26" s="53" t="s">
        <v>54</v>
      </c>
      <c r="E26" s="21" t="s">
        <v>35</v>
      </c>
      <c r="F26" s="22" t="s">
        <v>54</v>
      </c>
      <c r="H26" s="47" t="s">
        <v>97</v>
      </c>
      <c r="I26" s="22" t="s">
        <v>54</v>
      </c>
      <c r="K26" s="21" t="s">
        <v>35</v>
      </c>
      <c r="L26" s="22" t="s">
        <v>54</v>
      </c>
      <c r="N26" s="47" t="s">
        <v>94</v>
      </c>
      <c r="O26" s="22" t="s">
        <v>54</v>
      </c>
    </row>
    <row r="27" spans="2:15" x14ac:dyDescent="0.3">
      <c r="B27" s="54" t="s">
        <v>94</v>
      </c>
      <c r="C27" s="53" t="s">
        <v>55</v>
      </c>
      <c r="E27" s="47" t="s">
        <v>93</v>
      </c>
      <c r="F27" s="22" t="s">
        <v>55</v>
      </c>
      <c r="H27" s="47" t="s">
        <v>94</v>
      </c>
      <c r="I27" s="22" t="s">
        <v>55</v>
      </c>
      <c r="K27" s="47" t="s">
        <v>93</v>
      </c>
      <c r="L27" s="22" t="s">
        <v>55</v>
      </c>
      <c r="N27" s="47" t="s">
        <v>98</v>
      </c>
      <c r="O27" s="22" t="s">
        <v>55</v>
      </c>
    </row>
    <row r="28" spans="2:15" x14ac:dyDescent="0.3">
      <c r="B28" s="54" t="s">
        <v>98</v>
      </c>
      <c r="C28" s="53" t="s">
        <v>56</v>
      </c>
      <c r="E28" s="47" t="s">
        <v>97</v>
      </c>
      <c r="F28" s="22" t="s">
        <v>56</v>
      </c>
      <c r="H28" s="47" t="s">
        <v>98</v>
      </c>
      <c r="I28" s="22" t="s">
        <v>56</v>
      </c>
      <c r="K28" s="47" t="s">
        <v>97</v>
      </c>
      <c r="L28" s="22" t="s">
        <v>56</v>
      </c>
      <c r="N28" s="47" t="s">
        <v>95</v>
      </c>
      <c r="O28" s="22" t="s">
        <v>56</v>
      </c>
    </row>
    <row r="29" spans="2:15" x14ac:dyDescent="0.3">
      <c r="B29" s="54" t="s">
        <v>95</v>
      </c>
      <c r="C29" s="53" t="s">
        <v>57</v>
      </c>
      <c r="E29" s="47" t="s">
        <v>94</v>
      </c>
      <c r="F29" s="22" t="s">
        <v>57</v>
      </c>
      <c r="H29" s="47" t="s">
        <v>95</v>
      </c>
      <c r="I29" s="22" t="s">
        <v>57</v>
      </c>
      <c r="K29" s="47" t="s">
        <v>94</v>
      </c>
      <c r="L29" s="22" t="s">
        <v>57</v>
      </c>
      <c r="N29" s="47" t="s">
        <v>99</v>
      </c>
      <c r="O29" s="22" t="s">
        <v>57</v>
      </c>
    </row>
    <row r="30" spans="2:15" x14ac:dyDescent="0.3">
      <c r="B30" s="54" t="s">
        <v>99</v>
      </c>
      <c r="C30" s="53" t="s">
        <v>58</v>
      </c>
      <c r="E30" s="47" t="s">
        <v>98</v>
      </c>
      <c r="F30" s="22" t="s">
        <v>58</v>
      </c>
      <c r="H30" s="47" t="s">
        <v>99</v>
      </c>
      <c r="I30" s="22" t="s">
        <v>58</v>
      </c>
      <c r="K30" s="47" t="s">
        <v>98</v>
      </c>
      <c r="L30" s="22" t="s">
        <v>58</v>
      </c>
      <c r="N30" s="47" t="s">
        <v>96</v>
      </c>
      <c r="O30" s="22" t="s">
        <v>58</v>
      </c>
    </row>
    <row r="31" spans="2:15" x14ac:dyDescent="0.3">
      <c r="B31" s="54" t="s">
        <v>96</v>
      </c>
      <c r="C31" s="53" t="s">
        <v>119</v>
      </c>
      <c r="E31" s="47" t="s">
        <v>95</v>
      </c>
      <c r="F31" s="22" t="s">
        <v>119</v>
      </c>
      <c r="H31" s="47" t="s">
        <v>96</v>
      </c>
      <c r="I31" s="22" t="s">
        <v>119</v>
      </c>
      <c r="K31" s="47" t="s">
        <v>95</v>
      </c>
      <c r="L31" s="22" t="s">
        <v>119</v>
      </c>
      <c r="N31" s="47" t="s">
        <v>100</v>
      </c>
      <c r="O31" s="22" t="s">
        <v>119</v>
      </c>
    </row>
    <row r="32" spans="2:15" x14ac:dyDescent="0.3">
      <c r="B32" s="54" t="s">
        <v>100</v>
      </c>
      <c r="C32" s="53" t="s">
        <v>114</v>
      </c>
      <c r="E32" s="47" t="s">
        <v>99</v>
      </c>
      <c r="F32" s="22" t="s">
        <v>114</v>
      </c>
      <c r="H32" s="47" t="s">
        <v>100</v>
      </c>
      <c r="I32" s="22" t="s">
        <v>114</v>
      </c>
      <c r="K32" s="47" t="s">
        <v>99</v>
      </c>
      <c r="L32" s="22" t="s">
        <v>114</v>
      </c>
      <c r="N32" s="110"/>
      <c r="O32" s="111"/>
    </row>
    <row r="33" spans="2:12" x14ac:dyDescent="0.3">
      <c r="B33" s="112"/>
      <c r="C33" s="113"/>
      <c r="E33" s="47" t="s">
        <v>96</v>
      </c>
      <c r="F33" s="22" t="s">
        <v>115</v>
      </c>
      <c r="H33" s="110"/>
      <c r="I33" s="111"/>
      <c r="K33" s="47" t="s">
        <v>96</v>
      </c>
      <c r="L33" s="22" t="s">
        <v>115</v>
      </c>
    </row>
    <row r="34" spans="2:12" x14ac:dyDescent="0.3">
      <c r="E34" s="47" t="s">
        <v>100</v>
      </c>
      <c r="F34" s="22" t="s">
        <v>116</v>
      </c>
      <c r="K34" s="47" t="s">
        <v>100</v>
      </c>
      <c r="L34" s="22" t="s">
        <v>116</v>
      </c>
    </row>
    <row r="35" spans="2:12" x14ac:dyDescent="0.3">
      <c r="E35" s="110"/>
      <c r="F35" s="111"/>
      <c r="K35" s="110"/>
      <c r="L35" s="111"/>
    </row>
    <row r="37" spans="2:12" x14ac:dyDescent="0.3">
      <c r="F37" s="26"/>
    </row>
  </sheetData>
  <mergeCells count="7">
    <mergeCell ref="N1:O1"/>
    <mergeCell ref="N3:O3"/>
    <mergeCell ref="B3:C3"/>
    <mergeCell ref="E3:F3"/>
    <mergeCell ref="H3:I3"/>
    <mergeCell ref="K3:L3"/>
    <mergeCell ref="B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OPERASIONAL</vt:lpstr>
      <vt:lpstr>OPERASIONAL-RINCIAN</vt:lpstr>
      <vt:lpstr>INV-RENKORP</vt:lpstr>
      <vt:lpstr>INV-RENKORP-RINCIAN</vt:lpstr>
      <vt:lpstr>MA-KEGIATAN</vt:lpstr>
      <vt:lpstr>Kamus</vt:lpstr>
      <vt:lpstr>'INV-RENKORP'!Print_Titles</vt:lpstr>
      <vt:lpstr>'INV-RENKORP-RINCIAN'!Print_Titles</vt:lpstr>
      <vt:lpstr>'MA-KEGIATAN'!Print_Titles</vt:lpstr>
      <vt:lpstr>OPERASIONAL!Print_Titles</vt:lpstr>
      <vt:lpstr>'OPERASIONAL-RINCIAN'!Print_Titles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ikhsanykkbi</cp:lastModifiedBy>
  <cp:lastPrinted>2022-07-20T16:35:33Z</cp:lastPrinted>
  <dcterms:created xsi:type="dcterms:W3CDTF">2022-07-11T01:21:04Z</dcterms:created>
  <dcterms:modified xsi:type="dcterms:W3CDTF">2022-07-21T08:55:52Z</dcterms:modified>
</cp:coreProperties>
</file>