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ricardo\Downloads\"/>
    </mc:Choice>
  </mc:AlternateContent>
  <xr:revisionPtr revIDLastSave="0" documentId="13_ncr:1_{B88EE792-45CD-4CB7-9C3C-2051EA2E8BE5}" xr6:coauthVersionLast="46" xr6:coauthVersionMax="47" xr10:uidLastSave="{00000000-0000-0000-0000-000000000000}"/>
  <bookViews>
    <workbookView xWindow="-120" yWindow="-120" windowWidth="29040" windowHeight="15990" tabRatio="648" firstSheet="3" activeTab="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5" l="1"/>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C17" i="13"/>
  <c r="C16" i="13"/>
  <c r="C15" i="13"/>
  <c r="C14" i="13"/>
  <c r="C13" i="13"/>
  <c r="C12" i="13"/>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B28" i="15" l="1"/>
  <c r="A14" i="1" l="1"/>
  <c r="E4" i="16" l="1"/>
  <c r="E5" i="16"/>
  <c r="E3" i="16"/>
  <c r="E2" i="16"/>
  <c r="B27" i="15" l="1"/>
  <c r="B18" i="15"/>
  <c r="B17" i="15"/>
  <c r="B16" i="15"/>
  <c r="B15" i="15"/>
  <c r="B14" i="15"/>
  <c r="B13" i="15"/>
  <c r="B12" i="15"/>
  <c r="B7" i="15"/>
  <c r="B11" i="15" s="1"/>
  <c r="B5" i="15"/>
  <c r="B8" i="15" l="1"/>
  <c r="B22" i="15" l="1"/>
  <c r="B21" i="15"/>
  <c r="B20" i="15"/>
</calcChain>
</file>

<file path=xl/sharedStrings.xml><?xml version="1.0" encoding="utf-8"?>
<sst xmlns="http://schemas.openxmlformats.org/spreadsheetml/2006/main" count="1231" uniqueCount="524">
  <si>
    <t>Template v19</t>
  </si>
  <si>
    <t>Instructions</t>
  </si>
  <si>
    <t>Enter values only in the white cells</t>
  </si>
  <si>
    <t>Do not alter the grey cells</t>
  </si>
  <si>
    <t>Note the units and ensure that the values are entered in the correct units</t>
  </si>
  <si>
    <t>New in v19</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</si>
  <si>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</si>
  <si>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</si>
  <si>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</si>
  <si>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</si>
  <si>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</si>
  <si>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</si>
  <si>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</si>
  <si>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</si>
  <si>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</si>
  <si>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</si>
  <si>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</si>
  <si>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</si>
  <si>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</si>
  <si>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</si>
  <si>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</si>
  <si>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</si>
  <si>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</si>
  <si>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</si>
  <si>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</si>
  <si>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</si>
  <si>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</si>
  <si>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</si>
  <si>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</si>
  <si>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</si>
  <si>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</si>
  <si>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</si>
  <si>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</si>
  <si>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</si>
  <si>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</si>
  <si>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</si>
  <si>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</si>
  <si>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</si>
  <si>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</si>
  <si>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</si>
  <si>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</si>
  <si>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</si>
  <si>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</si>
  <si>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</si>
  <si>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</si>
  <si>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</si>
  <si>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</si>
  <si>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</si>
  <si>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</si>
  <si>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</si>
  <si>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</si>
  <si>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</si>
  <si>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</si>
  <si>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</si>
  <si>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</si>
  <si>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</si>
  <si>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</si>
  <si>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</si>
  <si>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</si>
  <si>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</si>
  <si>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</si>
  <si>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</si>
  <si>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</si>
  <si>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</si>
  <si>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</si>
  <si>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</si>
  <si>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</si>
  <si>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</si>
  <si>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</si>
  <si>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</si>
  <si>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</si>
  <si>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</si>
  <si>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</si>
  <si>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</si>
  <si>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</si>
  <si>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</si>
  <si>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</si>
  <si>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</si>
  <si>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</si>
  <si>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</si>
  <si>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</si>
  <si>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</si>
  <si>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</si>
  <si>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</si>
  <si>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</si>
  <si>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</si>
  <si>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</si>
  <si>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</si>
  <si>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</si>
  <si>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</si>
  <si>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</si>
  <si>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</si>
  <si>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</si>
  <si>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</si>
  <si>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</si>
  <si>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</si>
  <si>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</si>
  <si>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</si>
  <si>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</si>
  <si>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</si>
  <si>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</si>
  <si>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</si>
  <si>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</si>
  <si>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</si>
  <si>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</si>
  <si>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</si>
  <si>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</si>
  <si>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</si>
  <si>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</si>
  <si>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</si>
  <si>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</si>
  <si>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</si>
  <si>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</si>
  <si>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</si>
  <si>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</si>
  <si>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</si>
  <si>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</si>
  <si>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</si>
  <si>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</si>
  <si>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</si>
  <si>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</si>
  <si>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</si>
  <si>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</si>
  <si>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</si>
  <si>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</si>
  <si>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</si>
  <si>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</si>
  <si>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</si>
  <si>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</si>
  <si>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</si>
  <si>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</si>
  <si>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</si>
  <si>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</si>
  <si>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</si>
  <si>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</si>
  <si>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</si>
  <si>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</si>
  <si>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</si>
  <si>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</si>
  <si>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</si>
  <si>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</si>
  <si>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</si>
  <si>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</si>
  <si>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</si>
  <si>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</si>
  <si>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</si>
  <si>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</si>
  <si>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</si>
  <si>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</si>
  <si>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</si>
  <si>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</si>
  <si>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</si>
  <si>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</si>
  <si>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</si>
  <si>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</si>
  <si>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</si>
  <si>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</si>
  <si>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</si>
  <si>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</si>
  <si>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</si>
  <si>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</si>
  <si>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</si>
  <si>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</si>
  <si>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</si>
  <si>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</si>
  <si>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</si>
  <si>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</si>
  <si>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</si>
  <si>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</si>
  <si>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</si>
  <si>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</si>
  <si>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</si>
  <si>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</si>
  <si>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</si>
  <si>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</si>
  <si>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</si>
  <si>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</si>
  <si>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</si>
  <si>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</si>
  <si>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</si>
  <si>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</si>
  <si>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</si>
  <si>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</si>
  <si>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</si>
  <si>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</si>
  <si>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</si>
  <si>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</si>
  <si>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</si>
  <si>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</si>
  <si>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</si>
  <si>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</si>
  <si>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</si>
  <si>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</si>
  <si>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</si>
  <si>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</si>
  <si>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</si>
  <si>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</si>
  <si>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</si>
  <si>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</si>
  <si>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</si>
  <si>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</si>
  <si>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</si>
  <si>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</si>
  <si>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</si>
  <si>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</si>
  <si>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</si>
  <si>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</si>
  <si>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</si>
  <si>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</si>
  <si>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</si>
  <si>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</si>
  <si>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</si>
  <si>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</si>
  <si>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</si>
  <si>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</si>
  <si>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</si>
  <si>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</si>
  <si>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</si>
  <si>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</si>
  <si>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</si>
  <si>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</si>
  <si>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</si>
  <si>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</si>
  <si>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</si>
  <si>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</si>
  <si>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</si>
  <si>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</si>
  <si>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</si>
  <si>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</si>
  <si>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</si>
  <si>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</si>
  <si>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</si>
  <si>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</si>
  <si>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</si>
  <si>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</si>
  <si>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</si>
  <si>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</si>
  <si>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</si>
  <si>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</si>
  <si>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</si>
  <si>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</si>
  <si>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</si>
  <si>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</si>
  <si>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</si>
  <si>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</si>
  <si>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</si>
  <si>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</si>
  <si>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</si>
  <si>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</si>
  <si>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</si>
  <si>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</si>
  <si>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</si>
  <si>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</si>
  <si>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</si>
  <si>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</si>
  <si>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</si>
  <si>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</si>
  <si>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</si>
  <si>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</si>
  <si>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</si>
  <si>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</si>
  <si>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</si>
  <si>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</si>
  <si>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</si>
  <si>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</si>
  <si>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</si>
  <si>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</si>
  <si>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</si>
  <si>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</si>
  <si>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</si>
  <si>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</si>
  <si>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</si>
  <si>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</si>
  <si>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</si>
  <si>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</si>
  <si>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</si>
  <si>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</si>
  <si>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</si>
  <si>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</si>
  <si>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</si>
  <si>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</si>
  <si>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</si>
  <si>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</si>
  <si>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</si>
  <si>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</si>
  <si>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</si>
  <si>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</si>
  <si>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</si>
  <si>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</si>
  <si>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</si>
  <si>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</si>
  <si>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</si>
  <si>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</si>
  <si>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</si>
  <si>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</si>
  <si>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</si>
  <si>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</si>
  <si>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</si>
  <si>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</si>
  <si>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</si>
  <si>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</si>
  <si>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</si>
  <si>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</si>
  <si>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</si>
  <si>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</si>
  <si>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</si>
  <si>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</si>
  <si>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</si>
  <si>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</si>
  <si>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</si>
  <si>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</si>
  <si>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</si>
  <si>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</si>
  <si>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</si>
  <si>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</si>
  <si>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</si>
  <si>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</si>
  <si>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</si>
  <si>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</si>
  <si>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</si>
  <si>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</si>
  <si>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</si>
  <si>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</si>
  <si>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</si>
  <si>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</si>
  <si>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</si>
  <si>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</si>
  <si>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</si>
  <si>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</si>
  <si>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</si>
  <si>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</si>
  <si>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Lethality</t>
  </si>
  <si>
    <t>Breakthrough infection probability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</si>
  <si>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</si>
  <si>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</si>
  <si>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</si>
  <si>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</si>
  <si>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</si>
  <si>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</si>
  <si>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</si>
  <si>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</si>
  <si>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</si>
  <si>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</si>
  <si>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</si>
  <si>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</si>
  <si>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</si>
  <si>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</si>
  <si>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</si>
  <si>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</si>
  <si>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</si>
  <si>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</si>
  <si>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</si>
  <si>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</si>
  <si>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</si>
  <si>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</si>
  <si>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</si>
  <si>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</si>
  <si>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</si>
  <si>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</si>
  <si>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</si>
  <si>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</si>
  <si>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</si>
  <si>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</si>
  <si>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</si>
  <si>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</si>
  <si>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</si>
  <si>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</si>
  <si>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</si>
  <si>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</si>
  <si>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</si>
  <si>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</si>
  <si>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</si>
  <si>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</si>
  <si>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</si>
  <si>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</si>
  <si>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</si>
  <si>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</si>
  <si>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</si>
  <si>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</si>
  <si>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</si>
  <si>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</si>
  <si>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</si>
  <si>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</si>
  <si>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</si>
  <si>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</si>
  <si>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</si>
  <si>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</si>
  <si>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</si>
  <si>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</si>
  <si>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</si>
  <si>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</si>
  <si>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</si>
  <si>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</si>
  <si>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</si>
  <si>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</si>
  <si>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</si>
  <si>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</si>
  <si>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</si>
  <si>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</si>
  <si>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</si>
  <si>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</si>
  <si>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</si>
  <si>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</si>
  <si>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</si>
  <si>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</si>
  <si>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</si>
  <si>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</si>
  <si>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</si>
  <si>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</si>
  <si>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</si>
  <si>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</si>
  <si>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</si>
  <si>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</si>
  <si>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</si>
  <si>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</si>
  <si>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</si>
  <si>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</si>
  <si>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</si>
  <si>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</si>
  <si>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</si>
  <si>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</si>
  <si>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</si>
  <si>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</si>
  <si>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</si>
  <si>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</si>
  <si>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</si>
  <si>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</si>
  <si>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</si>
  <si>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</si>
  <si>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</si>
  <si>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</si>
  <si>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</si>
  <si>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</si>
  <si>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</si>
  <si>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</si>
  <si>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</si>
  <si>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</si>
  <si>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</si>
  <si>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</si>
  <si>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</si>
  <si>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</si>
  <si>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</si>
  <si>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</si>
  <si>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</si>
  <si>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</si>
  <si>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</si>
  <si>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</si>
  <si>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</si>
  <si>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</si>
  <si>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</si>
  <si>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</si>
  <si>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</si>
  <si>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</si>
  <si>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</si>
  <si>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</si>
  <si>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</si>
  <si>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</si>
  <si>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</si>
  <si>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</si>
  <si>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</si>
  <si>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</si>
  <si>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</si>
  <si>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</si>
  <si>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</si>
  <si>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</si>
  <si>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</si>
  <si>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</si>
  <si>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</si>
  <si>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</si>
  <si>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</si>
  <si>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</si>
  <si>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</si>
  <si>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</si>
  <si>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</si>
  <si>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</si>
  <si>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</si>
  <si>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</si>
  <si>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</si>
  <si>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</si>
  <si>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</si>
  <si>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</si>
  <si>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</si>
  <si>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</si>
  <si>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</si>
  <si>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</si>
  <si>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</si>
  <si>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</si>
  <si>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</si>
  <si>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</si>
  <si>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</si>
  <si>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</si>
  <si>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</si>
  <si>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</si>
  <si>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</si>
  <si>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</si>
  <si>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t>Added a "Transmissibility" intervention (VOC sheet)</t>
  </si>
  <si>
    <t>Added a "Lethality" intervention (VOC sheet)</t>
  </si>
  <si>
    <t>Added a "Breakthrough infection probability" intervention (VOC sheet)</t>
  </si>
  <si>
    <t>Variants of concern(VOC) modelling</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</si>
  <si>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</si>
  <si>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1-4</t>
  </si>
  <si>
    <t>v19.g</t>
  </si>
  <si>
    <t>5-12</t>
  </si>
  <si>
    <t>13-21</t>
  </si>
  <si>
    <t>0-4 y.o.</t>
  </si>
  <si>
    <t>5-9 y.o.</t>
  </si>
  <si>
    <t>10-14 y.o.</t>
  </si>
  <si>
    <t>15-19 y.o.</t>
  </si>
  <si>
    <t>20-24 y.o.</t>
  </si>
  <si>
    <t>25-29 y.o.</t>
  </si>
  <si>
    <t>30-34 y.o.</t>
  </si>
  <si>
    <t>35-39 y.o.</t>
  </si>
  <si>
    <t>40-44 y.o.</t>
  </si>
  <si>
    <t>45-49 y.o.</t>
  </si>
  <si>
    <t>50-54 y.o.</t>
  </si>
  <si>
    <t>55-59 y.o.</t>
  </si>
  <si>
    <t>60-64 y.o.</t>
  </si>
  <si>
    <t>65-69 y.o.</t>
  </si>
  <si>
    <t>70-74 y.o.</t>
  </si>
  <si>
    <t>75-79 y.o.</t>
  </si>
  <si>
    <t>80-84 y.o.</t>
  </si>
  <si>
    <t>85-89 y.o.</t>
  </si>
  <si>
    <t>90-94 y.o.</t>
  </si>
  <si>
    <t>95-99 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</si>
</sst>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0.00_);_(* \(#,##0.00\);_(* &quot;-&quot;??_);_(@_)"/>
    <numFmt numFmtId="166" formatCode="_(* #,##0_);_(* \(#,##0\);_(* &quot;-&quot;??_);_(@_)"/>
    <numFmt numFmtId="167" formatCode="dd/mm/yyyy;@"/>
    <numFmt numFmtId="168" formatCode="0.000000"/>
  </numFmts>
  <fonts count="27">
    <font>
      <sz val="12"/>
      <color theme="1"/>
      <name val="Calibri"/>
      <charset val="134"/>
      <scheme val="minor"/>
    </font>
    <font>
      <sz val="12"/>
      <color theme="1"/>
      <name val="Calibri"/>
      <family val="2"/>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2"/>
      <name val="Calibri"/>
      <family val="2"/>
    </font>
    <font>
      <sz val="12"/>
      <color theme="1"/>
      <name val="Calibri"/>
      <family val="2"/>
    </font>
    <font>
      <sz val="12"/>
      <name val="Calibri"/>
      <family val="2"/>
      <scheme val="minor"/>
    </font>
  </fonts>
  <fills count="2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FF00"/>
        <bgColor indexed="64"/>
      </patternFill>
    </fill>
    <fill>
      <patternFill patternType="solid">
        <fgColor rgb="FF00FF00"/>
        <bgColor rgb="FF00FF00"/>
      </patternFill>
    </fill>
    <fill>
      <patternFill patternType="solid">
        <fgColor rgb="FFFFFF00"/>
        <bgColor rgb="FFE7E6E6"/>
      </patternFill>
    </fill>
    <fill>
      <patternFill patternType="solid">
        <fgColor rgb="FF00FF00"/>
        <bgColor rgb="FFFFFF00"/>
      </patternFill>
    </fill>
    <fill>
      <patternFill patternType="solid">
        <fgColor rgb="FF00B0F0"/>
        <bgColor indexed="64"/>
      </patternFill>
    </fill>
    <fill>
      <patternFill patternType="solid">
        <fgColor rgb="FF00B0F0"/>
        <bgColor rgb="FF00FF00"/>
      </patternFill>
    </fill>
    <fill>
      <patternFill patternType="solid">
        <fgColor theme="5"/>
        <bgColor rgb="FF00FF00"/>
      </patternFill>
    </fill>
    <fill>
      <patternFill patternType="solid">
        <fgColor theme="8" tint="0.39997558519241921"/>
        <bgColor rgb="FF00FF00"/>
      </patternFill>
    </fill>
    <fill>
      <patternFill patternType="solid">
        <fgColor theme="8" tint="0.39997558519241921"/>
        <bgColor indexed="64"/>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FFFF00"/>
        <bgColor rgb="FF00FF00"/>
      </patternFill>
    </fill>
    <fill>
      <patternFill patternType="solid">
        <fgColor rgb="FFFFFF00"/>
        <bgColor rgb="FFFFFF00"/>
      </patternFill>
    </fill>
    <fill>
      <patternFill patternType="solid">
        <fgColor theme="7" tint="0.39997558519241921"/>
        <bgColor rgb="FF00FF00"/>
      </patternFill>
    </fill>
    <fill>
      <patternFill patternType="solid">
        <fgColor rgb="FFFFC000"/>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5" fontId="21" fillId="0" borderId="0" applyFont="0" applyFill="0" applyBorder="0" applyAlignment="0" applyProtection="0"/>
  </cellStyleXfs>
  <cellXfs count="141">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0" fontId="0" fillId="3" borderId="0" xfId="0" applyFill="1"/>
    <xf numFmtId="0" fontId="3"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4" fillId="4" borderId="1" xfId="0" applyFont="1" applyFill="1" applyBorder="1"/>
    <xf numFmtId="0" fontId="4" fillId="4" borderId="2" xfId="0" applyFont="1" applyFill="1" applyBorder="1" applyAlignment="1">
      <alignment horizontal="right" vertical="center" wrapText="1"/>
    </xf>
    <xf numFmtId="0" fontId="4" fillId="4" borderId="2" xfId="0" applyFont="1" applyFill="1" applyBorder="1" applyAlignment="1">
      <alignment horizontal="center" vertical="center"/>
    </xf>
    <xf numFmtId="0" fontId="4" fillId="4" borderId="2" xfId="0" applyFont="1" applyFill="1" applyBorder="1" applyAlignment="1">
      <alignment vertical="center"/>
    </xf>
    <xf numFmtId="0" fontId="4" fillId="3" borderId="4" xfId="0" applyFont="1" applyFill="1" applyBorder="1"/>
    <xf numFmtId="0" fontId="4" fillId="3" borderId="5" xfId="0" applyFont="1" applyFill="1" applyBorder="1" applyAlignment="1">
      <alignment horizontal="right" vertical="center" wrapText="1"/>
    </xf>
    <xf numFmtId="0" fontId="4" fillId="0" borderId="5" xfId="0" applyFont="1" applyFill="1" applyBorder="1" applyAlignment="1">
      <alignment horizontal="center" vertical="center"/>
    </xf>
    <xf numFmtId="0" fontId="4" fillId="3" borderId="5" xfId="0" applyFont="1" applyFill="1" applyBorder="1" applyAlignment="1">
      <alignment vertical="center"/>
    </xf>
    <xf numFmtId="0" fontId="4" fillId="3" borderId="0" xfId="0" applyFont="1" applyFill="1" applyBorder="1" applyAlignment="1">
      <alignment horizontal="right" vertical="center" wrapText="1"/>
    </xf>
    <xf numFmtId="0" fontId="4" fillId="3" borderId="0" xfId="0" applyFont="1" applyFill="1" applyAlignment="1">
      <alignment horizontal="right" vertical="center" wrapText="1"/>
    </xf>
    <xf numFmtId="0" fontId="4" fillId="0" borderId="5" xfId="0" applyFont="1" applyBorder="1" applyAlignment="1">
      <alignment horizontal="center" vertical="center"/>
    </xf>
    <xf numFmtId="0" fontId="4" fillId="3" borderId="3" xfId="0" applyFont="1" applyFill="1" applyBorder="1"/>
    <xf numFmtId="0" fontId="4" fillId="0" borderId="0" xfId="0" applyFont="1" applyFill="1" applyAlignment="1">
      <alignment horizontal="center" vertical="center"/>
    </xf>
    <xf numFmtId="0" fontId="4" fillId="3" borderId="0" xfId="0" applyFont="1" applyFill="1" applyBorder="1" applyAlignment="1">
      <alignment vertical="center"/>
    </xf>
    <xf numFmtId="0" fontId="4" fillId="0" borderId="0" xfId="0" applyFont="1" applyAlignment="1">
      <alignment horizontal="center" vertical="center"/>
    </xf>
    <xf numFmtId="0" fontId="4" fillId="3" borderId="0" xfId="0" applyFont="1" applyFill="1" applyAlignment="1">
      <alignment vertical="center"/>
    </xf>
    <xf numFmtId="0" fontId="4" fillId="3" borderId="0" xfId="0" applyFont="1" applyFill="1"/>
    <xf numFmtId="0" fontId="4" fillId="0" borderId="0" xfId="0" applyFont="1" applyBorder="1" applyAlignment="1">
      <alignment horizontal="center" vertical="center"/>
    </xf>
    <xf numFmtId="0" fontId="3" fillId="4" borderId="2" xfId="0" applyFont="1" applyFill="1" applyBorder="1"/>
    <xf numFmtId="0" fontId="3" fillId="4" borderId="6" xfId="0" applyFont="1" applyFill="1" applyBorder="1"/>
    <xf numFmtId="0" fontId="3" fillId="3" borderId="0" xfId="0" applyFont="1" applyFill="1" applyBorder="1"/>
    <xf numFmtId="0" fontId="3" fillId="3" borderId="7" xfId="0" applyFont="1" applyFill="1" applyBorder="1"/>
    <xf numFmtId="0" fontId="3" fillId="3" borderId="5" xfId="0" applyFont="1" applyFill="1" applyBorder="1"/>
    <xf numFmtId="0" fontId="3" fillId="3" borderId="8" xfId="0" applyFont="1" applyFill="1" applyBorder="1"/>
    <xf numFmtId="0" fontId="5" fillId="3" borderId="0" xfId="0" applyFont="1" applyFill="1"/>
    <xf numFmtId="0" fontId="0" fillId="3" borderId="0" xfId="0" applyFill="1" applyAlignment="1">
      <alignment vertical="center"/>
    </xf>
    <xf numFmtId="0" fontId="0" fillId="3" borderId="0" xfId="0" applyFill="1" applyBorder="1"/>
    <xf numFmtId="0" fontId="3" fillId="3" borderId="0" xfId="0" applyFont="1" applyFill="1" applyAlignment="1">
      <alignment vertical="center"/>
    </xf>
    <xf numFmtId="0" fontId="6"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4" fillId="3" borderId="0" xfId="0" applyFont="1" applyFill="1" applyAlignment="1">
      <alignment horizontal="left" vertical="center" wrapText="1"/>
    </xf>
    <xf numFmtId="0" fontId="7"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3" borderId="0" xfId="0" applyFill="1" applyAlignment="1">
      <alignment horizontal="left" vertical="center" wrapText="1"/>
    </xf>
    <xf numFmtId="0" fontId="4"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3" fillId="3" borderId="0" xfId="0" applyFont="1" applyFill="1" applyBorder="1" applyAlignment="1">
      <alignment vertical="center" wrapText="1"/>
    </xf>
    <xf numFmtId="0" fontId="4" fillId="0" borderId="0" xfId="0" applyFont="1" applyFill="1" applyBorder="1" applyAlignment="1">
      <alignment horizontal="right" vertical="center"/>
    </xf>
    <xf numFmtId="0" fontId="3"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0" fontId="4" fillId="0" borderId="0" xfId="0" applyFont="1" applyFill="1"/>
    <xf numFmtId="0" fontId="0" fillId="3" borderId="0" xfId="0" applyFill="1" applyAlignment="1">
      <alignment wrapText="1"/>
    </xf>
    <xf numFmtId="0" fontId="4"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1" fontId="0" fillId="7" borderId="0" xfId="0" applyNumberFormat="1" applyFill="1" applyAlignment="1">
      <alignment vertical="center"/>
    </xf>
    <xf numFmtId="0" fontId="8" fillId="8" borderId="0" xfId="0" applyFont="1" applyFill="1" applyBorder="1" applyAlignment="1">
      <alignment vertical="center" wrapText="1"/>
    </xf>
    <xf numFmtId="0" fontId="8" fillId="8" borderId="0" xfId="0" applyFont="1" applyFill="1" applyBorder="1" applyAlignment="1">
      <alignment vertical="center"/>
    </xf>
    <xf numFmtId="166" fontId="0" fillId="0" borderId="0" xfId="1" applyNumberFormat="1" applyFont="1" applyFill="1" applyAlignment="1">
      <alignment vertical="center"/>
    </xf>
    <xf numFmtId="0" fontId="9" fillId="3" borderId="0" xfId="0" applyFont="1" applyFill="1"/>
    <xf numFmtId="0" fontId="10"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5" fillId="0" borderId="0" xfId="0" applyFont="1"/>
    <xf numFmtId="0" fontId="11" fillId="6" borderId="0" xfId="0" applyFont="1" applyFill="1"/>
    <xf numFmtId="0" fontId="12" fillId="0" borderId="0" xfId="0" applyFont="1"/>
    <xf numFmtId="0" fontId="13" fillId="0" borderId="0" xfId="0" applyFont="1"/>
    <xf numFmtId="0" fontId="14"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4" fillId="10" borderId="0" xfId="0" applyFont="1" applyFill="1"/>
    <xf numFmtId="0" fontId="15" fillId="2" borderId="0" xfId="0" applyFont="1" applyFill="1"/>
    <xf numFmtId="0" fontId="0" fillId="0" borderId="0" xfId="0" applyFont="1"/>
    <xf numFmtId="0" fontId="14" fillId="2" borderId="0" xfId="0" applyFont="1" applyFill="1"/>
    <xf numFmtId="0" fontId="22" fillId="3" borderId="0" xfId="0" applyFont="1" applyFill="1" applyAlignment="1">
      <alignment vertical="center"/>
    </xf>
    <xf numFmtId="0" fontId="23" fillId="0" borderId="0" xfId="0" applyFont="1"/>
    <xf numFmtId="0" fontId="2" fillId="0" borderId="0" xfId="0" applyFont="1" applyAlignment="1">
      <alignment wrapText="1"/>
    </xf>
    <xf numFmtId="14" fontId="0" fillId="0" borderId="0" xfId="0" applyNumberFormat="1" applyAlignment="1">
      <alignment vertical="center"/>
    </xf>
    <xf numFmtId="0" fontId="0" fillId="7" borderId="0" xfId="0" applyFill="1" applyAlignment="1">
      <alignment vertical="center"/>
    </xf>
    <xf numFmtId="0" fontId="0" fillId="0" borderId="0" xfId="0" applyAlignment="1">
      <alignment vertical="center"/>
    </xf>
    <xf numFmtId="164" fontId="0" fillId="0" borderId="0" xfId="0" applyNumberFormat="1" applyAlignment="1">
      <alignment vertical="center"/>
    </xf>
    <xf numFmtId="1" fontId="0" fillId="0" borderId="0" xfId="0" applyNumberFormat="1" applyAlignment="1">
      <alignment horizontal="right" vertical="center"/>
    </xf>
    <xf numFmtId="1" fontId="4" fillId="0" borderId="0" xfId="0" applyNumberFormat="1" applyFont="1" applyAlignment="1">
      <alignment horizontal="right" vertical="center"/>
    </xf>
    <xf numFmtId="0" fontId="4" fillId="0" borderId="0" xfId="0" applyFont="1"/>
    <xf numFmtId="1" fontId="0" fillId="0" borderId="0" xfId="0" applyNumberFormat="1" applyFill="1" applyBorder="1" applyAlignment="1">
      <alignment horizontal="right" vertical="center"/>
    </xf>
    <xf numFmtId="14" fontId="0" fillId="0" borderId="0" xfId="0" applyNumberFormat="1" applyAlignment="1">
      <alignment horizontal="center"/>
    </xf>
    <xf numFmtId="0" fontId="0" fillId="11" borderId="0" xfId="0" applyFill="1"/>
    <xf numFmtId="14" fontId="24" fillId="12" borderId="0" xfId="0" applyNumberFormat="1" applyFont="1" applyFill="1" applyAlignment="1">
      <alignment horizontal="right"/>
    </xf>
    <xf numFmtId="0" fontId="25" fillId="12" borderId="9" xfId="0" applyFont="1" applyFill="1" applyBorder="1" applyAlignment="1">
      <alignment horizontal="right"/>
    </xf>
    <xf numFmtId="49" fontId="24" fillId="13" borderId="0" xfId="0" applyNumberFormat="1" applyFont="1" applyFill="1"/>
    <xf numFmtId="14" fontId="24" fillId="14" borderId="0" xfId="0" applyNumberFormat="1" applyFont="1" applyFill="1" applyAlignment="1">
      <alignment horizontal="right"/>
    </xf>
    <xf numFmtId="0" fontId="0" fillId="15" borderId="0" xfId="0" applyFill="1"/>
    <xf numFmtId="14" fontId="24" fillId="16" borderId="0" xfId="0" applyNumberFormat="1" applyFont="1" applyFill="1" applyAlignment="1">
      <alignment horizontal="right"/>
    </xf>
    <xf numFmtId="0" fontId="25" fillId="16" borderId="9" xfId="0" applyFont="1" applyFill="1" applyBorder="1" applyAlignment="1">
      <alignment horizontal="right"/>
    </xf>
    <xf numFmtId="0" fontId="25" fillId="17" borderId="9" xfId="0" applyFont="1" applyFill="1" applyBorder="1" applyAlignment="1">
      <alignment horizontal="right"/>
    </xf>
    <xf numFmtId="49" fontId="24" fillId="12" borderId="0" xfId="0" applyNumberFormat="1" applyFont="1" applyFill="1"/>
    <xf numFmtId="0" fontId="25" fillId="18" borderId="9" xfId="0" applyFont="1" applyFill="1" applyBorder="1" applyAlignment="1">
      <alignment horizontal="right"/>
    </xf>
    <xf numFmtId="0" fontId="0" fillId="19" borderId="0" xfId="0" applyFill="1"/>
    <xf numFmtId="49" fontId="24" fillId="18" borderId="0" xfId="0" applyNumberFormat="1" applyFont="1" applyFill="1"/>
    <xf numFmtId="167" fontId="24" fillId="12" borderId="0" xfId="0" applyNumberFormat="1" applyFont="1" applyFill="1" applyAlignment="1">
      <alignment horizontal="right"/>
    </xf>
    <xf numFmtId="0" fontId="25" fillId="20" borderId="9" xfId="0" applyFont="1" applyFill="1" applyBorder="1" applyAlignment="1">
      <alignment horizontal="right"/>
    </xf>
    <xf numFmtId="0" fontId="0" fillId="21" borderId="0" xfId="0" applyFill="1"/>
    <xf numFmtId="49" fontId="24" fillId="20" borderId="0" xfId="0" applyNumberFormat="1" applyFont="1" applyFill="1"/>
    <xf numFmtId="0" fontId="26" fillId="11" borderId="0" xfId="0" applyFont="1" applyFill="1"/>
    <xf numFmtId="0" fontId="0" fillId="6" borderId="0" xfId="0" applyFill="1"/>
    <xf numFmtId="14" fontId="24" fillId="22" borderId="0" xfId="0" applyNumberFormat="1" applyFont="1" applyFill="1" applyAlignment="1">
      <alignment horizontal="right"/>
    </xf>
    <xf numFmtId="0" fontId="25" fillId="22" borderId="9" xfId="0" applyFont="1" applyFill="1" applyBorder="1" applyAlignment="1">
      <alignment horizontal="right"/>
    </xf>
    <xf numFmtId="14" fontId="24" fillId="23" borderId="0" xfId="0" applyNumberFormat="1" applyFont="1" applyFill="1" applyAlignment="1">
      <alignment horizontal="right"/>
    </xf>
    <xf numFmtId="0" fontId="25" fillId="24" borderId="9" xfId="0" applyFont="1" applyFill="1" applyBorder="1" applyAlignment="1">
      <alignment horizontal="right"/>
    </xf>
    <xf numFmtId="0" fontId="0" fillId="25" borderId="0" xfId="0" applyFill="1"/>
    <xf numFmtId="168" fontId="0" fillId="0" borderId="0" xfId="0" applyNumberFormat="1" applyAlignment="1">
      <alignment horizontal="left" vertical="center"/>
    </xf>
    <xf numFmtId="3" fontId="0" fillId="0" borderId="0" xfId="0" applyNumberFormat="1"/>
    <xf numFmtId="166" fontId="25" fillId="14" borderId="0" xfId="0" applyNumberFormat="1" applyFont="1" applyFill="1"/>
  </cellXfs>
  <cellStyles count="2">
    <cellStyle name="Comma" xfId="1" builtinId="3"/>
    <cellStyle name="Normal" xfId="0" builtinId="0"/>
  </cellStyles>
  <dxfs count="162">
    <dxf>
      <fill>
        <patternFill patternType="solid">
          <bgColor theme="2"/>
        </patternFill>
      </fill>
    </dxf>
    <dxf>
      <fill>
        <patternFill patternType="solid">
          <bgColor theme="2"/>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
      <font>
        <color rgb="FF9C0006"/>
      </font>
      <fill>
        <patternFill patternType="solid">
          <fgColor rgb="FFE7E6E6"/>
          <bgColor rgb="FFE7E6E6"/>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HONTAP01\lfreitas\My_Documents\My%20doc\CoMo-TL%202021\Variants%20templates\Dili\Delta%20variant\v.18_8%20July%202021%20updated%20ep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freitas/Downloads/Template_CoMoCOVID-19App_v18%20(6)_220421%20baseline,%20scenario%201_%20best%20implementable_LJW_dontuseinap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HONTAP01\lfreitas\My_Documents\My%20doc\CoMo-TL%202021\Variants%20templates\v.18_no%20inflation_Scenario1&amp;3_20%20June_March%202022-variant_LF-70%25%20V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HONTAP01\lfreitas\My_Documents\My%20doc\CoMo-TL%202021\CoMo-TL%20real%20work\used%20templates\TL%20template\v.18_no%20inflation_Scenario-4%20TL-slow%20releasing%20i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accination Param"/>
      <sheetName val="Hospitalisation Param"/>
      <sheetName val="Virus Param"/>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F16" t="str">
            <v xml:space="preserve">_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F16" t="str">
            <v xml:space="preserve">_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accination Param"/>
      <sheetName val="Interventions Param"/>
      <sheetName val="Hospitalisation Param"/>
      <sheetName val="Virus Param"/>
      <sheetName val="Interventions"/>
      <sheetName val="variant"/>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F16" t="str">
            <v xml:space="preserve">_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accination Param"/>
      <sheetName val="Hospitalisation Param"/>
      <sheetName val="Virus Param"/>
      <sheetName val="Interventions"/>
      <sheetName val="Interventions Param"/>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F16" t="str">
            <v xml:space="preserve">_ </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B2" sqref="B2"/>
    </sheetView>
  </sheetViews>
  <sheetFormatPr defaultColWidth="11" defaultRowHeight="15.5"/>
  <cols>
    <col min="1" max="1" width="76.5" customWidth="1"/>
  </cols>
  <sheetData>
    <row r="1" spans="1:2">
      <c r="A1" s="89" t="s">
        <v>0</v>
      </c>
      <c r="B1" s="90" t="s">
        <v>501</v>
      </c>
    </row>
    <row r="2" spans="1:2" ht="21">
      <c r="A2" s="91" t="s">
        <v>1</v>
      </c>
    </row>
    <row r="3" spans="1:2">
      <c r="A3" t="s">
        <v>2</v>
      </c>
    </row>
    <row r="4" spans="1:2">
      <c r="A4" s="1" t="s">
        <v>3</v>
      </c>
    </row>
    <row r="5" spans="1:2">
      <c r="A5" t="s">
        <v>4</v>
      </c>
    </row>
    <row r="7" spans="1:2">
      <c r="A7" s="92" t="s">
        <v>5</v>
      </c>
    </row>
    <row r="8" spans="1:2" ht="18.5">
      <c r="A8" s="103" t="s">
        <v>498</v>
      </c>
    </row>
    <row r="9" spans="1:2">
      <c r="A9" s="93" t="s">
        <v>495</v>
      </c>
    </row>
    <row r="10" spans="1:2">
      <c r="A10" s="93" t="s">
        <v>496</v>
      </c>
    </row>
    <row r="11" spans="1:2">
      <c r="A11" s="93" t="s">
        <v>497</v>
      </c>
    </row>
    <row r="12" spans="1:2">
      <c r="A12" s="93"/>
    </row>
    <row r="13" spans="1:2" ht="77.5">
      <c r="A13" s="104" t="s">
        <v>499</v>
      </c>
    </row>
    <row r="14" spans="1:2">
      <c r="A14">
        <f>0.2*1+0.3*1.2+0.5*1.6</f>
        <v>1.36</v>
      </c>
    </row>
    <row r="15" spans="1:2">
      <c r="A15" s="92" t="s">
        <v>6</v>
      </c>
    </row>
    <row r="16" spans="1:2">
      <c r="A16" s="93" t="s">
        <v>7</v>
      </c>
    </row>
    <row r="17" spans="1:6" ht="31">
      <c r="A17" s="93" t="s">
        <v>8</v>
      </c>
    </row>
    <row r="19" spans="1:6">
      <c r="A19" s="92" t="s">
        <v>9</v>
      </c>
    </row>
    <row r="20" spans="1:6" ht="89.25" customHeight="1">
      <c r="A20" s="93" t="s">
        <v>10</v>
      </c>
    </row>
    <row r="21" spans="1:6">
      <c r="A21" s="93"/>
    </row>
    <row r="22" spans="1:6">
      <c r="A22" t="s">
        <v>11</v>
      </c>
    </row>
    <row r="23" spans="1:6">
      <c r="A23" t="s">
        <v>12</v>
      </c>
    </row>
    <row r="24" spans="1:6">
      <c r="A24" t="s">
        <v>13</v>
      </c>
    </row>
    <row r="25" spans="1:6">
      <c r="A25" t="s">
        <v>14</v>
      </c>
    </row>
    <row r="27" spans="1:6">
      <c r="A27" s="94" t="s">
        <v>15</v>
      </c>
      <c r="F27" s="100"/>
    </row>
    <row r="28" spans="1:6">
      <c r="A28" s="94" t="s">
        <v>16</v>
      </c>
      <c r="F28" s="100"/>
    </row>
    <row r="29" spans="1:6">
      <c r="A29" s="94" t="s">
        <v>17</v>
      </c>
      <c r="F29" s="100"/>
    </row>
    <row r="30" spans="1:6">
      <c r="A30" s="94" t="s">
        <v>18</v>
      </c>
      <c r="F30" s="100"/>
    </row>
    <row r="31" spans="1:6">
      <c r="A31" s="94" t="s">
        <v>19</v>
      </c>
      <c r="F31" s="100"/>
    </row>
    <row r="32" spans="1:6">
      <c r="A32" s="94" t="s">
        <v>20</v>
      </c>
      <c r="F32" s="100"/>
    </row>
    <row r="33" spans="1:6">
      <c r="A33" s="94" t="s">
        <v>21</v>
      </c>
      <c r="F33" s="100"/>
    </row>
    <row r="34" spans="1:6">
      <c r="A34" s="94" t="s">
        <v>22</v>
      </c>
      <c r="F34" s="100"/>
    </row>
    <row r="35" spans="1:6">
      <c r="A35" s="94" t="s">
        <v>23</v>
      </c>
      <c r="F35" s="100"/>
    </row>
    <row r="36" spans="1:6">
      <c r="A36" s="94" t="s">
        <v>24</v>
      </c>
      <c r="F36" s="100"/>
    </row>
    <row r="37" spans="1:6">
      <c r="A37" s="94" t="s">
        <v>25</v>
      </c>
      <c r="F37" s="100"/>
    </row>
    <row r="38" spans="1:6" s="88" customFormat="1">
      <c r="A38" s="94" t="s">
        <v>26</v>
      </c>
      <c r="B38"/>
      <c r="D38"/>
      <c r="F38" s="100"/>
    </row>
    <row r="39" spans="1:6">
      <c r="A39" s="94" t="s">
        <v>27</v>
      </c>
      <c r="F39" s="100"/>
    </row>
    <row r="40" spans="1:6">
      <c r="A40" s="94" t="s">
        <v>28</v>
      </c>
      <c r="F40" s="100"/>
    </row>
    <row r="41" spans="1:6">
      <c r="A41" s="94" t="s">
        <v>29</v>
      </c>
      <c r="F41" s="100"/>
    </row>
    <row r="42" spans="1:6">
      <c r="A42" s="94" t="s">
        <v>30</v>
      </c>
      <c r="F42" s="100"/>
    </row>
    <row r="43" spans="1:6">
      <c r="A43" s="94" t="s">
        <v>31</v>
      </c>
      <c r="F43" s="100"/>
    </row>
    <row r="44" spans="1:6">
      <c r="A44" s="94" t="s">
        <v>32</v>
      </c>
      <c r="F44" s="100"/>
    </row>
    <row r="45" spans="1:6">
      <c r="A45" s="94" t="s">
        <v>33</v>
      </c>
      <c r="F45" s="100"/>
    </row>
    <row r="46" spans="1:6">
      <c r="A46" s="94" t="s">
        <v>34</v>
      </c>
      <c r="F46" s="100"/>
    </row>
    <row r="47" spans="1:6">
      <c r="A47" s="94" t="s">
        <v>35</v>
      </c>
      <c r="F47" s="100"/>
    </row>
    <row r="49" spans="1:1">
      <c r="A49" s="95" t="s">
        <v>36</v>
      </c>
    </row>
    <row r="50" spans="1:1" ht="31">
      <c r="A50" s="96" t="s">
        <v>37</v>
      </c>
    </row>
    <row r="51" spans="1:1" ht="31">
      <c r="A51" s="97" t="s">
        <v>38</v>
      </c>
    </row>
    <row r="52" spans="1:1" ht="31">
      <c r="A52" s="97" t="s">
        <v>39</v>
      </c>
    </row>
    <row r="53" spans="1:1">
      <c r="A53" s="97" t="s">
        <v>40</v>
      </c>
    </row>
    <row r="54" spans="1:1">
      <c r="A54" s="97" t="s">
        <v>41</v>
      </c>
    </row>
    <row r="55" spans="1:1">
      <c r="A55" s="95"/>
    </row>
    <row r="57" spans="1:1">
      <c r="A57" s="98" t="s">
        <v>42</v>
      </c>
    </row>
    <row r="58" spans="1:1" ht="31">
      <c r="A58" s="93" t="s">
        <v>43</v>
      </c>
    </row>
    <row r="59" spans="1:1">
      <c r="A59" s="93" t="s">
        <v>44</v>
      </c>
    </row>
    <row r="60" spans="1:1">
      <c r="A60" s="93" t="s">
        <v>45</v>
      </c>
    </row>
    <row r="61" spans="1:1">
      <c r="A61" s="93" t="s">
        <v>46</v>
      </c>
    </row>
    <row r="62" spans="1:1" ht="31">
      <c r="A62" s="93" t="s">
        <v>47</v>
      </c>
    </row>
    <row r="64" spans="1:1">
      <c r="A64" s="99" t="s">
        <v>48</v>
      </c>
    </row>
    <row r="65" spans="1:1">
      <c r="A65" s="100" t="s">
        <v>49</v>
      </c>
    </row>
    <row r="67" spans="1:1">
      <c r="A67" s="101" t="s">
        <v>50</v>
      </c>
    </row>
    <row r="68" spans="1:1">
      <c r="A68" t="s">
        <v>51</v>
      </c>
    </row>
    <row r="69" spans="1:1" ht="31">
      <c r="A69" s="93" t="s">
        <v>52</v>
      </c>
    </row>
    <row r="70" spans="1:1" ht="31">
      <c r="A70" s="93" t="s">
        <v>53</v>
      </c>
    </row>
    <row r="71" spans="1:1" ht="62">
      <c r="A71" s="93" t="s">
        <v>54</v>
      </c>
    </row>
    <row r="72" spans="1:1">
      <c r="A72" s="93"/>
    </row>
    <row r="73" spans="1:1">
      <c r="A73" s="101" t="s">
        <v>55</v>
      </c>
    </row>
    <row r="74" spans="1:1">
      <c r="A74" t="s">
        <v>56</v>
      </c>
    </row>
    <row r="75" spans="1:1">
      <c r="A75" t="s">
        <v>57</v>
      </c>
    </row>
    <row r="76" spans="1:1">
      <c r="A76" t="s">
        <v>58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100"/>
  <sheetViews>
    <sheetView zoomScale="150" zoomScaleNormal="150" workbookViewId="0">
      <selection activeCell="G18" sqref="G18"/>
    </sheetView>
  </sheetViews>
  <sheetFormatPr defaultColWidth="8.83203125" defaultRowHeight="15.5"/>
  <cols>
    <col min="1" max="1" width="29.58203125" style="6" bestFit="1" customWidth="1"/>
    <col min="2" max="3" width="10.83203125" style="6" bestFit="1" customWidth="1"/>
    <col min="4" max="4" width="8.83203125" style="6"/>
    <col min="5" max="5" width="8.58203125" style="6"/>
    <col min="6" max="6" width="10.58203125" style="6" bestFit="1" customWidth="1"/>
    <col min="7" max="7" width="19" style="6" bestFit="1" customWidth="1"/>
    <col min="8" max="16384" width="8.83203125" style="6"/>
  </cols>
  <sheetData>
    <row r="1" spans="1:7">
      <c r="A1" s="6" t="s">
        <v>324</v>
      </c>
      <c r="B1" s="6" t="s">
        <v>325</v>
      </c>
      <c r="C1" s="6" t="s">
        <v>326</v>
      </c>
      <c r="D1" s="72" t="s">
        <v>92</v>
      </c>
      <c r="E1" s="72" t="s">
        <v>93</v>
      </c>
      <c r="F1" s="6" t="s">
        <v>327</v>
      </c>
      <c r="G1" s="6" t="s">
        <v>328</v>
      </c>
    </row>
    <row r="2" spans="1:7">
      <c r="A2" s="4" t="s">
        <v>330</v>
      </c>
      <c r="B2" s="5">
        <v>44409</v>
      </c>
      <c r="C2" s="75">
        <v>44440</v>
      </c>
      <c r="D2">
        <v>1.5</v>
      </c>
      <c r="E2" s="6" t="str">
        <f>IF(A2="","",VLOOKUP(A2,HIDDEN!$E$2:$F$18,2,FALSE))</f>
        <v>RR</v>
      </c>
      <c r="G2" s="4" t="s">
        <v>329</v>
      </c>
    </row>
    <row r="3" spans="1:7">
      <c r="A3" s="4" t="s">
        <v>330</v>
      </c>
      <c r="B3" s="5">
        <v>44441</v>
      </c>
      <c r="C3" s="75">
        <v>44470</v>
      </c>
      <c r="D3">
        <v>2</v>
      </c>
      <c r="E3" s="6" t="str">
        <f>IF(A3="","",VLOOKUP(A3,HIDDEN!$E$2:$F$18,2,FALSE))</f>
        <v>RR</v>
      </c>
      <c r="G3" s="4" t="s">
        <v>329</v>
      </c>
    </row>
    <row r="4" spans="1:7">
      <c r="A4" s="4" t="s">
        <v>330</v>
      </c>
      <c r="B4" s="5">
        <v>44471</v>
      </c>
      <c r="C4" s="75">
        <v>44501</v>
      </c>
      <c r="D4">
        <v>2.5</v>
      </c>
      <c r="E4" s="6" t="str">
        <f>IF(A4="","",VLOOKUP(A4,HIDDEN!$E$2:$F$18,2,FALSE))</f>
        <v>RR</v>
      </c>
      <c r="G4" s="4" t="s">
        <v>329</v>
      </c>
    </row>
    <row r="5" spans="1:7">
      <c r="A5" s="4" t="s">
        <v>330</v>
      </c>
      <c r="B5" s="5">
        <v>44502</v>
      </c>
      <c r="C5" s="75">
        <v>44742</v>
      </c>
      <c r="D5">
        <v>3</v>
      </c>
      <c r="E5" s="6" t="str">
        <f>IF(A5="","",VLOOKUP(A5,HIDDEN!$E$2:$F$18,2,FALSE))</f>
        <v>RR</v>
      </c>
      <c r="G5" s="4" t="s">
        <v>329</v>
      </c>
    </row>
    <row r="6" spans="1:7">
      <c r="A6" s="4" t="s">
        <v>331</v>
      </c>
      <c r="B6" s="5">
        <v>44409</v>
      </c>
      <c r="C6" s="5">
        <v>44440</v>
      </c>
      <c r="D6" s="137">
        <v>1.05</v>
      </c>
      <c r="G6" s="4" t="s">
        <v>329</v>
      </c>
    </row>
    <row r="7" spans="1:7">
      <c r="A7" s="4" t="s">
        <v>331</v>
      </c>
      <c r="B7" s="5">
        <v>44441</v>
      </c>
      <c r="C7" s="5">
        <v>44470</v>
      </c>
      <c r="D7" s="137">
        <v>1.1000000000000001</v>
      </c>
      <c r="G7" s="4" t="s">
        <v>329</v>
      </c>
    </row>
    <row r="8" spans="1:7">
      <c r="A8" s="4" t="s">
        <v>331</v>
      </c>
      <c r="B8" s="5">
        <v>44471</v>
      </c>
      <c r="C8" s="5">
        <v>44501</v>
      </c>
      <c r="D8" s="137">
        <v>1.1499999999999999</v>
      </c>
      <c r="G8" s="4" t="s">
        <v>329</v>
      </c>
    </row>
    <row r="9" spans="1:7">
      <c r="A9" s="4" t="s">
        <v>331</v>
      </c>
      <c r="B9" s="5">
        <v>44502</v>
      </c>
      <c r="C9" s="5">
        <v>44742</v>
      </c>
      <c r="D9" s="137">
        <v>1.2</v>
      </c>
      <c r="G9" s="4" t="s">
        <v>329</v>
      </c>
    </row>
    <row r="10" spans="1:7">
      <c r="A10" s="4" t="s">
        <v>332</v>
      </c>
      <c r="B10" s="5">
        <v>44409</v>
      </c>
      <c r="C10" s="5">
        <v>44440</v>
      </c>
      <c r="D10" s="137">
        <v>5</v>
      </c>
      <c r="G10" s="4" t="s">
        <v>329</v>
      </c>
    </row>
    <row r="11" spans="1:7">
      <c r="A11" s="4" t="s">
        <v>332</v>
      </c>
      <c r="B11" s="5">
        <v>44441</v>
      </c>
      <c r="C11" s="5">
        <v>44470</v>
      </c>
      <c r="D11" s="137">
        <v>10</v>
      </c>
      <c r="G11" s="4" t="s">
        <v>329</v>
      </c>
    </row>
    <row r="12" spans="1:7">
      <c r="A12" s="4" t="s">
        <v>332</v>
      </c>
      <c r="B12" s="5">
        <v>44471</v>
      </c>
      <c r="C12" s="5">
        <v>44501</v>
      </c>
      <c r="D12" s="137">
        <v>15</v>
      </c>
      <c r="G12" s="4" t="s">
        <v>329</v>
      </c>
    </row>
    <row r="13" spans="1:7">
      <c r="A13" s="4" t="s">
        <v>332</v>
      </c>
      <c r="B13" s="5">
        <v>44502</v>
      </c>
      <c r="C13" s="5">
        <v>44742</v>
      </c>
      <c r="D13" s="137">
        <v>20</v>
      </c>
      <c r="G13" s="4" t="s">
        <v>329</v>
      </c>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5"/>
      <c r="C79" s="5"/>
      <c r="D79" s="4"/>
      <c r="G79" s="4"/>
    </row>
    <row r="80" spans="1:7">
      <c r="A80" s="4"/>
      <c r="B80" s="5"/>
      <c r="C80" s="5"/>
      <c r="D80" s="4"/>
      <c r="G80" s="4"/>
    </row>
    <row r="81" spans="1:7">
      <c r="A81" s="4"/>
      <c r="B81" s="5"/>
      <c r="C81" s="5"/>
      <c r="D81" s="4"/>
      <c r="G81" s="4"/>
    </row>
    <row r="82" spans="1:7">
      <c r="A82" s="4"/>
      <c r="B82" s="5"/>
      <c r="C82" s="5"/>
      <c r="D82" s="4"/>
      <c r="G82" s="4"/>
    </row>
    <row r="83" spans="1:7">
      <c r="A83" s="4"/>
      <c r="B83" s="5"/>
      <c r="C83" s="5"/>
      <c r="D83" s="4"/>
      <c r="G83" s="4"/>
    </row>
    <row r="84" spans="1:7">
      <c r="A84" s="4"/>
      <c r="B84" s="5"/>
      <c r="C84" s="5"/>
      <c r="D84" s="4"/>
      <c r="G84" s="4"/>
    </row>
    <row r="85" spans="1:7">
      <c r="A85" s="4"/>
      <c r="B85" s="5"/>
      <c r="C85" s="5"/>
      <c r="D85" s="4"/>
      <c r="G85" s="4"/>
    </row>
    <row r="86" spans="1:7">
      <c r="A86" s="4"/>
      <c r="B86" s="5"/>
      <c r="C86" s="5"/>
      <c r="D86" s="4"/>
      <c r="G86" s="4"/>
    </row>
    <row r="87" spans="1:7">
      <c r="A87" s="4"/>
      <c r="B87" s="5"/>
      <c r="C87" s="5"/>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row r="92" spans="1:7">
      <c r="A92" s="4"/>
      <c r="B92" s="4"/>
      <c r="C92" s="4"/>
      <c r="D92" s="4"/>
      <c r="G92" s="4"/>
    </row>
    <row r="93" spans="1:7">
      <c r="A93" s="4"/>
      <c r="B93" s="4"/>
      <c r="C93" s="4"/>
      <c r="D93" s="4"/>
      <c r="G93" s="4"/>
    </row>
    <row r="94" spans="1:7">
      <c r="A94" s="4"/>
      <c r="B94" s="4"/>
      <c r="C94" s="4"/>
      <c r="D94" s="4"/>
      <c r="G94" s="4"/>
    </row>
    <row r="95" spans="1:7">
      <c r="A95" s="4"/>
      <c r="B95" s="4"/>
      <c r="C95" s="4"/>
      <c r="D95" s="4"/>
      <c r="G95" s="4"/>
    </row>
    <row r="96" spans="1:7">
      <c r="A96" s="4"/>
      <c r="B96" s="4"/>
      <c r="C96" s="4"/>
      <c r="D96" s="4"/>
      <c r="G96" s="4"/>
    </row>
    <row r="97" spans="1:7">
      <c r="A97" s="4"/>
      <c r="B97" s="4"/>
      <c r="C97" s="4"/>
      <c r="D97" s="4"/>
      <c r="G97" s="4"/>
    </row>
    <row r="98" spans="1:7">
      <c r="A98" s="4"/>
      <c r="B98" s="4"/>
      <c r="C98" s="4"/>
      <c r="D98" s="4"/>
      <c r="G98" s="4"/>
    </row>
    <row r="99" spans="1:7">
      <c r="A99" s="4"/>
      <c r="B99" s="4"/>
      <c r="C99" s="4"/>
      <c r="D99" s="4"/>
      <c r="G99" s="4"/>
    </row>
    <row r="100" spans="1:7">
      <c r="A100" s="4"/>
      <c r="B100" s="4"/>
      <c r="C100" s="4"/>
      <c r="D100" s="4"/>
      <c r="G100" s="4"/>
    </row>
  </sheetData>
  <dataValidations count="3">
    <dataValidation type="decimal" allowBlank="1" showInputMessage="1" showErrorMessage="1" sqref="E6:E1048576" xr:uid="{129FC4CD-6444-498F-9774-FAAAA13D1CA1}">
      <formula1>0</formula1>
      <formula2>3</formula2>
    </dataValidation>
    <dataValidation type="date" allowBlank="1" showInputMessage="1" showErrorMessage="1" sqref="C2:C5" xr:uid="{59B54AA7-41FA-4E29-8FC0-085803525CB7}">
      <formula1>1</formula1>
      <formula2>73051</formula2>
    </dataValidation>
    <dataValidation type="decimal" allowBlank="1" showInputMessage="1" showErrorMessage="1" promptTitle="Value Range" prompt="Choose value:_x000a_ - between 0 and 3 for 'Transmissibility' and 'Lethality'_x000a_ - between 0 and 100 for 'Breakthrough infection probability'" sqref="D2:D100"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A43:A87</xm:sqref>
        </x14:dataValidation>
        <x14:dataValidation type="list" allowBlank="1" showInputMessage="1" showErrorMessage="1" xr:uid="{836E3C53-16B3-4837-85D1-FD8F88143FA4}">
          <x14:formula1>
            <xm:f>HIDDEN!$I$2:$I$3</xm:f>
          </x14:formula1>
          <xm:sqref>G2:G87</xm:sqref>
        </x14:dataValidation>
        <x14:dataValidation type="list" allowBlank="1" showInputMessage="1" showErrorMessage="1" xr:uid="{E626A45C-7AB6-41BC-9C89-D844C5066D40}">
          <x14:formula1>
            <xm:f>HIDDEN!$E$16:$E$18</xm:f>
          </x14:formula1>
          <xm:sqref>A2:A42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C11" sqref="C11"/>
    </sheetView>
  </sheetViews>
  <sheetFormatPr defaultColWidth="11" defaultRowHeight="15.5"/>
  <cols>
    <col min="1" max="1" width="35" style="6" customWidth="1"/>
    <col min="2" max="2" width="42.5" style="6" customWidth="1"/>
    <col min="3" max="3" width="8.33203125" style="6" customWidth="1"/>
    <col min="4" max="4" width="8" style="6" customWidth="1"/>
    <col min="5" max="5" width="11" style="6"/>
    <col min="6" max="6" width="20.5" style="6" customWidth="1"/>
    <col min="7" max="16384" width="11" style="6"/>
  </cols>
  <sheetData>
    <row r="1" spans="1:6">
      <c r="A1" s="7" t="s">
        <v>268</v>
      </c>
      <c r="B1" s="7" t="s">
        <v>269</v>
      </c>
      <c r="C1" s="7" t="s">
        <v>92</v>
      </c>
      <c r="D1" s="7" t="s">
        <v>93</v>
      </c>
      <c r="E1" s="7" t="s">
        <v>94</v>
      </c>
      <c r="F1" s="7" t="s">
        <v>95</v>
      </c>
    </row>
    <row r="2" spans="1:6">
      <c r="A2" s="8" t="s">
        <v>270</v>
      </c>
      <c r="B2" s="9"/>
      <c r="C2" s="10"/>
      <c r="D2" s="10"/>
      <c r="E2" s="43"/>
      <c r="F2" s="44"/>
    </row>
    <row r="3" spans="1:6">
      <c r="A3" s="11"/>
      <c r="B3" s="12" t="s">
        <v>271</v>
      </c>
      <c r="C3" s="13">
        <v>90</v>
      </c>
      <c r="D3" s="14" t="s">
        <v>106</v>
      </c>
      <c r="E3" s="45" t="s">
        <v>107</v>
      </c>
      <c r="F3" s="46" t="s">
        <v>272</v>
      </c>
    </row>
    <row r="4" spans="1:6">
      <c r="A4" s="8" t="s">
        <v>273</v>
      </c>
      <c r="B4" s="15"/>
      <c r="C4" s="16"/>
      <c r="D4" s="17"/>
      <c r="E4" s="43"/>
      <c r="F4" s="44"/>
    </row>
    <row r="5" spans="1:6">
      <c r="A5" s="18"/>
      <c r="B5" s="19" t="s">
        <v>274</v>
      </c>
      <c r="C5" s="20">
        <v>3</v>
      </c>
      <c r="D5" s="14"/>
      <c r="E5" s="45" t="s">
        <v>107</v>
      </c>
      <c r="F5" s="46" t="s">
        <v>275</v>
      </c>
    </row>
    <row r="6" spans="1:6">
      <c r="A6" s="18"/>
      <c r="B6" s="19" t="s">
        <v>276</v>
      </c>
      <c r="C6" s="20">
        <v>80</v>
      </c>
      <c r="D6" s="14" t="s">
        <v>106</v>
      </c>
      <c r="E6" s="45" t="s">
        <v>107</v>
      </c>
      <c r="F6" s="46" t="s">
        <v>277</v>
      </c>
    </row>
    <row r="7" spans="1:6">
      <c r="A7" s="8" t="s">
        <v>278</v>
      </c>
      <c r="B7" s="15"/>
      <c r="C7" s="16"/>
      <c r="D7" s="17"/>
      <c r="E7" s="43"/>
      <c r="F7" s="44"/>
    </row>
    <row r="8" spans="1:6">
      <c r="A8" s="11"/>
      <c r="B8" s="12" t="s">
        <v>279</v>
      </c>
      <c r="C8" s="13">
        <v>10</v>
      </c>
      <c r="D8" s="14" t="s">
        <v>160</v>
      </c>
      <c r="E8" s="45" t="s">
        <v>107</v>
      </c>
      <c r="F8" s="46" t="s">
        <v>280</v>
      </c>
    </row>
    <row r="9" spans="1:6" ht="31">
      <c r="A9" s="11"/>
      <c r="B9" s="19" t="s">
        <v>281</v>
      </c>
      <c r="C9" s="20">
        <v>2</v>
      </c>
      <c r="D9" s="14" t="s">
        <v>160</v>
      </c>
      <c r="E9" s="45" t="s">
        <v>107</v>
      </c>
      <c r="F9" s="46" t="s">
        <v>282</v>
      </c>
    </row>
    <row r="10" spans="1:6" ht="31">
      <c r="A10" s="11"/>
      <c r="B10" s="12" t="s">
        <v>283</v>
      </c>
      <c r="C10" s="13">
        <v>20</v>
      </c>
      <c r="D10" s="14" t="s">
        <v>106</v>
      </c>
      <c r="E10" s="45" t="s">
        <v>107</v>
      </c>
      <c r="F10" s="46" t="s">
        <v>284</v>
      </c>
    </row>
    <row r="11" spans="1:6" ht="31">
      <c r="A11" s="21"/>
      <c r="B11" s="22" t="s">
        <v>285</v>
      </c>
      <c r="C11" s="23">
        <v>70</v>
      </c>
      <c r="D11" s="24" t="s">
        <v>106</v>
      </c>
      <c r="E11" s="47" t="s">
        <v>107</v>
      </c>
      <c r="F11" s="48" t="s">
        <v>286</v>
      </c>
    </row>
    <row r="12" spans="1:6">
      <c r="A12" s="25" t="s">
        <v>287</v>
      </c>
      <c r="B12" s="26"/>
      <c r="C12" s="27"/>
      <c r="D12" s="28"/>
      <c r="E12" s="43"/>
      <c r="F12" s="44"/>
    </row>
    <row r="13" spans="1:6">
      <c r="A13" s="29"/>
      <c r="B13" s="30" t="s">
        <v>271</v>
      </c>
      <c r="C13" s="31">
        <v>100</v>
      </c>
      <c r="D13" s="32" t="s">
        <v>106</v>
      </c>
      <c r="E13" s="47" t="s">
        <v>107</v>
      </c>
      <c r="F13" s="48" t="s">
        <v>288</v>
      </c>
    </row>
    <row r="14" spans="1:6">
      <c r="A14" s="25" t="s">
        <v>289</v>
      </c>
      <c r="B14" s="26"/>
      <c r="C14" s="27"/>
      <c r="D14" s="28"/>
      <c r="E14" s="43"/>
      <c r="F14" s="44"/>
    </row>
    <row r="15" spans="1:6">
      <c r="A15" s="29"/>
      <c r="B15" s="33" t="s">
        <v>290</v>
      </c>
      <c r="C15" s="31">
        <v>20</v>
      </c>
      <c r="D15" s="32" t="s">
        <v>106</v>
      </c>
      <c r="E15" s="47" t="s">
        <v>107</v>
      </c>
      <c r="F15" s="48" t="s">
        <v>291</v>
      </c>
    </row>
    <row r="16" spans="1:6">
      <c r="A16" s="25" t="s">
        <v>292</v>
      </c>
      <c r="B16" s="26"/>
      <c r="C16" s="27"/>
      <c r="D16" s="28"/>
      <c r="E16" s="43"/>
      <c r="F16" s="44"/>
    </row>
    <row r="17" spans="1:6">
      <c r="A17" s="29"/>
      <c r="B17" s="34" t="s">
        <v>293</v>
      </c>
      <c r="C17" s="35">
        <v>15</v>
      </c>
      <c r="D17" s="32" t="s">
        <v>106</v>
      </c>
      <c r="E17" s="47" t="s">
        <v>107</v>
      </c>
      <c r="F17" s="48" t="s">
        <v>294</v>
      </c>
    </row>
    <row r="18" spans="1:6">
      <c r="A18" s="25" t="s">
        <v>295</v>
      </c>
      <c r="B18" s="26"/>
      <c r="C18" s="27"/>
      <c r="D18" s="28"/>
      <c r="E18" s="43"/>
      <c r="F18" s="44"/>
    </row>
    <row r="19" spans="1:6">
      <c r="A19" s="36"/>
      <c r="B19" s="33" t="s">
        <v>296</v>
      </c>
      <c r="C19" s="37">
        <v>85</v>
      </c>
      <c r="D19" s="38" t="s">
        <v>106</v>
      </c>
      <c r="E19" s="45" t="s">
        <v>107</v>
      </c>
      <c r="F19" s="46" t="s">
        <v>297</v>
      </c>
    </row>
    <row r="20" spans="1:6" ht="31">
      <c r="A20" s="29"/>
      <c r="B20" s="30" t="s">
        <v>298</v>
      </c>
      <c r="C20" s="31">
        <v>10</v>
      </c>
      <c r="D20" s="32" t="s">
        <v>106</v>
      </c>
      <c r="E20" s="47" t="s">
        <v>107</v>
      </c>
      <c r="F20" s="48" t="s">
        <v>299</v>
      </c>
    </row>
    <row r="21" spans="1:6">
      <c r="A21" s="25" t="s">
        <v>300</v>
      </c>
      <c r="B21" s="26"/>
      <c r="C21" s="27"/>
      <c r="D21" s="28"/>
      <c r="E21" s="43"/>
      <c r="F21" s="44"/>
    </row>
    <row r="22" spans="1:6">
      <c r="A22" s="29"/>
      <c r="B22" s="30" t="s">
        <v>301</v>
      </c>
      <c r="C22" s="31">
        <v>20</v>
      </c>
      <c r="D22" s="32" t="s">
        <v>106</v>
      </c>
      <c r="E22" s="47" t="s">
        <v>107</v>
      </c>
      <c r="F22" s="48" t="s">
        <v>302</v>
      </c>
    </row>
    <row r="23" spans="1:6">
      <c r="A23" s="25" t="s">
        <v>303</v>
      </c>
      <c r="B23" s="26"/>
      <c r="C23" s="27"/>
      <c r="D23" s="28"/>
      <c r="E23" s="43"/>
      <c r="F23" s="44"/>
    </row>
    <row r="24" spans="1:6">
      <c r="A24" s="36"/>
      <c r="B24" s="33" t="s">
        <v>296</v>
      </c>
      <c r="C24" s="37">
        <v>95</v>
      </c>
      <c r="D24" s="38" t="s">
        <v>106</v>
      </c>
      <c r="E24" s="45" t="s">
        <v>107</v>
      </c>
      <c r="F24" s="46" t="s">
        <v>304</v>
      </c>
    </row>
    <row r="25" spans="1:6">
      <c r="A25" s="29"/>
      <c r="B25" s="30" t="s">
        <v>305</v>
      </c>
      <c r="C25" s="31">
        <v>70</v>
      </c>
      <c r="D25" s="32" t="s">
        <v>306</v>
      </c>
      <c r="E25" s="47" t="s">
        <v>107</v>
      </c>
      <c r="F25" s="48" t="s">
        <v>307</v>
      </c>
    </row>
    <row r="26" spans="1:6">
      <c r="A26" s="25" t="s">
        <v>308</v>
      </c>
      <c r="B26" s="26"/>
      <c r="C26" s="27"/>
      <c r="D26" s="28"/>
      <c r="E26" s="43"/>
      <c r="F26" s="44"/>
    </row>
    <row r="27" spans="1:6">
      <c r="A27" s="36"/>
      <c r="B27" s="33" t="s">
        <v>309</v>
      </c>
      <c r="C27" s="37">
        <v>80</v>
      </c>
      <c r="D27" s="38" t="s">
        <v>106</v>
      </c>
      <c r="E27" s="45" t="s">
        <v>107</v>
      </c>
      <c r="F27" s="46" t="s">
        <v>310</v>
      </c>
    </row>
    <row r="28" spans="1:6">
      <c r="A28" s="36"/>
      <c r="B28" s="33" t="s">
        <v>311</v>
      </c>
      <c r="C28" s="37">
        <v>14</v>
      </c>
      <c r="D28" s="38" t="s">
        <v>160</v>
      </c>
      <c r="E28" s="45" t="s">
        <v>107</v>
      </c>
      <c r="F28" s="46" t="s">
        <v>312</v>
      </c>
    </row>
    <row r="29" spans="1:6">
      <c r="A29" s="25" t="s">
        <v>313</v>
      </c>
      <c r="B29" s="26"/>
      <c r="C29" s="27"/>
      <c r="D29" s="28"/>
      <c r="E29" s="43"/>
      <c r="F29" s="44"/>
    </row>
    <row r="30" spans="1:6">
      <c r="A30" s="36"/>
      <c r="B30" s="34" t="s">
        <v>314</v>
      </c>
      <c r="C30" s="39">
        <v>82</v>
      </c>
      <c r="D30" s="40" t="s">
        <v>106</v>
      </c>
      <c r="E30" s="7" t="s">
        <v>107</v>
      </c>
      <c r="F30" s="46" t="s">
        <v>315</v>
      </c>
    </row>
    <row r="31" spans="1:6" ht="31">
      <c r="A31" s="41"/>
      <c r="B31" s="34" t="s">
        <v>316</v>
      </c>
      <c r="C31" s="39">
        <v>64</v>
      </c>
      <c r="D31" s="40" t="s">
        <v>106</v>
      </c>
      <c r="E31" s="7" t="s">
        <v>107</v>
      </c>
      <c r="F31" s="46" t="s">
        <v>317</v>
      </c>
    </row>
    <row r="32" spans="1:6" ht="31">
      <c r="A32" s="36"/>
      <c r="B32" s="34" t="s">
        <v>318</v>
      </c>
      <c r="C32" s="39">
        <v>82</v>
      </c>
      <c r="D32" s="40" t="s">
        <v>106</v>
      </c>
      <c r="E32" s="7" t="s">
        <v>107</v>
      </c>
      <c r="F32" s="46" t="s">
        <v>319</v>
      </c>
    </row>
    <row r="33" spans="1:6" ht="31">
      <c r="A33" s="36"/>
      <c r="B33" s="33" t="s">
        <v>320</v>
      </c>
      <c r="C33" s="42">
        <v>64</v>
      </c>
      <c r="D33" s="38" t="s">
        <v>106</v>
      </c>
      <c r="E33" s="45" t="s">
        <v>107</v>
      </c>
      <c r="F33" s="46" t="s">
        <v>321</v>
      </c>
    </row>
    <row r="34" spans="1:6">
      <c r="A34" s="29"/>
      <c r="B34" s="30" t="s">
        <v>322</v>
      </c>
      <c r="C34" s="35">
        <v>87</v>
      </c>
      <c r="D34" s="32" t="s">
        <v>106</v>
      </c>
      <c r="E34" s="47" t="s">
        <v>107</v>
      </c>
      <c r="F34" s="48" t="s">
        <v>323</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00000000-0002-0000-0900-000001000000}">
      <formula1>0</formula1>
      <formula2>35</formula2>
    </dataValidation>
    <dataValidation type="whole" allowBlank="1" showInputMessage="1" showErrorMessage="1" sqref="C15" xr:uid="{00000000-0002-0000-0900-000002000000}">
      <formula1>0</formula1>
      <formula2>25</formula2>
    </dataValidation>
    <dataValidation type="whole" allowBlank="1" showInputMessage="1" showErrorMessage="1" sqref="C13 C22 C3:C4 C10:C11 C19:C20 C24:C25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197"/>
  <sheetViews>
    <sheetView zoomScaleNormal="100" workbookViewId="0">
      <selection activeCell="F2" sqref="F2"/>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324</v>
      </c>
      <c r="B1" s="1" t="s">
        <v>325</v>
      </c>
      <c r="C1" s="1" t="s">
        <v>326</v>
      </c>
      <c r="D1" s="3" t="s">
        <v>92</v>
      </c>
      <c r="E1" s="3" t="s">
        <v>93</v>
      </c>
      <c r="F1" s="3" t="s">
        <v>327</v>
      </c>
      <c r="G1" s="1" t="s">
        <v>328</v>
      </c>
    </row>
    <row r="2" spans="1:7">
      <c r="A2" s="114" t="s">
        <v>289</v>
      </c>
      <c r="B2" s="115">
        <v>44261</v>
      </c>
      <c r="C2" s="115">
        <v>44289</v>
      </c>
      <c r="D2" s="116">
        <v>60</v>
      </c>
      <c r="E2" s="114" t="str">
        <f>IF(A2="","",VLOOKUP(A2,[1]HIDDEN!$E$2:$F$16,2,FALSE))</f>
        <v>%</v>
      </c>
      <c r="F2" s="117"/>
      <c r="G2" s="114" t="s">
        <v>329</v>
      </c>
    </row>
    <row r="3" spans="1:7">
      <c r="A3" s="114" t="s">
        <v>289</v>
      </c>
      <c r="B3" s="115">
        <v>44290</v>
      </c>
      <c r="C3" s="118">
        <v>44291</v>
      </c>
      <c r="D3" s="116">
        <v>30</v>
      </c>
      <c r="E3" s="114" t="str">
        <f>IF(A3="","",VLOOKUP(A3,[1]HIDDEN!$E$2:$F$16,2,FALSE))</f>
        <v>%</v>
      </c>
      <c r="F3" s="117"/>
      <c r="G3" s="114" t="s">
        <v>329</v>
      </c>
    </row>
    <row r="4" spans="1:7">
      <c r="A4" s="114" t="s">
        <v>289</v>
      </c>
      <c r="B4" s="115">
        <v>44292</v>
      </c>
      <c r="C4" s="115">
        <v>44316</v>
      </c>
      <c r="D4" s="116">
        <v>35</v>
      </c>
      <c r="E4" s="114" t="str">
        <f>IF(A4="","",VLOOKUP(A4,[1]HIDDEN!$E$2:$F$16,2,FALSE))</f>
        <v>%</v>
      </c>
      <c r="F4" s="117"/>
      <c r="G4" s="114" t="s">
        <v>329</v>
      </c>
    </row>
    <row r="5" spans="1:7">
      <c r="A5" s="114" t="s">
        <v>289</v>
      </c>
      <c r="B5" s="115">
        <v>44317</v>
      </c>
      <c r="C5" s="115">
        <v>44348</v>
      </c>
      <c r="D5" s="116">
        <v>35</v>
      </c>
      <c r="E5" s="114" t="str">
        <f>IF(A5="","",VLOOKUP(A5,[1]HIDDEN!$E$2:$F$16,2,FALSE))</f>
        <v>%</v>
      </c>
      <c r="F5" s="117"/>
      <c r="G5" s="114" t="s">
        <v>329</v>
      </c>
    </row>
    <row r="6" spans="1:7">
      <c r="A6" s="114" t="s">
        <v>289</v>
      </c>
      <c r="B6" s="115">
        <v>44349</v>
      </c>
      <c r="C6" s="115">
        <v>44377</v>
      </c>
      <c r="D6" s="116">
        <v>70</v>
      </c>
      <c r="E6" s="114" t="str">
        <f>IF(A6="","",VLOOKUP(A6,[1]HIDDEN!$E$2:$F$16,2,FALSE))</f>
        <v>%</v>
      </c>
      <c r="F6" s="117"/>
      <c r="G6" s="114" t="s">
        <v>329</v>
      </c>
    </row>
    <row r="7" spans="1:7">
      <c r="A7" s="114" t="s">
        <v>289</v>
      </c>
      <c r="B7" s="115">
        <v>44378</v>
      </c>
      <c r="C7" s="115">
        <v>44418</v>
      </c>
      <c r="D7" s="116">
        <v>60</v>
      </c>
      <c r="E7" s="114" t="str">
        <f>IF(A7="","",VLOOKUP(A7,[1]HIDDEN!$E$2:$F$16,2,FALSE))</f>
        <v>%</v>
      </c>
      <c r="F7" s="117"/>
      <c r="G7" s="114" t="s">
        <v>329</v>
      </c>
    </row>
    <row r="8" spans="1:7">
      <c r="A8" s="114" t="s">
        <v>289</v>
      </c>
      <c r="B8" s="115">
        <v>44419</v>
      </c>
      <c r="C8" s="115">
        <v>44434</v>
      </c>
      <c r="D8" s="116">
        <v>50</v>
      </c>
      <c r="E8" s="114" t="str">
        <f>IF(A8="","",VLOOKUP(A8,[1]HIDDEN!$E$2:$F$16,2,FALSE))</f>
        <v>%</v>
      </c>
      <c r="F8" s="117"/>
      <c r="G8" s="114" t="s">
        <v>329</v>
      </c>
    </row>
    <row r="9" spans="1:7">
      <c r="A9" s="119" t="s">
        <v>289</v>
      </c>
      <c r="B9" s="120">
        <v>44435</v>
      </c>
      <c r="C9" s="120">
        <v>44448</v>
      </c>
      <c r="D9" s="121">
        <v>80</v>
      </c>
      <c r="E9" s="114" t="str">
        <f>IF(A9="","",VLOOKUP(A9,[1]HIDDEN!$E$2:$F$16,2,FALSE))</f>
        <v>%</v>
      </c>
      <c r="F9" s="117"/>
      <c r="G9" s="114" t="s">
        <v>329</v>
      </c>
    </row>
    <row r="10" spans="1:7">
      <c r="A10" s="119" t="s">
        <v>289</v>
      </c>
      <c r="B10" s="120">
        <v>44449</v>
      </c>
      <c r="C10" s="120">
        <v>44500</v>
      </c>
      <c r="D10" s="121">
        <v>75</v>
      </c>
      <c r="E10" s="114" t="str">
        <f>IF(A10="","",VLOOKUP(A10,[1]HIDDEN!$E$2:$F$16,2,FALSE))</f>
        <v>%</v>
      </c>
      <c r="F10" s="117"/>
      <c r="G10" s="114" t="s">
        <v>329</v>
      </c>
    </row>
    <row r="11" spans="1:7">
      <c r="A11" s="119" t="s">
        <v>289</v>
      </c>
      <c r="B11" s="120">
        <v>44501</v>
      </c>
      <c r="C11" s="120">
        <v>44742</v>
      </c>
      <c r="D11" s="121">
        <v>50</v>
      </c>
      <c r="E11" s="114" t="str">
        <f>IF(A11="","",VLOOKUP(A11,[1]HIDDEN!$E$2:$F$16,2,FALSE))</f>
        <v>%</v>
      </c>
      <c r="F11" s="117"/>
      <c r="G11" s="114" t="s">
        <v>329</v>
      </c>
    </row>
    <row r="12" spans="1:7">
      <c r="A12" s="114" t="s">
        <v>292</v>
      </c>
      <c r="B12" s="115">
        <v>44261</v>
      </c>
      <c r="C12" s="115">
        <v>44289</v>
      </c>
      <c r="D12" s="116">
        <v>90</v>
      </c>
      <c r="E12" s="114" t="str">
        <f>IF(A12="","",VLOOKUP(A12,[1]HIDDEN!$E$2:$F$16,2,FALSE))</f>
        <v>%</v>
      </c>
      <c r="F12" s="117"/>
      <c r="G12" s="114" t="s">
        <v>329</v>
      </c>
    </row>
    <row r="13" spans="1:7">
      <c r="A13" s="114" t="s">
        <v>292</v>
      </c>
      <c r="B13" s="115">
        <v>44290</v>
      </c>
      <c r="C13" s="118">
        <v>44291</v>
      </c>
      <c r="D13" s="116">
        <v>20</v>
      </c>
      <c r="E13" s="114" t="str">
        <f>IF(A13="","",VLOOKUP(A13,[1]HIDDEN!$E$2:$F$16,2,FALSE))</f>
        <v>%</v>
      </c>
      <c r="F13" s="117"/>
      <c r="G13" s="114" t="s">
        <v>329</v>
      </c>
    </row>
    <row r="14" spans="1:7">
      <c r="A14" s="114" t="s">
        <v>292</v>
      </c>
      <c r="B14" s="115">
        <v>44292</v>
      </c>
      <c r="C14" s="115">
        <v>44316</v>
      </c>
      <c r="D14" s="116">
        <v>70</v>
      </c>
      <c r="E14" s="114" t="str">
        <f>IF(A14="","",VLOOKUP(A14,[1]HIDDEN!$E$2:$F$16,2,FALSE))</f>
        <v>%</v>
      </c>
      <c r="F14" s="117"/>
      <c r="G14" s="114" t="s">
        <v>329</v>
      </c>
    </row>
    <row r="15" spans="1:7">
      <c r="A15" s="114" t="s">
        <v>292</v>
      </c>
      <c r="B15" s="115">
        <v>44317</v>
      </c>
      <c r="C15" s="115">
        <v>44348</v>
      </c>
      <c r="D15" s="116">
        <v>70</v>
      </c>
      <c r="E15" s="114" t="str">
        <f>IF(A15="","",VLOOKUP(A15,[1]HIDDEN!$E$2:$F$16,2,FALSE))</f>
        <v>%</v>
      </c>
      <c r="F15" s="117"/>
      <c r="G15" s="114" t="s">
        <v>329</v>
      </c>
    </row>
    <row r="16" spans="1:7">
      <c r="A16" s="114" t="s">
        <v>292</v>
      </c>
      <c r="B16" s="115">
        <v>44349</v>
      </c>
      <c r="C16" s="115">
        <v>44377</v>
      </c>
      <c r="D16" s="116">
        <v>50</v>
      </c>
      <c r="E16" s="114" t="str">
        <f>IF(A16="","",VLOOKUP(A16,[1]HIDDEN!$E$2:$F$16,2,FALSE))</f>
        <v>%</v>
      </c>
      <c r="F16" s="117"/>
      <c r="G16" s="114" t="s">
        <v>329</v>
      </c>
    </row>
    <row r="17" spans="1:7">
      <c r="A17" s="114" t="s">
        <v>292</v>
      </c>
      <c r="B17" s="115">
        <v>44378</v>
      </c>
      <c r="C17" s="115">
        <v>44418</v>
      </c>
      <c r="D17" s="116">
        <v>50</v>
      </c>
      <c r="E17" s="114" t="str">
        <f>IF(A17="","",VLOOKUP(A17,[1]HIDDEN!$E$2:$F$16,2,FALSE))</f>
        <v>%</v>
      </c>
      <c r="F17" s="117"/>
      <c r="G17" s="114" t="s">
        <v>329</v>
      </c>
    </row>
    <row r="18" spans="1:7">
      <c r="A18" s="114" t="s">
        <v>292</v>
      </c>
      <c r="B18" s="115">
        <v>44419</v>
      </c>
      <c r="C18" s="115">
        <v>44434</v>
      </c>
      <c r="D18" s="116">
        <v>40</v>
      </c>
      <c r="E18" s="114" t="str">
        <f>IF(A18="","",VLOOKUP(A18,[1]HIDDEN!$E$2:$F$16,2,FALSE))</f>
        <v>%</v>
      </c>
      <c r="F18" s="117"/>
      <c r="G18" s="114" t="s">
        <v>329</v>
      </c>
    </row>
    <row r="19" spans="1:7">
      <c r="A19" s="119" t="s">
        <v>292</v>
      </c>
      <c r="B19" s="120">
        <v>44435</v>
      </c>
      <c r="C19" s="120">
        <v>44448</v>
      </c>
      <c r="D19" s="136">
        <v>70</v>
      </c>
      <c r="E19" s="114" t="str">
        <f>IF(A19="","",VLOOKUP(A19,[1]HIDDEN!$E$2:$F$16,2,FALSE))</f>
        <v>%</v>
      </c>
      <c r="F19" s="117"/>
      <c r="G19" s="114" t="s">
        <v>329</v>
      </c>
    </row>
    <row r="20" spans="1:7">
      <c r="A20" s="119" t="s">
        <v>292</v>
      </c>
      <c r="B20" s="120">
        <v>44449</v>
      </c>
      <c r="C20" s="120">
        <v>44500</v>
      </c>
      <c r="D20" s="136">
        <v>70</v>
      </c>
      <c r="E20" s="114" t="str">
        <f>IF(A20="","",VLOOKUP(A20,[1]HIDDEN!$E$2:$F$16,2,FALSE))</f>
        <v>%</v>
      </c>
      <c r="F20" s="117"/>
      <c r="G20" s="114" t="s">
        <v>329</v>
      </c>
    </row>
    <row r="21" spans="1:7">
      <c r="A21" s="119" t="s">
        <v>292</v>
      </c>
      <c r="B21" s="120">
        <v>44501</v>
      </c>
      <c r="C21" s="120">
        <v>44742</v>
      </c>
      <c r="D21" s="121">
        <v>50</v>
      </c>
      <c r="E21" s="114" t="str">
        <f>IF(A21="","",VLOOKUP(A21,[1]HIDDEN!$E$2:$F$16,2,FALSE))</f>
        <v>%</v>
      </c>
      <c r="F21" s="117"/>
      <c r="G21" s="114" t="s">
        <v>329</v>
      </c>
    </row>
    <row r="22" spans="1:7">
      <c r="A22" s="114" t="s">
        <v>340</v>
      </c>
      <c r="B22" s="115">
        <v>44261</v>
      </c>
      <c r="C22" s="115">
        <v>44377</v>
      </c>
      <c r="D22" s="116">
        <v>98</v>
      </c>
      <c r="E22" s="114" t="str">
        <f>IF(A22="","",VLOOKUP(A22,[1]HIDDEN!$E$2:$F$16,2,FALSE))</f>
        <v>%</v>
      </c>
      <c r="F22" s="117"/>
      <c r="G22" s="114" t="s">
        <v>329</v>
      </c>
    </row>
    <row r="23" spans="1:7">
      <c r="A23" s="114" t="s">
        <v>340</v>
      </c>
      <c r="B23" s="115">
        <v>44378</v>
      </c>
      <c r="C23" s="115">
        <v>44418</v>
      </c>
      <c r="D23" s="116">
        <v>50</v>
      </c>
      <c r="E23" s="114" t="str">
        <f>IF(A23="","",VLOOKUP(A23,[1]HIDDEN!$E$2:$F$16,2,FALSE))</f>
        <v>%</v>
      </c>
      <c r="F23" s="117"/>
      <c r="G23" s="114" t="s">
        <v>329</v>
      </c>
    </row>
    <row r="24" spans="1:7">
      <c r="A24" s="114" t="s">
        <v>340</v>
      </c>
      <c r="B24" s="115">
        <v>44419</v>
      </c>
      <c r="C24" s="115">
        <v>44434</v>
      </c>
      <c r="D24" s="136">
        <v>80</v>
      </c>
      <c r="E24" s="114" t="str">
        <f>IF(A24="","",VLOOKUP(A24,[1]HIDDEN!$E$2:$F$16,2,FALSE))</f>
        <v>%</v>
      </c>
      <c r="F24" s="117"/>
      <c r="G24" s="114" t="s">
        <v>329</v>
      </c>
    </row>
    <row r="25" spans="1:7">
      <c r="A25" s="119" t="s">
        <v>340</v>
      </c>
      <c r="B25" s="120">
        <v>44435</v>
      </c>
      <c r="C25" s="120">
        <v>44448</v>
      </c>
      <c r="D25" s="121">
        <v>90</v>
      </c>
      <c r="E25" s="114" t="str">
        <f>IF(A25="","",VLOOKUP(A25,[1]HIDDEN!$E$2:$F$16,2,FALSE))</f>
        <v>%</v>
      </c>
      <c r="F25" s="117"/>
      <c r="G25" s="114" t="s">
        <v>329</v>
      </c>
    </row>
    <row r="26" spans="1:7">
      <c r="A26" s="119" t="s">
        <v>340</v>
      </c>
      <c r="B26" s="120">
        <v>44449</v>
      </c>
      <c r="C26" s="120">
        <v>44742</v>
      </c>
      <c r="D26" s="121">
        <v>80</v>
      </c>
      <c r="E26" s="114" t="str">
        <f>IF(A26="","",VLOOKUP(A26,[1]HIDDEN!$E$2:$F$16,2,FALSE))</f>
        <v>%</v>
      </c>
      <c r="F26" s="117"/>
      <c r="G26" s="114" t="s">
        <v>329</v>
      </c>
    </row>
    <row r="27" spans="1:7">
      <c r="A27" s="114" t="s">
        <v>300</v>
      </c>
      <c r="B27" s="115">
        <v>44261</v>
      </c>
      <c r="C27" s="115">
        <v>44316</v>
      </c>
      <c r="D27" s="116">
        <v>100</v>
      </c>
      <c r="E27" s="114" t="str">
        <f>IF(A27="","",VLOOKUP(A27,[1]HIDDEN!$E$2:$F$16,2,FALSE))</f>
        <v>%</v>
      </c>
      <c r="F27" s="123" t="s">
        <v>500</v>
      </c>
      <c r="G27" s="114" t="s">
        <v>329</v>
      </c>
    </row>
    <row r="28" spans="1:7">
      <c r="A28" s="114" t="s">
        <v>300</v>
      </c>
      <c r="B28" s="115">
        <v>44317</v>
      </c>
      <c r="C28" s="115">
        <v>44402</v>
      </c>
      <c r="D28" s="116">
        <v>100</v>
      </c>
      <c r="E28" s="114" t="str">
        <f>IF(A28="","",VLOOKUP(A28,[1]HIDDEN!$E$2:$F$16,2,FALSE))</f>
        <v>%</v>
      </c>
      <c r="F28" s="123" t="s">
        <v>500</v>
      </c>
      <c r="G28" s="114" t="s">
        <v>329</v>
      </c>
    </row>
    <row r="29" spans="1:7">
      <c r="A29" s="119" t="s">
        <v>300</v>
      </c>
      <c r="B29" s="120">
        <v>44403</v>
      </c>
      <c r="C29" s="120">
        <v>44434</v>
      </c>
      <c r="D29" s="121">
        <v>0</v>
      </c>
      <c r="E29" s="114" t="str">
        <f>IF(A29="","",VLOOKUP(A29,[1]HIDDEN!$E$2:$F$16,2,FALSE))</f>
        <v>%</v>
      </c>
      <c r="F29" s="123" t="s">
        <v>500</v>
      </c>
      <c r="G29" s="114" t="s">
        <v>329</v>
      </c>
    </row>
    <row r="30" spans="1:7">
      <c r="A30" s="119" t="s">
        <v>300</v>
      </c>
      <c r="B30" s="120">
        <v>44435</v>
      </c>
      <c r="C30" s="120">
        <v>44500</v>
      </c>
      <c r="D30" s="121">
        <v>100</v>
      </c>
      <c r="E30" s="114" t="str">
        <f>IF(A30="","",VLOOKUP(A30,[1]HIDDEN!$E$2:$F$16,2,FALSE))</f>
        <v>%</v>
      </c>
      <c r="F30" s="123" t="s">
        <v>500</v>
      </c>
      <c r="G30" s="114" t="s">
        <v>329</v>
      </c>
    </row>
    <row r="31" spans="1:7">
      <c r="A31" s="119" t="s">
        <v>300</v>
      </c>
      <c r="B31" s="120">
        <v>44501</v>
      </c>
      <c r="C31" s="120">
        <v>44742</v>
      </c>
      <c r="D31" s="136">
        <v>0</v>
      </c>
      <c r="E31" s="114" t="str">
        <f>IF(A31="","",VLOOKUP(A31,[1]HIDDEN!$E$2:$F$16,2,FALSE))</f>
        <v>%</v>
      </c>
      <c r="F31" s="123" t="s">
        <v>500</v>
      </c>
      <c r="G31" s="114" t="s">
        <v>329</v>
      </c>
    </row>
    <row r="32" spans="1:7">
      <c r="A32" s="114" t="s">
        <v>270</v>
      </c>
      <c r="B32" s="115">
        <v>44261</v>
      </c>
      <c r="C32" s="115">
        <v>44289</v>
      </c>
      <c r="D32" s="116">
        <v>80</v>
      </c>
      <c r="E32" s="114" t="str">
        <f>IF(A32="","",VLOOKUP(A32,[1]HIDDEN!$E$2:$F$16,2,FALSE))</f>
        <v>%</v>
      </c>
      <c r="F32" s="117"/>
      <c r="G32" s="114" t="s">
        <v>329</v>
      </c>
    </row>
    <row r="33" spans="1:7">
      <c r="A33" s="114" t="s">
        <v>270</v>
      </c>
      <c r="B33" s="115">
        <v>44290</v>
      </c>
      <c r="C33" s="115">
        <v>44293</v>
      </c>
      <c r="D33" s="116">
        <v>80</v>
      </c>
      <c r="E33" s="114" t="str">
        <f>IF(A33="","",VLOOKUP(A33,[1]HIDDEN!$E$2:$F$16,2,FALSE))</f>
        <v>%</v>
      </c>
      <c r="F33" s="117"/>
      <c r="G33" s="114" t="s">
        <v>329</v>
      </c>
    </row>
    <row r="34" spans="1:7">
      <c r="A34" s="114" t="s">
        <v>270</v>
      </c>
      <c r="B34" s="115">
        <v>44294</v>
      </c>
      <c r="C34" s="115">
        <v>44316</v>
      </c>
      <c r="D34" s="116">
        <v>20</v>
      </c>
      <c r="E34" s="114" t="str">
        <f>IF(A34="","",VLOOKUP(A34,[1]HIDDEN!$E$2:$F$16,2,FALSE))</f>
        <v>%</v>
      </c>
      <c r="F34" s="117"/>
      <c r="G34" s="114" t="s">
        <v>329</v>
      </c>
    </row>
    <row r="35" spans="1:7">
      <c r="A35" s="114" t="s">
        <v>270</v>
      </c>
      <c r="B35" s="115">
        <v>44317</v>
      </c>
      <c r="C35" s="115">
        <v>44347</v>
      </c>
      <c r="D35" s="116">
        <v>50</v>
      </c>
      <c r="E35" s="114" t="str">
        <f>IF(A35="","",VLOOKUP(A35,[1]HIDDEN!$E$2:$F$16,2,FALSE))</f>
        <v>%</v>
      </c>
      <c r="F35" s="117"/>
      <c r="G35" s="114" t="s">
        <v>329</v>
      </c>
    </row>
    <row r="36" spans="1:7">
      <c r="A36" s="114" t="s">
        <v>270</v>
      </c>
      <c r="B36" s="115">
        <v>44348</v>
      </c>
      <c r="C36" s="115">
        <v>44377</v>
      </c>
      <c r="D36" s="116">
        <v>70</v>
      </c>
      <c r="E36" s="114" t="str">
        <f>IF(A36="","",VLOOKUP(A36,[1]HIDDEN!$E$2:$F$16,2,FALSE))</f>
        <v>%</v>
      </c>
      <c r="F36" s="117"/>
      <c r="G36" s="114" t="s">
        <v>329</v>
      </c>
    </row>
    <row r="37" spans="1:7">
      <c r="A37" s="114" t="s">
        <v>270</v>
      </c>
      <c r="B37" s="115">
        <v>44378</v>
      </c>
      <c r="C37" s="115">
        <v>44418</v>
      </c>
      <c r="D37" s="116">
        <v>70</v>
      </c>
      <c r="E37" s="114" t="str">
        <f>IF(A37="","",VLOOKUP(A37,[1]HIDDEN!$E$2:$F$16,2,FALSE))</f>
        <v>%</v>
      </c>
      <c r="F37" s="117"/>
      <c r="G37" s="114" t="s">
        <v>329</v>
      </c>
    </row>
    <row r="38" spans="1:7">
      <c r="A38" s="114" t="s">
        <v>270</v>
      </c>
      <c r="B38" s="115">
        <v>44419</v>
      </c>
      <c r="C38" s="115">
        <v>44434</v>
      </c>
      <c r="D38" s="116">
        <v>40</v>
      </c>
      <c r="E38" s="114" t="str">
        <f>IF(A38="","",VLOOKUP(A38,[1]HIDDEN!$E$2:$F$16,2,FALSE))</f>
        <v>%</v>
      </c>
      <c r="F38" s="117"/>
      <c r="G38" s="114" t="s">
        <v>329</v>
      </c>
    </row>
    <row r="39" spans="1:7">
      <c r="A39" s="119" t="s">
        <v>270</v>
      </c>
      <c r="B39" s="120">
        <v>44435</v>
      </c>
      <c r="C39" s="120">
        <v>44448</v>
      </c>
      <c r="D39" s="136">
        <v>60</v>
      </c>
      <c r="E39" s="114" t="str">
        <f>IF(A39="","",VLOOKUP(A39,[1]HIDDEN!$E$2:$F$16,2,FALSE))</f>
        <v>%</v>
      </c>
      <c r="F39" s="117"/>
      <c r="G39" s="114" t="s">
        <v>329</v>
      </c>
    </row>
    <row r="40" spans="1:7">
      <c r="A40" s="119" t="s">
        <v>270</v>
      </c>
      <c r="B40" s="120">
        <v>44449</v>
      </c>
      <c r="C40" s="120">
        <v>44500</v>
      </c>
      <c r="D40" s="121">
        <v>50</v>
      </c>
      <c r="E40" s="114" t="str">
        <f>IF(A40="","",VLOOKUP(A40,[1]HIDDEN!$E$2:$F$16,2,FALSE))</f>
        <v>%</v>
      </c>
      <c r="F40" s="117"/>
      <c r="G40" s="114" t="s">
        <v>329</v>
      </c>
    </row>
    <row r="41" spans="1:7">
      <c r="A41" s="119" t="s">
        <v>270</v>
      </c>
      <c r="B41" s="120">
        <v>44501</v>
      </c>
      <c r="C41" s="120">
        <v>44742</v>
      </c>
      <c r="D41" s="121">
        <v>50</v>
      </c>
      <c r="E41" s="114" t="str">
        <f>IF(A41="","",VLOOKUP(A41,[1]HIDDEN!$E$2:$F$16,2,FALSE))</f>
        <v>%</v>
      </c>
      <c r="F41" s="117"/>
      <c r="G41" s="114" t="s">
        <v>329</v>
      </c>
    </row>
    <row r="42" spans="1:7">
      <c r="A42" s="114" t="s">
        <v>273</v>
      </c>
      <c r="B42" s="115">
        <v>44261</v>
      </c>
      <c r="C42" s="115">
        <v>44297</v>
      </c>
      <c r="D42" s="116">
        <v>2</v>
      </c>
      <c r="E42" s="114" t="str">
        <f>IF(A42="","",VLOOKUP(A42,[1]HIDDEN!$E$2:$F$16,2,FALSE))</f>
        <v>contacts</v>
      </c>
      <c r="F42" s="117"/>
      <c r="G42" s="114" t="s">
        <v>329</v>
      </c>
    </row>
    <row r="43" spans="1:7">
      <c r="A43" s="114" t="s">
        <v>273</v>
      </c>
      <c r="B43" s="115">
        <v>44298</v>
      </c>
      <c r="C43" s="115">
        <v>44308</v>
      </c>
      <c r="D43" s="116">
        <v>2</v>
      </c>
      <c r="E43" s="114" t="str">
        <f>IF(A43="","",VLOOKUP(A43,[1]HIDDEN!$E$2:$F$16,2,FALSE))</f>
        <v>contacts</v>
      </c>
      <c r="F43" s="117"/>
      <c r="G43" s="114" t="s">
        <v>329</v>
      </c>
    </row>
    <row r="44" spans="1:7">
      <c r="A44" s="114" t="s">
        <v>273</v>
      </c>
      <c r="B44" s="115">
        <v>44309</v>
      </c>
      <c r="C44" s="115">
        <v>44316</v>
      </c>
      <c r="D44" s="116">
        <v>1</v>
      </c>
      <c r="E44" s="114" t="str">
        <f>IF(A44="","",VLOOKUP(A44,[2]HIDDEN!$E$2:$F$16,2,FALSE))</f>
        <v>contacts</v>
      </c>
      <c r="F44" s="117"/>
      <c r="G44" s="114" t="s">
        <v>329</v>
      </c>
    </row>
    <row r="45" spans="1:7">
      <c r="A45" s="114" t="s">
        <v>273</v>
      </c>
      <c r="B45" s="115">
        <v>44317</v>
      </c>
      <c r="C45" s="115">
        <v>44377</v>
      </c>
      <c r="D45" s="121">
        <v>2</v>
      </c>
      <c r="E45" s="114" t="str">
        <f>IF(A45="","",VLOOKUP(A45,[2]HIDDEN!$E$2:$F$16,2,FALSE))</f>
        <v>contacts</v>
      </c>
      <c r="F45" s="117"/>
      <c r="G45" s="114" t="s">
        <v>329</v>
      </c>
    </row>
    <row r="46" spans="1:7">
      <c r="A46" s="114" t="s">
        <v>273</v>
      </c>
      <c r="B46" s="115">
        <v>44378</v>
      </c>
      <c r="C46" s="115">
        <v>44408</v>
      </c>
      <c r="D46" s="116">
        <v>0.5</v>
      </c>
      <c r="E46" s="114" t="str">
        <f>IF(A46="","",VLOOKUP(A46,[2]HIDDEN!$E$2:$F$16,2,FALSE))</f>
        <v>contacts</v>
      </c>
      <c r="F46" s="117"/>
      <c r="G46" s="114" t="s">
        <v>329</v>
      </c>
    </row>
    <row r="47" spans="1:7">
      <c r="A47" s="114" t="s">
        <v>273</v>
      </c>
      <c r="B47" s="115">
        <v>44409</v>
      </c>
      <c r="C47" s="115">
        <v>44434</v>
      </c>
      <c r="D47" s="116">
        <v>0.3</v>
      </c>
      <c r="E47" s="114" t="str">
        <f>IF(A47="","",VLOOKUP(A47,[2]HIDDEN!$E$2:$F$16,2,FALSE))</f>
        <v>contacts</v>
      </c>
      <c r="F47" s="117"/>
      <c r="G47" s="114" t="s">
        <v>329</v>
      </c>
    </row>
    <row r="48" spans="1:7">
      <c r="A48" s="119" t="s">
        <v>273</v>
      </c>
      <c r="B48" s="120">
        <v>44435</v>
      </c>
      <c r="C48" s="120">
        <v>44448</v>
      </c>
      <c r="D48" s="121">
        <v>2</v>
      </c>
      <c r="E48" s="114" t="str">
        <f>IF(A48="","",VLOOKUP(A48,[2]HIDDEN!$E$2:$F$16,2,FALSE))</f>
        <v>contacts</v>
      </c>
      <c r="F48" s="117"/>
      <c r="G48" s="114" t="s">
        <v>329</v>
      </c>
    </row>
    <row r="49" spans="1:7">
      <c r="A49" s="119" t="s">
        <v>273</v>
      </c>
      <c r="B49" s="120">
        <v>44449</v>
      </c>
      <c r="C49" s="120">
        <v>44500</v>
      </c>
      <c r="D49" s="121">
        <v>2</v>
      </c>
      <c r="E49" s="114" t="str">
        <f>IF(A49="","",VLOOKUP(A49,[2]HIDDEN!$E$2:$F$16,2,FALSE))</f>
        <v>contacts</v>
      </c>
      <c r="F49" s="117"/>
      <c r="G49" s="114" t="s">
        <v>329</v>
      </c>
    </row>
    <row r="50" spans="1:7">
      <c r="A50" s="119" t="s">
        <v>273</v>
      </c>
      <c r="B50" s="120">
        <v>44501</v>
      </c>
      <c r="C50" s="120">
        <v>44742</v>
      </c>
      <c r="D50" s="121">
        <v>1</v>
      </c>
      <c r="E50" s="114" t="str">
        <f>IF(A50="","",VLOOKUP(A50,[2]HIDDEN!$E$2:$F$16,2,FALSE))</f>
        <v>contacts</v>
      </c>
      <c r="F50" s="117"/>
      <c r="G50" s="114" t="s">
        <v>329</v>
      </c>
    </row>
    <row r="51" spans="1:7">
      <c r="A51" s="114" t="s">
        <v>287</v>
      </c>
      <c r="B51" s="115">
        <v>44261</v>
      </c>
      <c r="C51" s="115">
        <v>44289</v>
      </c>
      <c r="D51" s="116">
        <v>55</v>
      </c>
      <c r="E51" s="114" t="str">
        <f>IF(A51="","",VLOOKUP(A51,[1]HIDDEN!$E$2:$F$16,2,FALSE))</f>
        <v>%</v>
      </c>
      <c r="F51" s="117"/>
      <c r="G51" s="114" t="s">
        <v>329</v>
      </c>
    </row>
    <row r="52" spans="1:7">
      <c r="A52" s="114" t="s">
        <v>287</v>
      </c>
      <c r="B52" s="115">
        <v>44290</v>
      </c>
      <c r="C52" s="115">
        <v>44293</v>
      </c>
      <c r="D52" s="116">
        <v>41</v>
      </c>
      <c r="E52" s="114" t="str">
        <f>IF(A52="","",VLOOKUP(A52,[1]HIDDEN!$E$2:$F$16,2,FALSE))</f>
        <v>%</v>
      </c>
      <c r="F52" s="117"/>
      <c r="G52" s="114" t="s">
        <v>329</v>
      </c>
    </row>
    <row r="53" spans="1:7">
      <c r="A53" s="114" t="s">
        <v>287</v>
      </c>
      <c r="B53" s="115">
        <v>44294</v>
      </c>
      <c r="C53" s="115">
        <v>44316</v>
      </c>
      <c r="D53" s="116">
        <v>10</v>
      </c>
      <c r="E53" s="114" t="str">
        <f>IF(A53="","",VLOOKUP(A53,[1]HIDDEN!$E$2:$F$16,2,FALSE))</f>
        <v>%</v>
      </c>
      <c r="F53" s="117"/>
      <c r="G53" s="114" t="s">
        <v>329</v>
      </c>
    </row>
    <row r="54" spans="1:7">
      <c r="A54" s="114" t="s">
        <v>287</v>
      </c>
      <c r="B54" s="115">
        <v>44317</v>
      </c>
      <c r="C54" s="115">
        <v>44348</v>
      </c>
      <c r="D54" s="116">
        <v>20</v>
      </c>
      <c r="E54" s="114" t="str">
        <f>IF(A54="","",VLOOKUP(A54,[1]HIDDEN!$E$2:$F$16,2,FALSE))</f>
        <v>%</v>
      </c>
      <c r="F54" s="117"/>
      <c r="G54" s="114" t="s">
        <v>329</v>
      </c>
    </row>
    <row r="55" spans="1:7">
      <c r="A55" s="114" t="s">
        <v>287</v>
      </c>
      <c r="B55" s="115">
        <v>44349</v>
      </c>
      <c r="C55" s="115">
        <v>44362</v>
      </c>
      <c r="D55" s="116">
        <v>50</v>
      </c>
      <c r="E55" s="114" t="str">
        <f>IF(A55="","",VLOOKUP(A55,[1]HIDDEN!$E$2:$F$16,2,FALSE))</f>
        <v>%</v>
      </c>
      <c r="F55" s="117"/>
      <c r="G55" s="114" t="s">
        <v>329</v>
      </c>
    </row>
    <row r="56" spans="1:7">
      <c r="A56" s="114" t="s">
        <v>287</v>
      </c>
      <c r="B56" s="115">
        <v>44363</v>
      </c>
      <c r="C56" s="115">
        <v>44377</v>
      </c>
      <c r="D56" s="116">
        <v>60</v>
      </c>
      <c r="E56" s="114" t="str">
        <f>IF(A56="","",VLOOKUP(A56,[1]HIDDEN!$E$2:$F$16,2,FALSE))</f>
        <v>%</v>
      </c>
      <c r="F56" s="117"/>
      <c r="G56" s="114" t="s">
        <v>329</v>
      </c>
    </row>
    <row r="57" spans="1:7">
      <c r="A57" s="119" t="s">
        <v>287</v>
      </c>
      <c r="B57" s="120">
        <v>44378</v>
      </c>
      <c r="C57" s="120">
        <v>44418</v>
      </c>
      <c r="D57" s="121">
        <v>50</v>
      </c>
      <c r="E57" s="114" t="str">
        <f>IF(A57="","",VLOOKUP(A57,[1]HIDDEN!$E$2:$F$16,2,FALSE))</f>
        <v>%</v>
      </c>
      <c r="F57" s="117"/>
      <c r="G57" s="114" t="s">
        <v>329</v>
      </c>
    </row>
    <row r="58" spans="1:7">
      <c r="A58" s="119" t="s">
        <v>287</v>
      </c>
      <c r="B58" s="120">
        <v>44419</v>
      </c>
      <c r="C58" s="120">
        <v>44434</v>
      </c>
      <c r="D58" s="122">
        <v>0</v>
      </c>
      <c r="E58" s="114" t="str">
        <f>IF(A58="","",VLOOKUP(A58,[1]HIDDEN!$E$2:$F$16,2,FALSE))</f>
        <v>%</v>
      </c>
      <c r="F58" s="117"/>
      <c r="G58" s="114" t="s">
        <v>329</v>
      </c>
    </row>
    <row r="59" spans="1:7">
      <c r="A59" s="119" t="s">
        <v>287</v>
      </c>
      <c r="B59" s="120">
        <v>44435</v>
      </c>
      <c r="C59" s="120">
        <v>44448</v>
      </c>
      <c r="D59" s="136">
        <v>60</v>
      </c>
      <c r="E59" s="114" t="str">
        <f>IF(A59="","",VLOOKUP(A59,[1]HIDDEN!$E$2:$F$16,2,FALSE))</f>
        <v>%</v>
      </c>
      <c r="F59" s="117"/>
      <c r="G59" s="114" t="s">
        <v>329</v>
      </c>
    </row>
    <row r="60" spans="1:7">
      <c r="A60" s="119" t="s">
        <v>287</v>
      </c>
      <c r="B60" s="120">
        <v>44449</v>
      </c>
      <c r="C60" s="120">
        <v>44500</v>
      </c>
      <c r="D60" s="121">
        <v>50</v>
      </c>
      <c r="E60" s="114" t="str">
        <f>IF(A60="","",VLOOKUP(A60,[1]HIDDEN!$E$2:$F$16,2,FALSE))</f>
        <v>%</v>
      </c>
      <c r="F60" s="117"/>
      <c r="G60" s="114" t="s">
        <v>329</v>
      </c>
    </row>
    <row r="61" spans="1:7">
      <c r="A61" s="119" t="s">
        <v>287</v>
      </c>
      <c r="B61" s="120">
        <v>44501</v>
      </c>
      <c r="C61" s="120">
        <v>44742</v>
      </c>
      <c r="D61" s="121">
        <v>0</v>
      </c>
      <c r="E61" s="114" t="str">
        <f>IF(A61="","",VLOOKUP(A61,[1]HIDDEN!$E$2:$F$16,2,FALSE))</f>
        <v>%</v>
      </c>
      <c r="F61" s="117"/>
      <c r="G61" s="114" t="s">
        <v>329</v>
      </c>
    </row>
    <row r="62" spans="1:7">
      <c r="A62" s="114" t="s">
        <v>295</v>
      </c>
      <c r="B62" s="115">
        <v>44261</v>
      </c>
      <c r="C62" s="115">
        <v>44287</v>
      </c>
      <c r="D62" s="116">
        <v>75</v>
      </c>
      <c r="E62" s="114" t="str">
        <f>IF(A62="","",VLOOKUP(A62,[1]HIDDEN!$E$2:$F$16,2,FALSE))</f>
        <v>%</v>
      </c>
      <c r="F62" s="117"/>
      <c r="G62" s="114" t="s">
        <v>329</v>
      </c>
    </row>
    <row r="63" spans="1:7">
      <c r="A63" s="114" t="s">
        <v>295</v>
      </c>
      <c r="B63" s="115">
        <v>44288</v>
      </c>
      <c r="C63" s="115">
        <v>44293</v>
      </c>
      <c r="D63" s="116">
        <v>50</v>
      </c>
      <c r="E63" s="114" t="str">
        <f>IF(A63="","",VLOOKUP(A63,[1]HIDDEN!$E$2:$F$16,2,FALSE))</f>
        <v>%</v>
      </c>
      <c r="F63" s="117"/>
      <c r="G63" s="114" t="s">
        <v>329</v>
      </c>
    </row>
    <row r="64" spans="1:7">
      <c r="A64" s="114" t="s">
        <v>295</v>
      </c>
      <c r="B64" s="115">
        <v>44294</v>
      </c>
      <c r="C64" s="115">
        <v>44316</v>
      </c>
      <c r="D64" s="116">
        <v>0</v>
      </c>
      <c r="E64" s="114" t="str">
        <f>IF(A64="","",VLOOKUP(A64,[1]HIDDEN!$E$2:$F$16,2,FALSE))</f>
        <v>%</v>
      </c>
      <c r="F64" s="117"/>
      <c r="G64" s="114" t="s">
        <v>329</v>
      </c>
    </row>
    <row r="65" spans="1:7">
      <c r="A65" s="114" t="s">
        <v>295</v>
      </c>
      <c r="B65" s="115">
        <v>44317</v>
      </c>
      <c r="C65" s="115">
        <v>44348</v>
      </c>
      <c r="D65" s="116">
        <v>30</v>
      </c>
      <c r="E65" s="114" t="str">
        <f>IF(A65="","",VLOOKUP(A65,[1]HIDDEN!$E$2:$F$16,2,FALSE))</f>
        <v>%</v>
      </c>
      <c r="F65" s="117"/>
      <c r="G65" s="114" t="s">
        <v>329</v>
      </c>
    </row>
    <row r="66" spans="1:7">
      <c r="A66" s="114" t="s">
        <v>295</v>
      </c>
      <c r="B66" s="115">
        <v>44349</v>
      </c>
      <c r="C66" s="115">
        <v>44362</v>
      </c>
      <c r="D66" s="116">
        <v>30</v>
      </c>
      <c r="E66" s="114" t="str">
        <f>IF(A66="","",VLOOKUP(A66,[1]HIDDEN!$E$2:$F$16,2,FALSE))</f>
        <v>%</v>
      </c>
      <c r="F66" s="117"/>
      <c r="G66" s="114" t="s">
        <v>329</v>
      </c>
    </row>
    <row r="67" spans="1:7">
      <c r="A67" s="114" t="s">
        <v>295</v>
      </c>
      <c r="B67" s="115">
        <v>44363</v>
      </c>
      <c r="C67" s="115">
        <v>44377</v>
      </c>
      <c r="D67" s="116">
        <v>40</v>
      </c>
      <c r="E67" s="114" t="str">
        <f>IF(A67="","",VLOOKUP(A67,[1]HIDDEN!$E$2:$F$16,2,FALSE))</f>
        <v>%</v>
      </c>
      <c r="F67" s="117"/>
      <c r="G67" s="114" t="s">
        <v>329</v>
      </c>
    </row>
    <row r="68" spans="1:7">
      <c r="A68" s="114" t="s">
        <v>295</v>
      </c>
      <c r="B68" s="115">
        <v>44378</v>
      </c>
      <c r="C68" s="115">
        <v>44408</v>
      </c>
      <c r="D68" s="116">
        <v>0</v>
      </c>
      <c r="E68" s="114" t="str">
        <f>IF(A68="","",VLOOKUP(A68,[1]HIDDEN!$E$2:$F$16,2,FALSE))</f>
        <v>%</v>
      </c>
      <c r="F68" s="117"/>
      <c r="G68" s="114" t="s">
        <v>329</v>
      </c>
    </row>
    <row r="69" spans="1:7">
      <c r="A69" s="114" t="s">
        <v>295</v>
      </c>
      <c r="B69" s="115">
        <v>44409</v>
      </c>
      <c r="C69" s="115">
        <v>44434</v>
      </c>
      <c r="D69" s="116">
        <v>0</v>
      </c>
      <c r="E69" s="114" t="str">
        <f>IF(A69="","",VLOOKUP(A69,[1]HIDDEN!$E$2:$F$16,2,FALSE))</f>
        <v>%</v>
      </c>
      <c r="F69" s="117"/>
      <c r="G69" s="114" t="s">
        <v>329</v>
      </c>
    </row>
    <row r="70" spans="1:7">
      <c r="A70" s="119" t="s">
        <v>295</v>
      </c>
      <c r="B70" s="120">
        <v>44435</v>
      </c>
      <c r="C70" s="120">
        <v>44448</v>
      </c>
      <c r="D70" s="136">
        <v>40</v>
      </c>
      <c r="E70" s="114" t="str">
        <f>IF(A70="","",VLOOKUP(A70,[1]HIDDEN!$E$2:$F$16,2,FALSE))</f>
        <v>%</v>
      </c>
      <c r="F70" s="117"/>
      <c r="G70" s="114" t="s">
        <v>329</v>
      </c>
    </row>
    <row r="71" spans="1:7">
      <c r="A71" s="119" t="s">
        <v>295</v>
      </c>
      <c r="B71" s="120">
        <v>44449</v>
      </c>
      <c r="C71" s="120">
        <v>44500</v>
      </c>
      <c r="D71" s="121">
        <v>20</v>
      </c>
      <c r="E71" s="114" t="str">
        <f>IF(A71="","",VLOOKUP(A71,[1]HIDDEN!$E$2:$F$16,2,FALSE))</f>
        <v>%</v>
      </c>
      <c r="F71" s="117"/>
      <c r="G71" s="114" t="s">
        <v>329</v>
      </c>
    </row>
    <row r="72" spans="1:7">
      <c r="A72" s="119" t="s">
        <v>295</v>
      </c>
      <c r="B72" s="120">
        <v>44501</v>
      </c>
      <c r="C72" s="120">
        <v>44742</v>
      </c>
      <c r="D72" s="121">
        <v>20</v>
      </c>
      <c r="E72" s="114" t="str">
        <f>IF(A72="","",VLOOKUP(A72,[1]HIDDEN!$E$2:$F$16,2,FALSE))</f>
        <v>%</v>
      </c>
      <c r="F72" s="117"/>
      <c r="G72" s="114" t="s">
        <v>329</v>
      </c>
    </row>
    <row r="73" spans="1:7">
      <c r="A73" s="114" t="s">
        <v>352</v>
      </c>
      <c r="B73" s="115">
        <v>44293</v>
      </c>
      <c r="C73" s="115">
        <v>44314</v>
      </c>
      <c r="D73" s="124">
        <v>1</v>
      </c>
      <c r="E73" s="125" t="str">
        <f>IF(A73="","",VLOOKUP(A73,[3]HIDDEN!$E$2:$F$16,2,FALSE))</f>
        <v>%</v>
      </c>
      <c r="F73" s="126" t="s">
        <v>502</v>
      </c>
      <c r="G73" s="114" t="s">
        <v>329</v>
      </c>
    </row>
    <row r="74" spans="1:7">
      <c r="A74" s="114" t="s">
        <v>352</v>
      </c>
      <c r="B74" s="115">
        <v>44326</v>
      </c>
      <c r="C74" s="115">
        <v>44333</v>
      </c>
      <c r="D74" s="116">
        <v>1</v>
      </c>
      <c r="E74" s="114" t="str">
        <f>IF(A74="","",VLOOKUP(A74,[3]HIDDEN!$E$2:$F$16,2,FALSE))</f>
        <v>%</v>
      </c>
      <c r="F74" s="123" t="s">
        <v>503</v>
      </c>
      <c r="G74" s="114" t="s">
        <v>329</v>
      </c>
    </row>
    <row r="75" spans="1:7">
      <c r="A75" s="114" t="s">
        <v>352</v>
      </c>
      <c r="B75" s="115">
        <v>44334</v>
      </c>
      <c r="C75" s="115">
        <v>44348</v>
      </c>
      <c r="D75" s="124">
        <v>5</v>
      </c>
      <c r="E75" s="125" t="str">
        <f>IF(A75="","",VLOOKUP(A75,[3]HIDDEN!$E$2:$F$16,2,FALSE))</f>
        <v>%</v>
      </c>
      <c r="F75" s="126" t="s">
        <v>502</v>
      </c>
      <c r="G75" s="114" t="s">
        <v>329</v>
      </c>
    </row>
    <row r="76" spans="1:7">
      <c r="A76" s="114" t="s">
        <v>352</v>
      </c>
      <c r="B76" s="115">
        <v>44349</v>
      </c>
      <c r="C76" s="115">
        <v>44363</v>
      </c>
      <c r="D76" s="116">
        <v>14</v>
      </c>
      <c r="E76" s="114" t="str">
        <f>IF(A76="","",VLOOKUP(A76,[4]HIDDEN!$E$2:$F$16,2,FALSE))</f>
        <v>%</v>
      </c>
      <c r="F76" s="123" t="s">
        <v>503</v>
      </c>
      <c r="G76" s="114" t="s">
        <v>329</v>
      </c>
    </row>
    <row r="77" spans="1:7">
      <c r="A77" s="114" t="s">
        <v>352</v>
      </c>
      <c r="B77" s="127">
        <v>44364</v>
      </c>
      <c r="C77" s="115">
        <v>44378</v>
      </c>
      <c r="D77" s="124">
        <v>8</v>
      </c>
      <c r="E77" s="125" t="str">
        <f>IF(A77="","",VLOOKUP(A77,[4]HIDDEN!$E$2:$F$16,2,FALSE))</f>
        <v>%</v>
      </c>
      <c r="F77" s="126" t="s">
        <v>502</v>
      </c>
      <c r="G77" s="114" t="s">
        <v>329</v>
      </c>
    </row>
    <row r="78" spans="1:7">
      <c r="A78" s="114" t="s">
        <v>352</v>
      </c>
      <c r="B78" s="115">
        <v>44379</v>
      </c>
      <c r="C78" s="115">
        <v>44393</v>
      </c>
      <c r="D78" s="116">
        <v>15</v>
      </c>
      <c r="E78" s="114" t="str">
        <f>IF(A78="","",VLOOKUP(A78,[4]HIDDEN!$E$2:$F$16,2,FALSE))</f>
        <v>%</v>
      </c>
      <c r="F78" s="123" t="s">
        <v>503</v>
      </c>
      <c r="G78" s="114" t="s">
        <v>329</v>
      </c>
    </row>
    <row r="79" spans="1:7">
      <c r="A79" s="114" t="s">
        <v>352</v>
      </c>
      <c r="B79" s="127">
        <v>44394</v>
      </c>
      <c r="C79" s="115">
        <v>44408</v>
      </c>
      <c r="D79" s="124">
        <v>8</v>
      </c>
      <c r="E79" s="125" t="str">
        <f>IF(A79="","",VLOOKUP(A79,[4]HIDDEN!$E$2:$F$16,2,FALSE))</f>
        <v>%</v>
      </c>
      <c r="F79" s="126" t="s">
        <v>502</v>
      </c>
      <c r="G79" s="114" t="s">
        <v>329</v>
      </c>
    </row>
    <row r="80" spans="1:7">
      <c r="A80" s="114" t="s">
        <v>352</v>
      </c>
      <c r="B80" s="115">
        <v>44409</v>
      </c>
      <c r="C80" s="115">
        <v>44423</v>
      </c>
      <c r="D80" s="116">
        <v>15</v>
      </c>
      <c r="E80" s="114" t="str">
        <f>IF(A80="","",VLOOKUP(A80,[4]HIDDEN!$E$2:$F$16,2,FALSE))</f>
        <v>%</v>
      </c>
      <c r="F80" s="123" t="s">
        <v>503</v>
      </c>
      <c r="G80" s="114" t="s">
        <v>329</v>
      </c>
    </row>
    <row r="81" spans="1:7">
      <c r="A81" s="114" t="s">
        <v>352</v>
      </c>
      <c r="B81" s="127">
        <v>44424</v>
      </c>
      <c r="C81" s="115">
        <v>44439</v>
      </c>
      <c r="D81" s="124">
        <v>8</v>
      </c>
      <c r="E81" s="125" t="str">
        <f>IF(A81="","",VLOOKUP(A81,[4]HIDDEN!$E$2:$F$16,2,FALSE))</f>
        <v>%</v>
      </c>
      <c r="F81" s="126" t="s">
        <v>502</v>
      </c>
      <c r="G81" s="114" t="s">
        <v>329</v>
      </c>
    </row>
    <row r="82" spans="1:7">
      <c r="A82" s="114" t="s">
        <v>352</v>
      </c>
      <c r="B82" s="115">
        <v>44440</v>
      </c>
      <c r="C82" s="115">
        <v>44454</v>
      </c>
      <c r="D82" s="116">
        <v>10</v>
      </c>
      <c r="E82" s="114" t="str">
        <f>IF(A82="","",VLOOKUP(A82,[4]HIDDEN!$E$2:$F$16,2,FALSE))</f>
        <v>%</v>
      </c>
      <c r="F82" s="123" t="s">
        <v>503</v>
      </c>
      <c r="G82" s="114" t="s">
        <v>329</v>
      </c>
    </row>
    <row r="83" spans="1:7">
      <c r="A83" s="114" t="s">
        <v>352</v>
      </c>
      <c r="B83" s="127">
        <v>44455</v>
      </c>
      <c r="C83" s="115">
        <v>44469</v>
      </c>
      <c r="D83" s="124">
        <v>8</v>
      </c>
      <c r="E83" s="125" t="str">
        <f>IF(A83="","",VLOOKUP(A83,[4]HIDDEN!$E$2:$F$16,2,FALSE))</f>
        <v>%</v>
      </c>
      <c r="F83" s="126" t="s">
        <v>502</v>
      </c>
      <c r="G83" s="114" t="s">
        <v>329</v>
      </c>
    </row>
    <row r="84" spans="1:7">
      <c r="A84" s="114" t="s">
        <v>352</v>
      </c>
      <c r="B84" s="115">
        <v>44470</v>
      </c>
      <c r="C84" s="115">
        <v>44484</v>
      </c>
      <c r="D84" s="116">
        <v>10</v>
      </c>
      <c r="E84" s="114" t="str">
        <f>IF(A84="","",VLOOKUP(A84,[4]HIDDEN!$E$2:$F$16,2,FALSE))</f>
        <v>%</v>
      </c>
      <c r="F84" s="123" t="s">
        <v>503</v>
      </c>
      <c r="G84" s="114" t="s">
        <v>329</v>
      </c>
    </row>
    <row r="85" spans="1:7">
      <c r="A85" s="114" t="s">
        <v>352</v>
      </c>
      <c r="B85" s="127">
        <v>44485</v>
      </c>
      <c r="C85" s="115">
        <v>44499</v>
      </c>
      <c r="D85" s="124">
        <v>8</v>
      </c>
      <c r="E85" s="125" t="str">
        <f>IF(A85="","",VLOOKUP(A85,[4]HIDDEN!$E$2:$F$16,2,FALSE))</f>
        <v>%</v>
      </c>
      <c r="F85" s="126" t="s">
        <v>502</v>
      </c>
      <c r="G85" s="114" t="s">
        <v>329</v>
      </c>
    </row>
    <row r="86" spans="1:7">
      <c r="A86" s="114" t="s">
        <v>352</v>
      </c>
      <c r="B86" s="115">
        <v>44500</v>
      </c>
      <c r="C86" s="115">
        <v>44514</v>
      </c>
      <c r="D86" s="116">
        <v>5</v>
      </c>
      <c r="E86" s="114" t="str">
        <f>IF(A86="","",VLOOKUP(A86,[4]HIDDEN!$E$2:$F$16,2,FALSE))</f>
        <v>%</v>
      </c>
      <c r="F86" s="123" t="s">
        <v>503</v>
      </c>
      <c r="G86" s="114" t="s">
        <v>329</v>
      </c>
    </row>
    <row r="87" spans="1:7">
      <c r="A87" s="114" t="s">
        <v>352</v>
      </c>
      <c r="B87" s="127">
        <v>44515</v>
      </c>
      <c r="C87" s="115">
        <v>44529</v>
      </c>
      <c r="D87" s="124">
        <v>8</v>
      </c>
      <c r="E87" s="125" t="str">
        <f>IF(A87="","",VLOOKUP(A87,[4]HIDDEN!$E$2:$F$16,2,FALSE))</f>
        <v>%</v>
      </c>
      <c r="F87" s="126" t="s">
        <v>502</v>
      </c>
      <c r="G87" s="114" t="s">
        <v>329</v>
      </c>
    </row>
    <row r="88" spans="1:7">
      <c r="A88" s="114" t="s">
        <v>352</v>
      </c>
      <c r="B88" s="115">
        <v>44530</v>
      </c>
      <c r="C88" s="115">
        <v>44544</v>
      </c>
      <c r="D88" s="116">
        <v>3</v>
      </c>
      <c r="E88" s="114" t="str">
        <f>IF(A88="","",VLOOKUP(A88,[4]HIDDEN!$E$2:$F$16,2,FALSE))</f>
        <v>%</v>
      </c>
      <c r="F88" s="123" t="s">
        <v>503</v>
      </c>
      <c r="G88" s="114" t="s">
        <v>329</v>
      </c>
    </row>
    <row r="89" spans="1:7">
      <c r="A89" s="114" t="s">
        <v>352</v>
      </c>
      <c r="B89" s="127">
        <v>44545</v>
      </c>
      <c r="C89" s="115">
        <v>44559</v>
      </c>
      <c r="D89" s="124">
        <v>8</v>
      </c>
      <c r="E89" s="125" t="str">
        <f>IF(A89="","",VLOOKUP(A89,[4]HIDDEN!$E$2:$F$16,2,FALSE))</f>
        <v>%</v>
      </c>
      <c r="F89" s="126" t="s">
        <v>502</v>
      </c>
      <c r="G89" s="114" t="s">
        <v>329</v>
      </c>
    </row>
    <row r="90" spans="1:7">
      <c r="A90" s="114" t="s">
        <v>352</v>
      </c>
      <c r="B90" s="115">
        <v>44560</v>
      </c>
      <c r="C90" s="115">
        <v>44574</v>
      </c>
      <c r="D90" s="116">
        <v>3</v>
      </c>
      <c r="E90" s="114" t="str">
        <f>IF(A90="","",VLOOKUP(A90,[4]HIDDEN!$E$2:$F$16,2,FALSE))</f>
        <v>%</v>
      </c>
      <c r="F90" s="123" t="s">
        <v>503</v>
      </c>
      <c r="G90" s="114" t="s">
        <v>329</v>
      </c>
    </row>
    <row r="91" spans="1:7">
      <c r="A91" s="114" t="s">
        <v>352</v>
      </c>
      <c r="B91" s="127">
        <v>44575</v>
      </c>
      <c r="C91" s="115">
        <v>44589</v>
      </c>
      <c r="D91" s="124">
        <v>6</v>
      </c>
      <c r="E91" s="125" t="str">
        <f>IF(A91="","",VLOOKUP(A91,[4]HIDDEN!$E$2:$F$16,2,FALSE))</f>
        <v>%</v>
      </c>
      <c r="F91" s="126" t="s">
        <v>502</v>
      </c>
      <c r="G91" s="114" t="s">
        <v>329</v>
      </c>
    </row>
    <row r="92" spans="1:7">
      <c r="A92" s="114" t="s">
        <v>352</v>
      </c>
      <c r="B92" s="115">
        <v>44590</v>
      </c>
      <c r="C92" s="115">
        <v>44604</v>
      </c>
      <c r="D92" s="116">
        <v>2</v>
      </c>
      <c r="E92" s="114" t="str">
        <f>IF(A92="","",VLOOKUP(A92,[4]HIDDEN!$E$2:$F$16,2,FALSE))</f>
        <v>%</v>
      </c>
      <c r="F92" s="123" t="s">
        <v>503</v>
      </c>
      <c r="G92" s="114" t="s">
        <v>329</v>
      </c>
    </row>
    <row r="93" spans="1:7">
      <c r="A93" s="114" t="s">
        <v>352</v>
      </c>
      <c r="B93" s="115">
        <v>44605</v>
      </c>
      <c r="C93" s="115">
        <v>44619</v>
      </c>
      <c r="D93" s="128">
        <v>6</v>
      </c>
      <c r="E93" s="129" t="str">
        <f>IF(A93="","",VLOOKUP(A93,[4]HIDDEN!$E$2:$F$16,2,FALSE))</f>
        <v>%</v>
      </c>
      <c r="F93" s="126" t="s">
        <v>502</v>
      </c>
      <c r="G93" s="114" t="s">
        <v>329</v>
      </c>
    </row>
    <row r="94" spans="1:7">
      <c r="A94" s="114" t="s">
        <v>352</v>
      </c>
      <c r="B94" s="115">
        <v>44620</v>
      </c>
      <c r="C94" s="115">
        <v>44634</v>
      </c>
      <c r="D94" s="116">
        <v>2</v>
      </c>
      <c r="E94" s="114" t="str">
        <f>IF(A94="","",VLOOKUP(A94,[4]HIDDEN!$E$2:$F$16,2,FALSE))</f>
        <v>%</v>
      </c>
      <c r="F94" s="123" t="s">
        <v>503</v>
      </c>
      <c r="G94" s="114" t="s">
        <v>329</v>
      </c>
    </row>
    <row r="95" spans="1:7">
      <c r="A95" s="114" t="s">
        <v>352</v>
      </c>
      <c r="B95" s="115">
        <v>44635</v>
      </c>
      <c r="C95" s="115">
        <v>44649</v>
      </c>
      <c r="D95" s="128">
        <v>6</v>
      </c>
      <c r="E95" s="129" t="str">
        <f>IF(A95="","",VLOOKUP(A95,[4]HIDDEN!$E$2:$F$16,2,FALSE))</f>
        <v>%</v>
      </c>
      <c r="F95" s="130" t="s">
        <v>502</v>
      </c>
      <c r="G95" s="114" t="s">
        <v>329</v>
      </c>
    </row>
    <row r="96" spans="1:7">
      <c r="A96" s="119" t="s">
        <v>308</v>
      </c>
      <c r="B96" s="120">
        <v>44261</v>
      </c>
      <c r="C96" s="120">
        <v>44377</v>
      </c>
      <c r="D96" s="121">
        <v>0.8</v>
      </c>
      <c r="E96" s="131"/>
      <c r="F96" s="123"/>
      <c r="G96" s="114" t="s">
        <v>329</v>
      </c>
    </row>
    <row r="97" spans="1:7">
      <c r="A97" s="114" t="s">
        <v>308</v>
      </c>
      <c r="B97" s="115">
        <v>44378</v>
      </c>
      <c r="C97" s="115">
        <v>44420</v>
      </c>
      <c r="D97" s="116">
        <v>0</v>
      </c>
      <c r="E97" s="131"/>
      <c r="F97" s="123"/>
      <c r="G97" s="114" t="s">
        <v>329</v>
      </c>
    </row>
    <row r="98" spans="1:7">
      <c r="A98" s="114" t="s">
        <v>308</v>
      </c>
      <c r="B98" s="115">
        <v>44421</v>
      </c>
      <c r="C98" s="115">
        <v>44439</v>
      </c>
      <c r="D98" s="116">
        <v>2</v>
      </c>
      <c r="E98" s="131"/>
      <c r="F98" s="123"/>
      <c r="G98" s="114" t="s">
        <v>329</v>
      </c>
    </row>
    <row r="99" spans="1:7">
      <c r="A99" s="114" t="s">
        <v>308</v>
      </c>
      <c r="B99" s="115">
        <v>44440</v>
      </c>
      <c r="C99" s="115">
        <v>44742</v>
      </c>
      <c r="D99" s="116">
        <v>0.2</v>
      </c>
      <c r="E99" s="131"/>
      <c r="F99" s="123"/>
      <c r="G99" s="114" t="s">
        <v>329</v>
      </c>
    </row>
    <row r="100" spans="1:7">
      <c r="A100" s="132" t="s">
        <v>289</v>
      </c>
      <c r="B100" s="133">
        <v>44261</v>
      </c>
      <c r="C100" s="133">
        <v>44289</v>
      </c>
      <c r="D100" s="134">
        <v>60</v>
      </c>
      <c r="E100" s="132" t="str">
        <f>IF(A100="","",VLOOKUP(A100,[1]HIDDEN!$E$2:$F$16,2,FALSE))</f>
        <v>%</v>
      </c>
      <c r="F100" s="117"/>
      <c r="G100" s="132" t="s">
        <v>338</v>
      </c>
    </row>
    <row r="101" spans="1:7">
      <c r="A101" s="132" t="s">
        <v>289</v>
      </c>
      <c r="B101" s="133">
        <v>44290</v>
      </c>
      <c r="C101" s="135">
        <v>44291</v>
      </c>
      <c r="D101" s="134">
        <v>30</v>
      </c>
      <c r="E101" s="132" t="str">
        <f>IF(A101="","",VLOOKUP(A101,[1]HIDDEN!$E$2:$F$16,2,FALSE))</f>
        <v>%</v>
      </c>
      <c r="F101" s="117"/>
      <c r="G101" s="132" t="s">
        <v>338</v>
      </c>
    </row>
    <row r="102" spans="1:7">
      <c r="A102" s="132" t="s">
        <v>289</v>
      </c>
      <c r="B102" s="133">
        <v>44292</v>
      </c>
      <c r="C102" s="133">
        <v>44316</v>
      </c>
      <c r="D102" s="134">
        <v>35</v>
      </c>
      <c r="E102" s="132" t="str">
        <f>IF(A102="","",VLOOKUP(A102,[1]HIDDEN!$E$2:$F$16,2,FALSE))</f>
        <v>%</v>
      </c>
      <c r="F102" s="117"/>
      <c r="G102" s="132" t="s">
        <v>338</v>
      </c>
    </row>
    <row r="103" spans="1:7">
      <c r="A103" s="132" t="s">
        <v>289</v>
      </c>
      <c r="B103" s="133">
        <v>44317</v>
      </c>
      <c r="C103" s="133">
        <v>44348</v>
      </c>
      <c r="D103" s="134">
        <v>35</v>
      </c>
      <c r="E103" s="132" t="str">
        <f>IF(A103="","",VLOOKUP(A103,[1]HIDDEN!$E$2:$F$16,2,FALSE))</f>
        <v>%</v>
      </c>
      <c r="F103" s="117"/>
      <c r="G103" s="132" t="s">
        <v>338</v>
      </c>
    </row>
    <row r="104" spans="1:7">
      <c r="A104" s="132" t="s">
        <v>289</v>
      </c>
      <c r="B104" s="133">
        <v>44349</v>
      </c>
      <c r="C104" s="133">
        <v>44377</v>
      </c>
      <c r="D104" s="134">
        <v>70</v>
      </c>
      <c r="E104" s="132" t="str">
        <f>IF(A104="","",VLOOKUP(A104,[1]HIDDEN!$E$2:$F$16,2,FALSE))</f>
        <v>%</v>
      </c>
      <c r="F104" s="117"/>
      <c r="G104" s="132" t="s">
        <v>338</v>
      </c>
    </row>
    <row r="105" spans="1:7">
      <c r="A105" s="132" t="s">
        <v>289</v>
      </c>
      <c r="B105" s="133">
        <v>44378</v>
      </c>
      <c r="C105" s="133">
        <v>44418</v>
      </c>
      <c r="D105" s="134">
        <v>60</v>
      </c>
      <c r="E105" s="132" t="str">
        <f>IF(A105="","",VLOOKUP(A105,[1]HIDDEN!$E$2:$F$16,2,FALSE))</f>
        <v>%</v>
      </c>
      <c r="F105" s="117"/>
      <c r="G105" s="132" t="s">
        <v>338</v>
      </c>
    </row>
    <row r="106" spans="1:7">
      <c r="A106" s="132" t="s">
        <v>289</v>
      </c>
      <c r="B106" s="133">
        <v>44419</v>
      </c>
      <c r="C106" s="133">
        <v>44434</v>
      </c>
      <c r="D106" s="134">
        <v>50</v>
      </c>
      <c r="E106" s="132" t="str">
        <f>IF(A106="","",VLOOKUP(A106,[1]HIDDEN!$E$2:$F$16,2,FALSE))</f>
        <v>%</v>
      </c>
      <c r="F106" s="117"/>
      <c r="G106" s="132" t="s">
        <v>338</v>
      </c>
    </row>
    <row r="107" spans="1:7">
      <c r="A107" s="119" t="s">
        <v>289</v>
      </c>
      <c r="B107" s="120">
        <v>44435</v>
      </c>
      <c r="C107" s="120">
        <v>44448</v>
      </c>
      <c r="D107" s="121">
        <v>80</v>
      </c>
      <c r="E107" s="132" t="str">
        <f>IF(A107="","",VLOOKUP(A107,[1]HIDDEN!$E$2:$F$16,2,FALSE))</f>
        <v>%</v>
      </c>
      <c r="F107" s="117"/>
      <c r="G107" s="132" t="s">
        <v>338</v>
      </c>
    </row>
    <row r="108" spans="1:7">
      <c r="A108" s="119" t="s">
        <v>289</v>
      </c>
      <c r="B108" s="120">
        <v>44449</v>
      </c>
      <c r="C108" s="120">
        <v>44500</v>
      </c>
      <c r="D108" s="121">
        <v>75</v>
      </c>
      <c r="E108" s="132" t="str">
        <f>IF(A108="","",VLOOKUP(A108,[1]HIDDEN!$E$2:$F$16,2,FALSE))</f>
        <v>%</v>
      </c>
      <c r="F108" s="117"/>
      <c r="G108" s="132" t="s">
        <v>338</v>
      </c>
    </row>
    <row r="109" spans="1:7">
      <c r="A109" s="119" t="s">
        <v>289</v>
      </c>
      <c r="B109" s="120">
        <v>44501</v>
      </c>
      <c r="C109" s="120">
        <v>44742</v>
      </c>
      <c r="D109" s="121">
        <v>50</v>
      </c>
      <c r="E109" s="132" t="str">
        <f>IF(A109="","",VLOOKUP(A109,[1]HIDDEN!$E$2:$F$16,2,FALSE))</f>
        <v>%</v>
      </c>
      <c r="F109" s="117"/>
      <c r="G109" s="132" t="s">
        <v>338</v>
      </c>
    </row>
    <row r="110" spans="1:7">
      <c r="A110" s="132" t="s">
        <v>292</v>
      </c>
      <c r="B110" s="133">
        <v>44261</v>
      </c>
      <c r="C110" s="133">
        <v>44289</v>
      </c>
      <c r="D110" s="134">
        <v>90</v>
      </c>
      <c r="E110" s="132" t="str">
        <f>IF(A110="","",VLOOKUP(A110,[1]HIDDEN!$E$2:$F$16,2,FALSE))</f>
        <v>%</v>
      </c>
      <c r="F110" s="117"/>
      <c r="G110" s="132" t="s">
        <v>338</v>
      </c>
    </row>
    <row r="111" spans="1:7">
      <c r="A111" s="132" t="s">
        <v>292</v>
      </c>
      <c r="B111" s="133">
        <v>44290</v>
      </c>
      <c r="C111" s="135">
        <v>44291</v>
      </c>
      <c r="D111" s="134">
        <v>20</v>
      </c>
      <c r="E111" s="132" t="str">
        <f>IF(A111="","",VLOOKUP(A111,[1]HIDDEN!$E$2:$F$16,2,FALSE))</f>
        <v>%</v>
      </c>
      <c r="F111" s="117"/>
      <c r="G111" s="132" t="s">
        <v>338</v>
      </c>
    </row>
    <row r="112" spans="1:7">
      <c r="A112" s="132" t="s">
        <v>292</v>
      </c>
      <c r="B112" s="133">
        <v>44292</v>
      </c>
      <c r="C112" s="133">
        <v>44316</v>
      </c>
      <c r="D112" s="134">
        <v>70</v>
      </c>
      <c r="E112" s="132" t="str">
        <f>IF(A112="","",VLOOKUP(A112,[1]HIDDEN!$E$2:$F$16,2,FALSE))</f>
        <v>%</v>
      </c>
      <c r="F112" s="117"/>
      <c r="G112" s="132" t="s">
        <v>338</v>
      </c>
    </row>
    <row r="113" spans="1:7">
      <c r="A113" s="132" t="s">
        <v>292</v>
      </c>
      <c r="B113" s="133">
        <v>44317</v>
      </c>
      <c r="C113" s="133">
        <v>44348</v>
      </c>
      <c r="D113" s="134">
        <v>70</v>
      </c>
      <c r="E113" s="132" t="str">
        <f>IF(A113="","",VLOOKUP(A113,[1]HIDDEN!$E$2:$F$16,2,FALSE))</f>
        <v>%</v>
      </c>
      <c r="F113" s="117"/>
      <c r="G113" s="132" t="s">
        <v>338</v>
      </c>
    </row>
    <row r="114" spans="1:7">
      <c r="A114" s="132" t="s">
        <v>292</v>
      </c>
      <c r="B114" s="133">
        <v>44349</v>
      </c>
      <c r="C114" s="133">
        <v>44377</v>
      </c>
      <c r="D114" s="134">
        <v>50</v>
      </c>
      <c r="E114" s="132" t="str">
        <f>IF(A114="","",VLOOKUP(A114,[1]HIDDEN!$E$2:$F$16,2,FALSE))</f>
        <v>%</v>
      </c>
      <c r="F114" s="117"/>
      <c r="G114" s="132" t="s">
        <v>338</v>
      </c>
    </row>
    <row r="115" spans="1:7">
      <c r="A115" s="132" t="s">
        <v>292</v>
      </c>
      <c r="B115" s="133">
        <v>44378</v>
      </c>
      <c r="C115" s="133">
        <v>44418</v>
      </c>
      <c r="D115" s="134">
        <v>50</v>
      </c>
      <c r="E115" s="132" t="str">
        <f>IF(A115="","",VLOOKUP(A115,[1]HIDDEN!$E$2:$F$16,2,FALSE))</f>
        <v>%</v>
      </c>
      <c r="F115" s="117"/>
      <c r="G115" s="132" t="s">
        <v>338</v>
      </c>
    </row>
    <row r="116" spans="1:7">
      <c r="A116" s="132" t="s">
        <v>292</v>
      </c>
      <c r="B116" s="133">
        <v>44419</v>
      </c>
      <c r="C116" s="133">
        <v>44434</v>
      </c>
      <c r="D116" s="134">
        <v>40</v>
      </c>
      <c r="E116" s="132" t="str">
        <f>IF(A116="","",VLOOKUP(A116,[1]HIDDEN!$E$2:$F$16,2,FALSE))</f>
        <v>%</v>
      </c>
      <c r="F116" s="117"/>
      <c r="G116" s="132" t="s">
        <v>338</v>
      </c>
    </row>
    <row r="117" spans="1:7">
      <c r="A117" s="119" t="s">
        <v>292</v>
      </c>
      <c r="B117" s="120">
        <v>44435</v>
      </c>
      <c r="C117" s="120">
        <v>44448</v>
      </c>
      <c r="D117" s="136">
        <v>70</v>
      </c>
      <c r="E117" s="132" t="str">
        <f>IF(A117="","",VLOOKUP(A117,[1]HIDDEN!$E$2:$F$16,2,FALSE))</f>
        <v>%</v>
      </c>
      <c r="F117" s="117"/>
      <c r="G117" s="132" t="s">
        <v>338</v>
      </c>
    </row>
    <row r="118" spans="1:7">
      <c r="A118" s="119" t="s">
        <v>292</v>
      </c>
      <c r="B118" s="120">
        <v>44449</v>
      </c>
      <c r="C118" s="120">
        <v>44500</v>
      </c>
      <c r="D118" s="136">
        <v>70</v>
      </c>
      <c r="E118" s="132" t="str">
        <f>IF(A118="","",VLOOKUP(A118,[1]HIDDEN!$E$2:$F$16,2,FALSE))</f>
        <v>%</v>
      </c>
      <c r="F118" s="117"/>
      <c r="G118" s="132" t="s">
        <v>338</v>
      </c>
    </row>
    <row r="119" spans="1:7">
      <c r="A119" s="119" t="s">
        <v>292</v>
      </c>
      <c r="B119" s="120">
        <v>44501</v>
      </c>
      <c r="C119" s="120">
        <v>44742</v>
      </c>
      <c r="D119" s="121">
        <v>50</v>
      </c>
      <c r="E119" s="132" t="str">
        <f>IF(A119="","",VLOOKUP(A119,[1]HIDDEN!$E$2:$F$16,2,FALSE))</f>
        <v>%</v>
      </c>
      <c r="F119" s="117"/>
      <c r="G119" s="132" t="s">
        <v>338</v>
      </c>
    </row>
    <row r="120" spans="1:7">
      <c r="A120" s="132" t="s">
        <v>340</v>
      </c>
      <c r="B120" s="115">
        <v>44261</v>
      </c>
      <c r="C120" s="115">
        <v>44377</v>
      </c>
      <c r="D120" s="116">
        <v>98</v>
      </c>
      <c r="E120" s="132" t="str">
        <f>IF(A120="","",VLOOKUP(A120,[1]HIDDEN!$E$2:$F$16,2,FALSE))</f>
        <v>%</v>
      </c>
      <c r="F120" s="117"/>
      <c r="G120" s="132" t="s">
        <v>338</v>
      </c>
    </row>
    <row r="121" spans="1:7">
      <c r="A121" s="132" t="s">
        <v>340</v>
      </c>
      <c r="B121" s="115">
        <v>44378</v>
      </c>
      <c r="C121" s="115">
        <v>44418</v>
      </c>
      <c r="D121" s="116">
        <v>50</v>
      </c>
      <c r="E121" s="132" t="str">
        <f>IF(A121="","",VLOOKUP(A121,[1]HIDDEN!$E$2:$F$16,2,FALSE))</f>
        <v>%</v>
      </c>
      <c r="F121" s="117"/>
      <c r="G121" s="132" t="s">
        <v>338</v>
      </c>
    </row>
    <row r="122" spans="1:7">
      <c r="A122" s="132" t="s">
        <v>340</v>
      </c>
      <c r="B122" s="115">
        <v>44419</v>
      </c>
      <c r="C122" s="115">
        <v>44434</v>
      </c>
      <c r="D122" s="122">
        <v>0</v>
      </c>
      <c r="E122" s="132" t="str">
        <f>IF(A122="","",VLOOKUP(A122,[1]HIDDEN!$E$2:$F$16,2,FALSE))</f>
        <v>%</v>
      </c>
      <c r="F122" s="117"/>
      <c r="G122" s="132" t="s">
        <v>338</v>
      </c>
    </row>
    <row r="123" spans="1:7">
      <c r="A123" s="119" t="s">
        <v>340</v>
      </c>
      <c r="B123" s="120">
        <v>44435</v>
      </c>
      <c r="C123" s="120">
        <v>44448</v>
      </c>
      <c r="D123" s="121">
        <v>90</v>
      </c>
      <c r="E123" s="132" t="str">
        <f>IF(A123="","",VLOOKUP(A123,[1]HIDDEN!$E$2:$F$16,2,FALSE))</f>
        <v>%</v>
      </c>
      <c r="F123" s="117"/>
      <c r="G123" s="132" t="s">
        <v>338</v>
      </c>
    </row>
    <row r="124" spans="1:7">
      <c r="A124" s="119" t="s">
        <v>340</v>
      </c>
      <c r="B124" s="120">
        <v>44449</v>
      </c>
      <c r="C124" s="120">
        <v>44742</v>
      </c>
      <c r="D124" s="121">
        <v>80</v>
      </c>
      <c r="E124" s="132" t="str">
        <f>IF(A124="","",VLOOKUP(A124,[1]HIDDEN!$E$2:$F$16,2,FALSE))</f>
        <v>%</v>
      </c>
      <c r="F124" s="117"/>
      <c r="G124" s="132" t="s">
        <v>338</v>
      </c>
    </row>
    <row r="125" spans="1:7">
      <c r="A125" s="132" t="s">
        <v>300</v>
      </c>
      <c r="B125" s="115">
        <v>44261</v>
      </c>
      <c r="C125" s="115">
        <v>44316</v>
      </c>
      <c r="D125" s="116">
        <v>100</v>
      </c>
      <c r="E125" s="132" t="str">
        <f>IF(A125="","",VLOOKUP(A125,[1]HIDDEN!$E$2:$F$16,2,FALSE))</f>
        <v>%</v>
      </c>
      <c r="F125" s="123" t="s">
        <v>500</v>
      </c>
      <c r="G125" s="132" t="s">
        <v>338</v>
      </c>
    </row>
    <row r="126" spans="1:7">
      <c r="A126" s="132" t="s">
        <v>300</v>
      </c>
      <c r="B126" s="115">
        <v>44317</v>
      </c>
      <c r="C126" s="115">
        <v>44402</v>
      </c>
      <c r="D126" s="116">
        <v>100</v>
      </c>
      <c r="E126" s="132" t="str">
        <f>IF(A126="","",VLOOKUP(A126,[1]HIDDEN!$E$2:$F$16,2,FALSE))</f>
        <v>%</v>
      </c>
      <c r="F126" s="123" t="s">
        <v>500</v>
      </c>
      <c r="G126" s="132" t="s">
        <v>338</v>
      </c>
    </row>
    <row r="127" spans="1:7">
      <c r="A127" s="119" t="s">
        <v>300</v>
      </c>
      <c r="B127" s="120">
        <v>44403</v>
      </c>
      <c r="C127" s="120">
        <v>44434</v>
      </c>
      <c r="D127" s="121">
        <v>0</v>
      </c>
      <c r="E127" s="114" t="str">
        <f>IF(A127="","",VLOOKUP(A127,[1]HIDDEN!$E$2:$F$16,2,FALSE))</f>
        <v>%</v>
      </c>
      <c r="F127" s="123" t="s">
        <v>500</v>
      </c>
      <c r="G127" s="132" t="s">
        <v>338</v>
      </c>
    </row>
    <row r="128" spans="1:7">
      <c r="A128" s="119" t="s">
        <v>300</v>
      </c>
      <c r="B128" s="120">
        <v>44435</v>
      </c>
      <c r="C128" s="120">
        <v>44500</v>
      </c>
      <c r="D128" s="121">
        <v>100</v>
      </c>
      <c r="E128" s="114" t="str">
        <f>IF(A128="","",VLOOKUP(A128,[1]HIDDEN!$E$2:$F$16,2,FALSE))</f>
        <v>%</v>
      </c>
      <c r="F128" s="123" t="s">
        <v>500</v>
      </c>
      <c r="G128" s="132" t="s">
        <v>338</v>
      </c>
    </row>
    <row r="129" spans="1:7">
      <c r="A129" s="119" t="s">
        <v>300</v>
      </c>
      <c r="B129" s="120">
        <v>44501</v>
      </c>
      <c r="C129" s="120">
        <v>44742</v>
      </c>
      <c r="D129" s="136">
        <v>0</v>
      </c>
      <c r="E129" s="114" t="str">
        <f>IF(A129="","",VLOOKUP(A129,[1]HIDDEN!$E$2:$F$16,2,FALSE))</f>
        <v>%</v>
      </c>
      <c r="F129" s="123" t="s">
        <v>500</v>
      </c>
      <c r="G129" s="132" t="s">
        <v>338</v>
      </c>
    </row>
    <row r="130" spans="1:7">
      <c r="A130" s="132" t="s">
        <v>270</v>
      </c>
      <c r="B130" s="115">
        <v>44261</v>
      </c>
      <c r="C130" s="115">
        <v>44289</v>
      </c>
      <c r="D130" s="116">
        <v>80</v>
      </c>
      <c r="E130" s="114" t="str">
        <f>IF(A130="","",VLOOKUP(A130,[1]HIDDEN!$E$2:$F$16,2,FALSE))</f>
        <v>%</v>
      </c>
      <c r="F130" s="117"/>
      <c r="G130" s="132" t="s">
        <v>338</v>
      </c>
    </row>
    <row r="131" spans="1:7">
      <c r="A131" s="132" t="s">
        <v>270</v>
      </c>
      <c r="B131" s="115">
        <v>44290</v>
      </c>
      <c r="C131" s="115">
        <v>44293</v>
      </c>
      <c r="D131" s="116">
        <v>80</v>
      </c>
      <c r="E131" s="114" t="str">
        <f>IF(A131="","",VLOOKUP(A131,[1]HIDDEN!$E$2:$F$16,2,FALSE))</f>
        <v>%</v>
      </c>
      <c r="F131" s="117"/>
      <c r="G131" s="132" t="s">
        <v>338</v>
      </c>
    </row>
    <row r="132" spans="1:7">
      <c r="A132" s="132" t="s">
        <v>270</v>
      </c>
      <c r="B132" s="115">
        <v>44294</v>
      </c>
      <c r="C132" s="115">
        <v>44316</v>
      </c>
      <c r="D132" s="116">
        <v>20</v>
      </c>
      <c r="E132" s="114" t="str">
        <f>IF(A132="","",VLOOKUP(A132,[1]HIDDEN!$E$2:$F$16,2,FALSE))</f>
        <v>%</v>
      </c>
      <c r="F132" s="117"/>
      <c r="G132" s="132" t="s">
        <v>338</v>
      </c>
    </row>
    <row r="133" spans="1:7">
      <c r="A133" s="132" t="s">
        <v>270</v>
      </c>
      <c r="B133" s="115">
        <v>44317</v>
      </c>
      <c r="C133" s="115">
        <v>44347</v>
      </c>
      <c r="D133" s="116">
        <v>50</v>
      </c>
      <c r="E133" s="114" t="str">
        <f>IF(A133="","",VLOOKUP(A133,[1]HIDDEN!$E$2:$F$16,2,FALSE))</f>
        <v>%</v>
      </c>
      <c r="F133" s="117"/>
      <c r="G133" s="132" t="s">
        <v>338</v>
      </c>
    </row>
    <row r="134" spans="1:7">
      <c r="A134" s="119" t="s">
        <v>270</v>
      </c>
      <c r="B134" s="115">
        <v>44348</v>
      </c>
      <c r="C134" s="115">
        <v>44377</v>
      </c>
      <c r="D134" s="116">
        <v>70</v>
      </c>
      <c r="E134" s="114" t="str">
        <f>IF(A134="","",VLOOKUP(A134,[1]HIDDEN!$E$2:$F$16,2,FALSE))</f>
        <v>%</v>
      </c>
      <c r="F134" s="117"/>
      <c r="G134" s="132" t="s">
        <v>338</v>
      </c>
    </row>
    <row r="135" spans="1:7">
      <c r="A135" s="119" t="s">
        <v>270</v>
      </c>
      <c r="B135" s="115">
        <v>44378</v>
      </c>
      <c r="C135" s="115">
        <v>44418</v>
      </c>
      <c r="D135" s="116">
        <v>70</v>
      </c>
      <c r="E135" s="114" t="str">
        <f>IF(A135="","",VLOOKUP(A135,[1]HIDDEN!$E$2:$F$16,2,FALSE))</f>
        <v>%</v>
      </c>
      <c r="F135" s="117"/>
      <c r="G135" s="132" t="s">
        <v>338</v>
      </c>
    </row>
    <row r="136" spans="1:7">
      <c r="A136" s="119" t="s">
        <v>270</v>
      </c>
      <c r="B136" s="115">
        <v>44419</v>
      </c>
      <c r="C136" s="115">
        <v>44434</v>
      </c>
      <c r="D136" s="116">
        <v>40</v>
      </c>
      <c r="E136" s="114" t="str">
        <f>IF(A136="","",VLOOKUP(A136,[1]HIDDEN!$E$2:$F$16,2,FALSE))</f>
        <v>%</v>
      </c>
      <c r="F136" s="117"/>
      <c r="G136" s="132" t="s">
        <v>338</v>
      </c>
    </row>
    <row r="137" spans="1:7">
      <c r="A137" s="119" t="s">
        <v>270</v>
      </c>
      <c r="B137" s="120">
        <v>44435</v>
      </c>
      <c r="C137" s="120">
        <v>44448</v>
      </c>
      <c r="D137" s="136">
        <v>60</v>
      </c>
      <c r="E137" s="114" t="str">
        <f>IF(A137="","",VLOOKUP(A137,[1]HIDDEN!$E$2:$F$16,2,FALSE))</f>
        <v>%</v>
      </c>
      <c r="F137" s="117"/>
      <c r="G137" s="132" t="s">
        <v>338</v>
      </c>
    </row>
    <row r="138" spans="1:7">
      <c r="A138" s="119" t="s">
        <v>270</v>
      </c>
      <c r="B138" s="120">
        <v>44449</v>
      </c>
      <c r="C138" s="120">
        <v>44500</v>
      </c>
      <c r="D138" s="121">
        <v>50</v>
      </c>
      <c r="E138" s="114" t="str">
        <f>IF(A138="","",VLOOKUP(A138,[1]HIDDEN!$E$2:$F$16,2,FALSE))</f>
        <v>%</v>
      </c>
      <c r="F138" s="117"/>
      <c r="G138" s="132" t="s">
        <v>338</v>
      </c>
    </row>
    <row r="139" spans="1:7">
      <c r="A139" s="119" t="s">
        <v>270</v>
      </c>
      <c r="B139" s="120">
        <v>44501</v>
      </c>
      <c r="C139" s="120">
        <v>44742</v>
      </c>
      <c r="D139" s="121">
        <v>50</v>
      </c>
      <c r="E139" s="114" t="str">
        <f>IF(A139="","",VLOOKUP(A139,[1]HIDDEN!$E$2:$F$16,2,FALSE))</f>
        <v>%</v>
      </c>
      <c r="F139" s="117"/>
      <c r="G139" s="132" t="s">
        <v>338</v>
      </c>
    </row>
    <row r="140" spans="1:7">
      <c r="A140" s="132" t="s">
        <v>273</v>
      </c>
      <c r="B140" s="115">
        <v>44261</v>
      </c>
      <c r="C140" s="115">
        <v>44297</v>
      </c>
      <c r="D140" s="116">
        <v>2</v>
      </c>
      <c r="E140" s="114" t="str">
        <f>IF(A140="","",VLOOKUP(A140,[1]HIDDEN!$E$2:$F$16,2,FALSE))</f>
        <v>contacts</v>
      </c>
      <c r="F140" s="117"/>
      <c r="G140" s="132" t="s">
        <v>338</v>
      </c>
    </row>
    <row r="141" spans="1:7">
      <c r="A141" s="132" t="s">
        <v>273</v>
      </c>
      <c r="B141" s="115">
        <v>44298</v>
      </c>
      <c r="C141" s="115">
        <v>44308</v>
      </c>
      <c r="D141" s="116">
        <v>2</v>
      </c>
      <c r="E141" s="114" t="str">
        <f>IF(A141="","",VLOOKUP(A141,[1]HIDDEN!$E$2:$F$16,2,FALSE))</f>
        <v>contacts</v>
      </c>
      <c r="F141" s="117"/>
      <c r="G141" s="132" t="s">
        <v>338</v>
      </c>
    </row>
    <row r="142" spans="1:7">
      <c r="A142" s="132" t="s">
        <v>273</v>
      </c>
      <c r="B142" s="115">
        <v>44309</v>
      </c>
      <c r="C142" s="115">
        <v>44316</v>
      </c>
      <c r="D142" s="116">
        <v>1</v>
      </c>
      <c r="E142" s="114" t="str">
        <f>IF(A142="","",VLOOKUP(A142,[2]HIDDEN!$E$2:$F$16,2,FALSE))</f>
        <v>contacts</v>
      </c>
      <c r="F142" s="117"/>
      <c r="G142" s="132" t="s">
        <v>338</v>
      </c>
    </row>
    <row r="143" spans="1:7">
      <c r="A143" s="132" t="s">
        <v>273</v>
      </c>
      <c r="B143" s="115">
        <v>44317</v>
      </c>
      <c r="C143" s="115">
        <v>44377</v>
      </c>
      <c r="D143" s="121">
        <v>2</v>
      </c>
      <c r="E143" s="114" t="str">
        <f>IF(A143="","",VLOOKUP(A143,[2]HIDDEN!$E$2:$F$16,2,FALSE))</f>
        <v>contacts</v>
      </c>
      <c r="F143" s="117"/>
      <c r="G143" s="132" t="s">
        <v>338</v>
      </c>
    </row>
    <row r="144" spans="1:7">
      <c r="A144" s="132" t="s">
        <v>273</v>
      </c>
      <c r="B144" s="115">
        <v>44378</v>
      </c>
      <c r="C144" s="115">
        <v>44408</v>
      </c>
      <c r="D144" s="116">
        <v>0.5</v>
      </c>
      <c r="E144" s="114" t="str">
        <f>IF(A144="","",VLOOKUP(A144,[2]HIDDEN!$E$2:$F$16,2,FALSE))</f>
        <v>contacts</v>
      </c>
      <c r="F144" s="117"/>
      <c r="G144" s="132" t="s">
        <v>338</v>
      </c>
    </row>
    <row r="145" spans="1:7">
      <c r="A145" s="132" t="s">
        <v>273</v>
      </c>
      <c r="B145" s="115">
        <v>44409</v>
      </c>
      <c r="C145" s="115">
        <v>44434</v>
      </c>
      <c r="D145" s="116">
        <v>0.3</v>
      </c>
      <c r="E145" s="114" t="str">
        <f>IF(A145="","",VLOOKUP(A145,[2]HIDDEN!$E$2:$F$16,2,FALSE))</f>
        <v>contacts</v>
      </c>
      <c r="F145" s="117"/>
      <c r="G145" s="132" t="s">
        <v>338</v>
      </c>
    </row>
    <row r="146" spans="1:7">
      <c r="A146" s="119" t="s">
        <v>273</v>
      </c>
      <c r="B146" s="120">
        <v>44435</v>
      </c>
      <c r="C146" s="120">
        <v>44448</v>
      </c>
      <c r="D146" s="121">
        <v>2</v>
      </c>
      <c r="E146" s="114" t="str">
        <f>IF(A146="","",VLOOKUP(A146,[2]HIDDEN!$E$2:$F$16,2,FALSE))</f>
        <v>contacts</v>
      </c>
      <c r="F146" s="117"/>
      <c r="G146" s="132" t="s">
        <v>338</v>
      </c>
    </row>
    <row r="147" spans="1:7">
      <c r="A147" s="119" t="s">
        <v>273</v>
      </c>
      <c r="B147" s="120">
        <v>44449</v>
      </c>
      <c r="C147" s="120">
        <v>44500</v>
      </c>
      <c r="D147" s="121">
        <v>2</v>
      </c>
      <c r="E147" s="114" t="str">
        <f>IF(A147="","",VLOOKUP(A147,[2]HIDDEN!$E$2:$F$16,2,FALSE))</f>
        <v>contacts</v>
      </c>
      <c r="F147" s="117"/>
      <c r="G147" s="132" t="s">
        <v>338</v>
      </c>
    </row>
    <row r="148" spans="1:7">
      <c r="A148" s="119" t="s">
        <v>273</v>
      </c>
      <c r="B148" s="120">
        <v>44501</v>
      </c>
      <c r="C148" s="120">
        <v>44742</v>
      </c>
      <c r="D148" s="121">
        <v>1</v>
      </c>
      <c r="E148" s="114" t="str">
        <f>IF(A148="","",VLOOKUP(A148,[2]HIDDEN!$E$2:$F$16,2,FALSE))</f>
        <v>contacts</v>
      </c>
      <c r="F148" s="117"/>
      <c r="G148" s="132" t="s">
        <v>338</v>
      </c>
    </row>
    <row r="149" spans="1:7">
      <c r="A149" s="132" t="s">
        <v>287</v>
      </c>
      <c r="B149" s="115">
        <v>44261</v>
      </c>
      <c r="C149" s="115">
        <v>44289</v>
      </c>
      <c r="D149" s="116">
        <v>55</v>
      </c>
      <c r="E149" s="114" t="str">
        <f>IF(A149="","",VLOOKUP(A149,[1]HIDDEN!$E$2:$F$16,2,FALSE))</f>
        <v>%</v>
      </c>
      <c r="F149" s="117"/>
      <c r="G149" s="132" t="s">
        <v>338</v>
      </c>
    </row>
    <row r="150" spans="1:7">
      <c r="A150" s="132" t="s">
        <v>287</v>
      </c>
      <c r="B150" s="115">
        <v>44290</v>
      </c>
      <c r="C150" s="115">
        <v>44293</v>
      </c>
      <c r="D150" s="116">
        <v>41</v>
      </c>
      <c r="E150" s="114" t="str">
        <f>IF(A150="","",VLOOKUP(A150,[1]HIDDEN!$E$2:$F$16,2,FALSE))</f>
        <v>%</v>
      </c>
      <c r="F150" s="117"/>
      <c r="G150" s="132" t="s">
        <v>338</v>
      </c>
    </row>
    <row r="151" spans="1:7">
      <c r="A151" s="132" t="s">
        <v>287</v>
      </c>
      <c r="B151" s="115">
        <v>44294</v>
      </c>
      <c r="C151" s="115">
        <v>44316</v>
      </c>
      <c r="D151" s="116">
        <v>10</v>
      </c>
      <c r="E151" s="114" t="str">
        <f>IF(A151="","",VLOOKUP(A151,[1]HIDDEN!$E$2:$F$16,2,FALSE))</f>
        <v>%</v>
      </c>
      <c r="F151" s="117"/>
      <c r="G151" s="132" t="s">
        <v>338</v>
      </c>
    </row>
    <row r="152" spans="1:7">
      <c r="A152" s="132" t="s">
        <v>287</v>
      </c>
      <c r="B152" s="115">
        <v>44317</v>
      </c>
      <c r="C152" s="115">
        <v>44348</v>
      </c>
      <c r="D152" s="116">
        <v>20</v>
      </c>
      <c r="E152" s="114" t="str">
        <f>IF(A152="","",VLOOKUP(A152,[1]HIDDEN!$E$2:$F$16,2,FALSE))</f>
        <v>%</v>
      </c>
      <c r="F152" s="117"/>
      <c r="G152" s="132" t="s">
        <v>338</v>
      </c>
    </row>
    <row r="153" spans="1:7">
      <c r="A153" s="132" t="s">
        <v>287</v>
      </c>
      <c r="B153" s="115">
        <v>44349</v>
      </c>
      <c r="C153" s="115">
        <v>44362</v>
      </c>
      <c r="D153" s="116">
        <v>50</v>
      </c>
      <c r="E153" s="114" t="str">
        <f>IF(A153="","",VLOOKUP(A153,[1]HIDDEN!$E$2:$F$16,2,FALSE))</f>
        <v>%</v>
      </c>
      <c r="F153" s="117"/>
      <c r="G153" s="132" t="s">
        <v>338</v>
      </c>
    </row>
    <row r="154" spans="1:7">
      <c r="A154" s="132" t="s">
        <v>287</v>
      </c>
      <c r="B154" s="115">
        <v>44363</v>
      </c>
      <c r="C154" s="115">
        <v>44377</v>
      </c>
      <c r="D154" s="116">
        <v>60</v>
      </c>
      <c r="E154" s="114" t="str">
        <f>IF(A154="","",VLOOKUP(A154,[1]HIDDEN!$E$2:$F$16,2,FALSE))</f>
        <v>%</v>
      </c>
      <c r="F154" s="117"/>
      <c r="G154" s="132" t="s">
        <v>338</v>
      </c>
    </row>
    <row r="155" spans="1:7">
      <c r="A155" s="119" t="s">
        <v>287</v>
      </c>
      <c r="B155" s="120">
        <v>44378</v>
      </c>
      <c r="C155" s="120">
        <v>44418</v>
      </c>
      <c r="D155" s="121">
        <v>50</v>
      </c>
      <c r="E155" s="114" t="str">
        <f>IF(A155="","",VLOOKUP(A155,[1]HIDDEN!$E$2:$F$16,2,FALSE))</f>
        <v>%</v>
      </c>
      <c r="F155" s="117"/>
      <c r="G155" s="132" t="s">
        <v>338</v>
      </c>
    </row>
    <row r="156" spans="1:7">
      <c r="A156" s="119" t="s">
        <v>287</v>
      </c>
      <c r="B156" s="120">
        <v>44419</v>
      </c>
      <c r="C156" s="120">
        <v>44434</v>
      </c>
      <c r="D156" s="122">
        <v>0</v>
      </c>
      <c r="E156" s="114" t="str">
        <f>IF(A156="","",VLOOKUP(A156,[1]HIDDEN!$E$2:$F$16,2,FALSE))</f>
        <v>%</v>
      </c>
      <c r="F156" s="117"/>
      <c r="G156" s="132" t="s">
        <v>338</v>
      </c>
    </row>
    <row r="157" spans="1:7">
      <c r="A157" s="119" t="s">
        <v>287</v>
      </c>
      <c r="B157" s="120">
        <v>44435</v>
      </c>
      <c r="C157" s="120">
        <v>44448</v>
      </c>
      <c r="D157" s="136">
        <v>60</v>
      </c>
      <c r="E157" s="114" t="str">
        <f>IF(A157="","",VLOOKUP(A157,[1]HIDDEN!$E$2:$F$16,2,FALSE))</f>
        <v>%</v>
      </c>
      <c r="F157" s="117"/>
      <c r="G157" s="132" t="s">
        <v>338</v>
      </c>
    </row>
    <row r="158" spans="1:7">
      <c r="A158" s="119" t="s">
        <v>287</v>
      </c>
      <c r="B158" s="120">
        <v>44449</v>
      </c>
      <c r="C158" s="120">
        <v>44500</v>
      </c>
      <c r="D158" s="121">
        <v>50</v>
      </c>
      <c r="E158" s="114" t="str">
        <f>IF(A158="","",VLOOKUP(A158,[1]HIDDEN!$E$2:$F$16,2,FALSE))</f>
        <v>%</v>
      </c>
      <c r="F158" s="117"/>
      <c r="G158" s="132" t="s">
        <v>338</v>
      </c>
    </row>
    <row r="159" spans="1:7">
      <c r="A159" s="119" t="s">
        <v>287</v>
      </c>
      <c r="B159" s="120">
        <v>44501</v>
      </c>
      <c r="C159" s="120">
        <v>44742</v>
      </c>
      <c r="D159" s="121">
        <v>0</v>
      </c>
      <c r="E159" s="114" t="str">
        <f>IF(A159="","",VLOOKUP(A159,[1]HIDDEN!$E$2:$F$16,2,FALSE))</f>
        <v>%</v>
      </c>
      <c r="F159" s="117"/>
      <c r="G159" s="132" t="s">
        <v>338</v>
      </c>
    </row>
    <row r="160" spans="1:7">
      <c r="A160" s="132" t="s">
        <v>295</v>
      </c>
      <c r="B160" s="115">
        <v>44261</v>
      </c>
      <c r="C160" s="115">
        <v>44287</v>
      </c>
      <c r="D160" s="116">
        <v>75</v>
      </c>
      <c r="E160" s="114" t="str">
        <f>IF(A160="","",VLOOKUP(A160,[1]HIDDEN!$E$2:$F$16,2,FALSE))</f>
        <v>%</v>
      </c>
      <c r="F160" s="117"/>
      <c r="G160" s="132" t="s">
        <v>338</v>
      </c>
    </row>
    <row r="161" spans="1:7">
      <c r="A161" s="132" t="s">
        <v>295</v>
      </c>
      <c r="B161" s="115">
        <v>44288</v>
      </c>
      <c r="C161" s="115">
        <v>44293</v>
      </c>
      <c r="D161" s="116">
        <v>50</v>
      </c>
      <c r="E161" s="114" t="str">
        <f>IF(A161="","",VLOOKUP(A161,[1]HIDDEN!$E$2:$F$16,2,FALSE))</f>
        <v>%</v>
      </c>
      <c r="F161" s="117"/>
      <c r="G161" s="132" t="s">
        <v>338</v>
      </c>
    </row>
    <row r="162" spans="1:7">
      <c r="A162" s="132" t="s">
        <v>295</v>
      </c>
      <c r="B162" s="115">
        <v>44294</v>
      </c>
      <c r="C162" s="115">
        <v>44316</v>
      </c>
      <c r="D162" s="116">
        <v>0</v>
      </c>
      <c r="E162" s="114" t="str">
        <f>IF(A162="","",VLOOKUP(A162,[1]HIDDEN!$E$2:$F$16,2,FALSE))</f>
        <v>%</v>
      </c>
      <c r="F162" s="117"/>
      <c r="G162" s="132" t="s">
        <v>338</v>
      </c>
    </row>
    <row r="163" spans="1:7">
      <c r="A163" s="132" t="s">
        <v>295</v>
      </c>
      <c r="B163" s="115">
        <v>44317</v>
      </c>
      <c r="C163" s="115">
        <v>44348</v>
      </c>
      <c r="D163" s="116">
        <v>30</v>
      </c>
      <c r="E163" s="114" t="str">
        <f>IF(A163="","",VLOOKUP(A163,[1]HIDDEN!$E$2:$F$16,2,FALSE))</f>
        <v>%</v>
      </c>
      <c r="F163" s="117"/>
      <c r="G163" s="132" t="s">
        <v>338</v>
      </c>
    </row>
    <row r="164" spans="1:7">
      <c r="A164" s="132" t="s">
        <v>295</v>
      </c>
      <c r="B164" s="115">
        <v>44349</v>
      </c>
      <c r="C164" s="115">
        <v>44362</v>
      </c>
      <c r="D164" s="116">
        <v>30</v>
      </c>
      <c r="E164" s="114" t="str">
        <f>IF(A164="","",VLOOKUP(A164,[1]HIDDEN!$E$2:$F$16,2,FALSE))</f>
        <v>%</v>
      </c>
      <c r="F164" s="117"/>
      <c r="G164" s="132" t="s">
        <v>338</v>
      </c>
    </row>
    <row r="165" spans="1:7">
      <c r="A165" s="132" t="s">
        <v>295</v>
      </c>
      <c r="B165" s="115">
        <v>44363</v>
      </c>
      <c r="C165" s="115">
        <v>44377</v>
      </c>
      <c r="D165" s="116">
        <v>40</v>
      </c>
      <c r="E165" s="114" t="str">
        <f>IF(A165="","",VLOOKUP(A165,[1]HIDDEN!$E$2:$F$16,2,FALSE))</f>
        <v>%</v>
      </c>
      <c r="F165" s="117"/>
      <c r="G165" s="132" t="s">
        <v>338</v>
      </c>
    </row>
    <row r="166" spans="1:7">
      <c r="A166" s="132" t="s">
        <v>295</v>
      </c>
      <c r="B166" s="115">
        <v>44378</v>
      </c>
      <c r="C166" s="115">
        <v>44408</v>
      </c>
      <c r="D166" s="116">
        <v>0</v>
      </c>
      <c r="E166" s="114" t="str">
        <f>IF(A166="","",VLOOKUP(A166,[1]HIDDEN!$E$2:$F$16,2,FALSE))</f>
        <v>%</v>
      </c>
      <c r="F166" s="117"/>
      <c r="G166" s="132" t="s">
        <v>338</v>
      </c>
    </row>
    <row r="167" spans="1:7">
      <c r="A167" s="132" t="s">
        <v>295</v>
      </c>
      <c r="B167" s="115">
        <v>44409</v>
      </c>
      <c r="C167" s="115">
        <v>44434</v>
      </c>
      <c r="D167" s="116">
        <v>0</v>
      </c>
      <c r="E167" s="114" t="str">
        <f>IF(A167="","",VLOOKUP(A167,[1]HIDDEN!$E$2:$F$16,2,FALSE))</f>
        <v>%</v>
      </c>
      <c r="F167" s="117"/>
      <c r="G167" s="132" t="s">
        <v>338</v>
      </c>
    </row>
    <row r="168" spans="1:7">
      <c r="A168" s="119" t="s">
        <v>295</v>
      </c>
      <c r="B168" s="120">
        <v>44435</v>
      </c>
      <c r="C168" s="120">
        <v>44448</v>
      </c>
      <c r="D168" s="136">
        <v>40</v>
      </c>
      <c r="E168" s="114" t="str">
        <f>IF(A168="","",VLOOKUP(A168,[1]HIDDEN!$E$2:$F$16,2,FALSE))</f>
        <v>%</v>
      </c>
      <c r="F168" s="117"/>
      <c r="G168" s="132" t="s">
        <v>338</v>
      </c>
    </row>
    <row r="169" spans="1:7">
      <c r="A169" s="119" t="s">
        <v>295</v>
      </c>
      <c r="B169" s="120">
        <v>44449</v>
      </c>
      <c r="C169" s="120">
        <v>44500</v>
      </c>
      <c r="D169" s="121">
        <v>20</v>
      </c>
      <c r="E169" s="114" t="str">
        <f>IF(A169="","",VLOOKUP(A169,[1]HIDDEN!$E$2:$F$16,2,FALSE))</f>
        <v>%</v>
      </c>
      <c r="F169" s="117"/>
      <c r="G169" s="132" t="s">
        <v>338</v>
      </c>
    </row>
    <row r="170" spans="1:7">
      <c r="A170" s="119" t="s">
        <v>295</v>
      </c>
      <c r="B170" s="120">
        <v>44501</v>
      </c>
      <c r="C170" s="120">
        <v>44742</v>
      </c>
      <c r="D170" s="121">
        <v>20</v>
      </c>
      <c r="E170" s="114" t="str">
        <f>IF(A170="","",VLOOKUP(A170,[1]HIDDEN!$E$2:$F$16,2,FALSE))</f>
        <v>%</v>
      </c>
      <c r="F170" s="117"/>
      <c r="G170" s="132" t="s">
        <v>338</v>
      </c>
    </row>
    <row r="171" spans="1:7">
      <c r="A171" s="132" t="s">
        <v>352</v>
      </c>
      <c r="B171" s="115">
        <v>44293</v>
      </c>
      <c r="C171" s="115">
        <v>44314</v>
      </c>
      <c r="D171" s="124">
        <v>1</v>
      </c>
      <c r="E171" s="125" t="str">
        <f>IF(A171="","",VLOOKUP(A171,[3]HIDDEN!$E$2:$F$16,2,FALSE))</f>
        <v>%</v>
      </c>
      <c r="F171" s="126" t="s">
        <v>502</v>
      </c>
      <c r="G171" s="132" t="s">
        <v>338</v>
      </c>
    </row>
    <row r="172" spans="1:7">
      <c r="A172" s="132" t="s">
        <v>352</v>
      </c>
      <c r="B172" s="115">
        <v>44326</v>
      </c>
      <c r="C172" s="115">
        <v>44333</v>
      </c>
      <c r="D172" s="116">
        <v>1</v>
      </c>
      <c r="E172" s="114" t="str">
        <f>IF(A172="","",VLOOKUP(A172,[3]HIDDEN!$E$2:$F$16,2,FALSE))</f>
        <v>%</v>
      </c>
      <c r="F172" s="123" t="s">
        <v>503</v>
      </c>
      <c r="G172" s="132" t="s">
        <v>338</v>
      </c>
    </row>
    <row r="173" spans="1:7">
      <c r="A173" s="132" t="s">
        <v>352</v>
      </c>
      <c r="B173" s="115">
        <v>44334</v>
      </c>
      <c r="C173" s="115">
        <v>44348</v>
      </c>
      <c r="D173" s="124">
        <v>5</v>
      </c>
      <c r="E173" s="125" t="str">
        <f>IF(A173="","",VLOOKUP(A173,[3]HIDDEN!$E$2:$F$16,2,FALSE))</f>
        <v>%</v>
      </c>
      <c r="F173" s="126" t="s">
        <v>502</v>
      </c>
      <c r="G173" s="132" t="s">
        <v>338</v>
      </c>
    </row>
    <row r="174" spans="1:7">
      <c r="A174" s="132" t="s">
        <v>352</v>
      </c>
      <c r="B174" s="115">
        <v>44349</v>
      </c>
      <c r="C174" s="115">
        <v>44363</v>
      </c>
      <c r="D174" s="116">
        <v>14</v>
      </c>
      <c r="E174" s="114" t="str">
        <f>IF(A174="","",VLOOKUP(A174,[4]HIDDEN!$E$2:$F$16,2,FALSE))</f>
        <v>%</v>
      </c>
      <c r="F174" s="123" t="s">
        <v>503</v>
      </c>
      <c r="G174" s="132" t="s">
        <v>338</v>
      </c>
    </row>
    <row r="175" spans="1:7">
      <c r="A175" s="132" t="s">
        <v>352</v>
      </c>
      <c r="B175" s="127">
        <v>44364</v>
      </c>
      <c r="C175" s="115">
        <v>44378</v>
      </c>
      <c r="D175" s="124">
        <v>8</v>
      </c>
      <c r="E175" s="125" t="str">
        <f>IF(A175="","",VLOOKUP(A175,[4]HIDDEN!$E$2:$F$16,2,FALSE))</f>
        <v>%</v>
      </c>
      <c r="F175" s="126" t="s">
        <v>502</v>
      </c>
      <c r="G175" s="132" t="s">
        <v>338</v>
      </c>
    </row>
    <row r="176" spans="1:7">
      <c r="A176" s="132" t="s">
        <v>352</v>
      </c>
      <c r="B176" s="115">
        <v>44379</v>
      </c>
      <c r="C176" s="115">
        <v>44393</v>
      </c>
      <c r="D176" s="116">
        <v>15</v>
      </c>
      <c r="E176" s="114" t="str">
        <f>IF(A176="","",VLOOKUP(A176,[4]HIDDEN!$E$2:$F$16,2,FALSE))</f>
        <v>%</v>
      </c>
      <c r="F176" s="123" t="s">
        <v>503</v>
      </c>
      <c r="G176" s="132" t="s">
        <v>338</v>
      </c>
    </row>
    <row r="177" spans="1:7">
      <c r="A177" s="132" t="s">
        <v>352</v>
      </c>
      <c r="B177" s="127">
        <v>44394</v>
      </c>
      <c r="C177" s="115">
        <v>44408</v>
      </c>
      <c r="D177" s="124">
        <v>8</v>
      </c>
      <c r="E177" s="125" t="str">
        <f>IF(A177="","",VLOOKUP(A177,[4]HIDDEN!$E$2:$F$16,2,FALSE))</f>
        <v>%</v>
      </c>
      <c r="F177" s="126" t="s">
        <v>502</v>
      </c>
      <c r="G177" s="132" t="s">
        <v>338</v>
      </c>
    </row>
    <row r="178" spans="1:7">
      <c r="A178" s="132" t="s">
        <v>352</v>
      </c>
      <c r="B178" s="115">
        <v>44409</v>
      </c>
      <c r="C178" s="115">
        <v>44423</v>
      </c>
      <c r="D178" s="116">
        <v>15</v>
      </c>
      <c r="E178" s="114" t="str">
        <f>IF(A178="","",VLOOKUP(A178,[4]HIDDEN!$E$2:$F$16,2,FALSE))</f>
        <v>%</v>
      </c>
      <c r="F178" s="123" t="s">
        <v>503</v>
      </c>
      <c r="G178" s="132" t="s">
        <v>338</v>
      </c>
    </row>
    <row r="179" spans="1:7">
      <c r="A179" s="132" t="s">
        <v>352</v>
      </c>
      <c r="B179" s="127">
        <v>44424</v>
      </c>
      <c r="C179" s="115">
        <v>44439</v>
      </c>
      <c r="D179" s="124">
        <v>8</v>
      </c>
      <c r="E179" s="125" t="str">
        <f>IF(A179="","",VLOOKUP(A179,[4]HIDDEN!$E$2:$F$16,2,FALSE))</f>
        <v>%</v>
      </c>
      <c r="F179" s="126" t="s">
        <v>502</v>
      </c>
      <c r="G179" s="132" t="s">
        <v>338</v>
      </c>
    </row>
    <row r="180" spans="1:7">
      <c r="A180" s="132" t="s">
        <v>352</v>
      </c>
      <c r="B180" s="115">
        <v>44440</v>
      </c>
      <c r="C180" s="115">
        <v>44454</v>
      </c>
      <c r="D180" s="116">
        <v>10</v>
      </c>
      <c r="E180" s="114" t="str">
        <f>IF(A180="","",VLOOKUP(A180,[4]HIDDEN!$E$2:$F$16,2,FALSE))</f>
        <v>%</v>
      </c>
      <c r="F180" s="123" t="s">
        <v>503</v>
      </c>
      <c r="G180" s="132" t="s">
        <v>338</v>
      </c>
    </row>
    <row r="181" spans="1:7">
      <c r="A181" s="132" t="s">
        <v>352</v>
      </c>
      <c r="B181" s="127">
        <v>44455</v>
      </c>
      <c r="C181" s="115">
        <v>44469</v>
      </c>
      <c r="D181" s="124">
        <v>8</v>
      </c>
      <c r="E181" s="125" t="str">
        <f>IF(A181="","",VLOOKUP(A181,[4]HIDDEN!$E$2:$F$16,2,FALSE))</f>
        <v>%</v>
      </c>
      <c r="F181" s="126" t="s">
        <v>502</v>
      </c>
      <c r="G181" s="132" t="s">
        <v>338</v>
      </c>
    </row>
    <row r="182" spans="1:7">
      <c r="A182" s="132" t="s">
        <v>352</v>
      </c>
      <c r="B182" s="115">
        <v>44470</v>
      </c>
      <c r="C182" s="115">
        <v>44484</v>
      </c>
      <c r="D182" s="116">
        <v>10</v>
      </c>
      <c r="E182" s="114" t="str">
        <f>IF(A182="","",VLOOKUP(A182,[4]HIDDEN!$E$2:$F$16,2,FALSE))</f>
        <v>%</v>
      </c>
      <c r="F182" s="123" t="s">
        <v>503</v>
      </c>
      <c r="G182" s="132" t="s">
        <v>338</v>
      </c>
    </row>
    <row r="183" spans="1:7">
      <c r="A183" s="132" t="s">
        <v>352</v>
      </c>
      <c r="B183" s="127">
        <v>44485</v>
      </c>
      <c r="C183" s="115">
        <v>44499</v>
      </c>
      <c r="D183" s="124">
        <v>8</v>
      </c>
      <c r="E183" s="125" t="str">
        <f>IF(A183="","",VLOOKUP(A183,[4]HIDDEN!$E$2:$F$16,2,FALSE))</f>
        <v>%</v>
      </c>
      <c r="F183" s="126" t="s">
        <v>502</v>
      </c>
      <c r="G183" s="132" t="s">
        <v>338</v>
      </c>
    </row>
    <row r="184" spans="1:7">
      <c r="A184" s="132" t="s">
        <v>352</v>
      </c>
      <c r="B184" s="115">
        <v>44500</v>
      </c>
      <c r="C184" s="115">
        <v>44514</v>
      </c>
      <c r="D184" s="116">
        <v>5</v>
      </c>
      <c r="E184" s="114" t="str">
        <f>IF(A184="","",VLOOKUP(A184,[4]HIDDEN!$E$2:$F$16,2,FALSE))</f>
        <v>%</v>
      </c>
      <c r="F184" s="123" t="s">
        <v>503</v>
      </c>
      <c r="G184" s="132" t="s">
        <v>338</v>
      </c>
    </row>
    <row r="185" spans="1:7">
      <c r="A185" s="132" t="s">
        <v>352</v>
      </c>
      <c r="B185" s="127">
        <v>44515</v>
      </c>
      <c r="C185" s="115">
        <v>44529</v>
      </c>
      <c r="D185" s="124">
        <v>8</v>
      </c>
      <c r="E185" s="125" t="str">
        <f>IF(A185="","",VLOOKUP(A185,[4]HIDDEN!$E$2:$F$16,2,FALSE))</f>
        <v>%</v>
      </c>
      <c r="F185" s="126" t="s">
        <v>502</v>
      </c>
      <c r="G185" s="132" t="s">
        <v>338</v>
      </c>
    </row>
    <row r="186" spans="1:7">
      <c r="A186" s="132" t="s">
        <v>352</v>
      </c>
      <c r="B186" s="115">
        <v>44530</v>
      </c>
      <c r="C186" s="115">
        <v>44544</v>
      </c>
      <c r="D186" s="116">
        <v>3</v>
      </c>
      <c r="E186" s="114" t="str">
        <f>IF(A186="","",VLOOKUP(A186,[4]HIDDEN!$E$2:$F$16,2,FALSE))</f>
        <v>%</v>
      </c>
      <c r="F186" s="123" t="s">
        <v>503</v>
      </c>
      <c r="G186" s="132" t="s">
        <v>338</v>
      </c>
    </row>
    <row r="187" spans="1:7">
      <c r="A187" s="132" t="s">
        <v>352</v>
      </c>
      <c r="B187" s="127">
        <v>44545</v>
      </c>
      <c r="C187" s="115">
        <v>44559</v>
      </c>
      <c r="D187" s="124">
        <v>8</v>
      </c>
      <c r="E187" s="125" t="str">
        <f>IF(A187="","",VLOOKUP(A187,[4]HIDDEN!$E$2:$F$16,2,FALSE))</f>
        <v>%</v>
      </c>
      <c r="F187" s="126" t="s">
        <v>502</v>
      </c>
      <c r="G187" s="132" t="s">
        <v>338</v>
      </c>
    </row>
    <row r="188" spans="1:7">
      <c r="A188" s="132" t="s">
        <v>352</v>
      </c>
      <c r="B188" s="115">
        <v>44560</v>
      </c>
      <c r="C188" s="115">
        <v>44574</v>
      </c>
      <c r="D188" s="116">
        <v>3</v>
      </c>
      <c r="E188" s="114" t="str">
        <f>IF(A188="","",VLOOKUP(A188,[4]HIDDEN!$E$2:$F$16,2,FALSE))</f>
        <v>%</v>
      </c>
      <c r="F188" s="123" t="s">
        <v>503</v>
      </c>
      <c r="G188" s="132" t="s">
        <v>338</v>
      </c>
    </row>
    <row r="189" spans="1:7">
      <c r="A189" s="132" t="s">
        <v>352</v>
      </c>
      <c r="B189" s="127">
        <v>44575</v>
      </c>
      <c r="C189" s="115">
        <v>44589</v>
      </c>
      <c r="D189" s="124">
        <v>6</v>
      </c>
      <c r="E189" s="125" t="str">
        <f>IF(A189="","",VLOOKUP(A189,[4]HIDDEN!$E$2:$F$16,2,FALSE))</f>
        <v>%</v>
      </c>
      <c r="F189" s="126" t="s">
        <v>502</v>
      </c>
      <c r="G189" s="132" t="s">
        <v>338</v>
      </c>
    </row>
    <row r="190" spans="1:7">
      <c r="A190" s="132" t="s">
        <v>352</v>
      </c>
      <c r="B190" s="115">
        <v>44590</v>
      </c>
      <c r="C190" s="115">
        <v>44604</v>
      </c>
      <c r="D190" s="116">
        <v>2</v>
      </c>
      <c r="E190" s="114" t="str">
        <f>IF(A190="","",VLOOKUP(A190,[4]HIDDEN!$E$2:$F$16,2,FALSE))</f>
        <v>%</v>
      </c>
      <c r="F190" s="123" t="s">
        <v>503</v>
      </c>
      <c r="G190" s="132" t="s">
        <v>338</v>
      </c>
    </row>
    <row r="191" spans="1:7">
      <c r="A191" s="132" t="s">
        <v>352</v>
      </c>
      <c r="B191" s="115">
        <v>44605</v>
      </c>
      <c r="C191" s="115">
        <v>44619</v>
      </c>
      <c r="D191" s="128">
        <v>6</v>
      </c>
      <c r="E191" s="129" t="str">
        <f>IF(A191="","",VLOOKUP(A191,[4]HIDDEN!$E$2:$F$16,2,FALSE))</f>
        <v>%</v>
      </c>
      <c r="F191" s="126" t="s">
        <v>502</v>
      </c>
      <c r="G191" s="132" t="s">
        <v>338</v>
      </c>
    </row>
    <row r="192" spans="1:7">
      <c r="A192" s="132" t="s">
        <v>352</v>
      </c>
      <c r="B192" s="115">
        <v>44620</v>
      </c>
      <c r="C192" s="115">
        <v>44634</v>
      </c>
      <c r="D192" s="116">
        <v>2</v>
      </c>
      <c r="E192" s="114" t="str">
        <f>IF(A192="","",VLOOKUP(A192,[4]HIDDEN!$E$2:$F$16,2,FALSE))</f>
        <v>%</v>
      </c>
      <c r="F192" s="123" t="s">
        <v>503</v>
      </c>
      <c r="G192" s="132" t="s">
        <v>338</v>
      </c>
    </row>
    <row r="193" spans="1:7">
      <c r="A193" s="132" t="s">
        <v>352</v>
      </c>
      <c r="B193" s="115">
        <v>44635</v>
      </c>
      <c r="C193" s="115">
        <v>44649</v>
      </c>
      <c r="D193" s="128">
        <v>6</v>
      </c>
      <c r="E193" s="129" t="str">
        <f>IF(A193="","",VLOOKUP(A193,[4]HIDDEN!$E$2:$F$16,2,FALSE))</f>
        <v>%</v>
      </c>
      <c r="F193" s="130" t="s">
        <v>502</v>
      </c>
      <c r="G193" s="132" t="s">
        <v>338</v>
      </c>
    </row>
    <row r="194" spans="1:7">
      <c r="A194" s="119" t="s">
        <v>308</v>
      </c>
      <c r="B194" s="120">
        <v>44261</v>
      </c>
      <c r="C194" s="120">
        <v>44377</v>
      </c>
      <c r="D194" s="121">
        <v>0.8</v>
      </c>
      <c r="E194" s="131"/>
      <c r="F194" s="123"/>
      <c r="G194" s="132" t="s">
        <v>338</v>
      </c>
    </row>
    <row r="195" spans="1:7">
      <c r="A195" s="132" t="s">
        <v>308</v>
      </c>
      <c r="B195" s="115">
        <v>44378</v>
      </c>
      <c r="C195" s="115">
        <v>44420</v>
      </c>
      <c r="D195" s="116">
        <v>0</v>
      </c>
      <c r="E195" s="131"/>
      <c r="F195" s="123"/>
      <c r="G195" s="132" t="s">
        <v>338</v>
      </c>
    </row>
    <row r="196" spans="1:7">
      <c r="A196" s="132" t="s">
        <v>308</v>
      </c>
      <c r="B196" s="115">
        <v>44421</v>
      </c>
      <c r="C196" s="115">
        <v>44439</v>
      </c>
      <c r="D196" s="116">
        <v>2</v>
      </c>
      <c r="E196" s="131"/>
      <c r="F196" s="123"/>
      <c r="G196" s="132" t="s">
        <v>338</v>
      </c>
    </row>
    <row r="197" spans="1:7">
      <c r="A197" s="132" t="s">
        <v>308</v>
      </c>
      <c r="B197" s="115">
        <v>44440</v>
      </c>
      <c r="C197" s="115">
        <v>44742</v>
      </c>
      <c r="D197" s="116">
        <v>0.2</v>
      </c>
      <c r="E197" s="131"/>
      <c r="F197" s="123"/>
      <c r="G197" s="132" t="s">
        <v>338</v>
      </c>
    </row>
  </sheetData>
  <conditionalFormatting sqref="F79">
    <cfRule type="expression" dxfId="161" priority="306">
      <formula>NOT(OR($A79 = "Vaccination", $A79 = "School Closures", $A79 = "Partial School Closures",  $A79 = "Mass Testing"))</formula>
    </cfRule>
  </conditionalFormatting>
  <conditionalFormatting sqref="F77">
    <cfRule type="expression" dxfId="160" priority="307">
      <formula>NOT(OR($A77 = "Vaccination", $A77 = "School Closures", $A77 = "Partial School Closures",  $A77 = "Mass Testing"))</formula>
    </cfRule>
  </conditionalFormatting>
  <conditionalFormatting sqref="F83">
    <cfRule type="expression" dxfId="159" priority="304">
      <formula>NOT(OR($A83 = "Vaccination", $A83 = "School Closures", $A83 = "Partial School Closures",  $A83 = "Mass Testing"))</formula>
    </cfRule>
  </conditionalFormatting>
  <conditionalFormatting sqref="F87">
    <cfRule type="expression" dxfId="158" priority="302">
      <formula>NOT(OR($A87 = "Vaccination", $A87 = "School Closures", $A87 = "Partial School Closures",  $A87 = "Mass Testing"))</formula>
    </cfRule>
  </conditionalFormatting>
  <conditionalFormatting sqref="F81">
    <cfRule type="expression" dxfId="157" priority="305">
      <formula>NOT(OR($A81 = "Vaccination", $A81 = "School Closures", $A81 = "Partial School Closures",  $A81 = "Mass Testing"))</formula>
    </cfRule>
  </conditionalFormatting>
  <conditionalFormatting sqref="F85">
    <cfRule type="expression" dxfId="156" priority="303">
      <formula>NOT(OR($A85 = "Vaccination", $A85 = "School Closures", $A85 = "Partial School Closures",  $A85 = "Mass Testing"))</formula>
    </cfRule>
  </conditionalFormatting>
  <conditionalFormatting sqref="F90">
    <cfRule type="expression" dxfId="155" priority="301">
      <formula>NOT(OR($A90 = "Vaccination", $A90 = "School Closures", $A90 = "Partial School Closures",  $A90 = "Mass Testing"))</formula>
    </cfRule>
  </conditionalFormatting>
  <conditionalFormatting sqref="F89">
    <cfRule type="expression" dxfId="154" priority="300">
      <formula>NOT(OR($A89 = "Vaccination", $A89 = "School Closures", $A89 = "Partial School Closures",  $A89 = "Mass Testing"))</formula>
    </cfRule>
  </conditionalFormatting>
  <conditionalFormatting sqref="F92">
    <cfRule type="expression" dxfId="153" priority="299">
      <formula>NOT(OR($A92 = "Vaccination", $A92 = "School Closures", $A92 = "Partial School Closures",  $A92 = "Mass Testing"))</formula>
    </cfRule>
  </conditionalFormatting>
  <conditionalFormatting sqref="F91">
    <cfRule type="expression" dxfId="152" priority="298">
      <formula>NOT(OR($A91 = "Vaccination", $A91 = "School Closures", $A91 = "Partial School Closures",  $A91 = "Mass Testing"))</formula>
    </cfRule>
  </conditionalFormatting>
  <conditionalFormatting sqref="F94">
    <cfRule type="expression" dxfId="151" priority="297">
      <formula>NOT(OR($A94 = "Vaccination", $A94 = "School Closures", $A94 = "Partial School Closures",  $A94 = "Mass Testing"))</formula>
    </cfRule>
  </conditionalFormatting>
  <conditionalFormatting sqref="F93">
    <cfRule type="expression" dxfId="150" priority="296">
      <formula>NOT(OR($A93 = "Vaccination", $A93 = "School Closures", $A93 = "Partial School Closures",  $A93 = "Mass Testing"))</formula>
    </cfRule>
  </conditionalFormatting>
  <conditionalFormatting sqref="F95">
    <cfRule type="expression" dxfId="149" priority="295">
      <formula>NOT(OR($A95 = "Vaccination", $A95 = "School Closures", $A95 = "Partial School Closures",  $A95 = "Mass Testing"))</formula>
    </cfRule>
  </conditionalFormatting>
  <conditionalFormatting sqref="F51">
    <cfRule type="expression" dxfId="148" priority="327">
      <formula>NOT(OR($A51 = "Vaccination", $A51 = "School Closures", $A51 = "Partial School Closures",  $A51 = "Mass Testing"))</formula>
    </cfRule>
  </conditionalFormatting>
  <conditionalFormatting sqref="F11">
    <cfRule type="expression" dxfId="147" priority="294">
      <formula>NOT(OR($A11 = "Vaccination", $A11 = "School Closures", $A11 = "Partial School Closures",  $A11 = "Mass Testing"))</formula>
    </cfRule>
  </conditionalFormatting>
  <conditionalFormatting sqref="F20">
    <cfRule type="expression" dxfId="146" priority="293">
      <formula>NOT(OR($A20 = "Vaccination", $A20 = "School Closures", $A20 = "Partial School Closures",  $A20 = "Mass Testing"))</formula>
    </cfRule>
  </conditionalFormatting>
  <conditionalFormatting sqref="F21">
    <cfRule type="expression" dxfId="145" priority="292">
      <formula>NOT(OR($A21 = "Vaccination", $A21 = "School Closures", $A21 = "Partial School Closures",  $A21 = "Mass Testing"))</formula>
    </cfRule>
  </conditionalFormatting>
  <conditionalFormatting sqref="F10">
    <cfRule type="expression" dxfId="144" priority="291">
      <formula>NOT(OR($A10 = "Vaccination", $A10 = "School Closures", $A10 = "Partial School Closures",  $A10 = "Mass Testing"))</formula>
    </cfRule>
  </conditionalFormatting>
  <conditionalFormatting sqref="F35 F37">
    <cfRule type="expression" dxfId="143" priority="332">
      <formula>NOT(OR($A35 = "Vaccination", $A35 = "School Closures", $A35 = "Partial School Closures",  $A35 = "Mass Testing"))</formula>
    </cfRule>
  </conditionalFormatting>
  <conditionalFormatting sqref="F16:F17">
    <cfRule type="expression" dxfId="142" priority="335">
      <formula>NOT(OR($A16 = "Vaccination", $A16 = "School Closures", $A16 = "Partial School Closures",  $A16 = "Mass Testing"))</formula>
    </cfRule>
  </conditionalFormatting>
  <conditionalFormatting sqref="F5">
    <cfRule type="expression" dxfId="141" priority="334">
      <formula>NOT(OR($A5 = "Vaccination", $A5 = "School Closures", $A5 = "Partial School Closures",  $A5 = "Mass Testing"))</formula>
    </cfRule>
  </conditionalFormatting>
  <conditionalFormatting sqref="F6">
    <cfRule type="expression" dxfId="140" priority="333">
      <formula>NOT(OR($A6 = "Vaccination", $A6 = "School Closures", $A6 = "Partial School Closures",  $A6 = "Mass Testing"))</formula>
    </cfRule>
  </conditionalFormatting>
  <conditionalFormatting sqref="F66">
    <cfRule type="expression" dxfId="139" priority="328">
      <formula>NOT(OR($A66 = "Vaccination", $A66 = "School Closures", $A66 = "Partial School Closures",  $A66 = "Mass Testing"))</formula>
    </cfRule>
  </conditionalFormatting>
  <conditionalFormatting sqref="F55">
    <cfRule type="expression" dxfId="138" priority="329">
      <formula>NOT(OR($A55 = "Vaccination", $A55 = "School Closures", $A55 = "Partial School Closures",  $A55 = "Mass Testing"))</formula>
    </cfRule>
  </conditionalFormatting>
  <conditionalFormatting sqref="F45">
    <cfRule type="expression" dxfId="137" priority="331">
      <formula>NOT(OR($A45 = "Vaccination", $A45 = "School Closures", $A45 = "Partial School Closures",  $A45 = "Mass Testing"))</formula>
    </cfRule>
  </conditionalFormatting>
  <conditionalFormatting sqref="F19">
    <cfRule type="expression" dxfId="136" priority="326">
      <formula>NOT(OR($A19 = "Vaccination", $A19 = "School Closures", $A19 = "Partial School Closures",  $A19 = "Mass Testing"))</formula>
    </cfRule>
  </conditionalFormatting>
  <conditionalFormatting sqref="F48">
    <cfRule type="expression" dxfId="135" priority="330">
      <formula>NOT(OR($A48 = "Vaccination", $A48 = "School Closures", $A48 = "Partial School Closures",  $A48 = "Mass Testing"))</formula>
    </cfRule>
  </conditionalFormatting>
  <conditionalFormatting sqref="F8">
    <cfRule type="expression" dxfId="134" priority="325">
      <formula>NOT(OR($A8 = "Vaccination", $A8 = "School Closures", $A8 = "Partial School Closures",  $A8 = "Mass Testing"))</formula>
    </cfRule>
  </conditionalFormatting>
  <conditionalFormatting sqref="F28">
    <cfRule type="expression" dxfId="133" priority="324">
      <formula>NOT(OR($A28 = "Vaccination", $A28 = "School Closures", $A28 = "Partial School Closures",  $A28 = "Mass Testing"))</formula>
    </cfRule>
  </conditionalFormatting>
  <conditionalFormatting sqref="F29">
    <cfRule type="expression" dxfId="132" priority="323">
      <formula>NOT(OR($A29 = "Vaccination", $A29 = "School Closures", $A29 = "Partial School Closures",  $A29 = "Mass Testing"))</formula>
    </cfRule>
  </conditionalFormatting>
  <conditionalFormatting sqref="F9">
    <cfRule type="expression" dxfId="131" priority="322">
      <formula>NOT(OR($A9 = "Vaccination", $A9 = "School Closures", $A9 = "Partial School Closures",  $A9 = "Mass Testing"))</formula>
    </cfRule>
  </conditionalFormatting>
  <conditionalFormatting sqref="F57">
    <cfRule type="expression" dxfId="130" priority="318">
      <formula>NOT(OR($A57 = "Vaccination", $A57 = "School Closures", $A57 = "Partial School Closures",  $A57 = "Mass Testing"))</formula>
    </cfRule>
  </conditionalFormatting>
  <conditionalFormatting sqref="F2:F3 F12:F13 F32:F34 F62:F64 F42">
    <cfRule type="expression" dxfId="129" priority="343">
      <formula>NOT(OR($A2 = "Vaccination", $A2 = "School Closures", $A2 = "Partial School Closures",  $A2 = "Mass Testing"))</formula>
    </cfRule>
  </conditionalFormatting>
  <conditionalFormatting sqref="F73">
    <cfRule type="expression" dxfId="128" priority="317">
      <formula>NOT(OR($A73 = "Vaccination", $A73 = "School Closures", $A73 = "Partial School Closures",  $A73 = "Mass Testing"))</formula>
    </cfRule>
  </conditionalFormatting>
  <conditionalFormatting sqref="F56">
    <cfRule type="expression" dxfId="127" priority="319">
      <formula>NOT(OR($A56 = "Vaccination", $A56 = "School Closures", $A56 = "Partial School Closures",  $A56 = "Mass Testing"))</formula>
    </cfRule>
  </conditionalFormatting>
  <conditionalFormatting sqref="F68">
    <cfRule type="expression" dxfId="126" priority="320">
      <formula>NOT(OR($A68 = "Vaccination", $A68 = "School Closures", $A68 = "Partial School Closures",  $A68 = "Mass Testing"))</formula>
    </cfRule>
  </conditionalFormatting>
  <conditionalFormatting sqref="F74">
    <cfRule type="expression" dxfId="125" priority="316">
      <formula>NOT(OR($A74 = "Vaccination", $A74 = "School Closures", $A74 = "Partial School Closures",  $A74 = "Mass Testing"))</formula>
    </cfRule>
  </conditionalFormatting>
  <conditionalFormatting sqref="F54">
    <cfRule type="expression" dxfId="124" priority="337">
      <formula>NOT(OR($A54 = "Vaccination", $A54 = "School Closures", $A54 = "Partial School Closures",  $A54 = "Mass Testing"))</formula>
    </cfRule>
  </conditionalFormatting>
  <conditionalFormatting sqref="F67">
    <cfRule type="expression" dxfId="123" priority="321">
      <formula>NOT(OR($A67 = "Vaccination", $A67 = "School Closures", $A67 = "Partial School Closures",  $A67 = "Mass Testing"))</formula>
    </cfRule>
  </conditionalFormatting>
  <conditionalFormatting sqref="F22 F4 F52:F53 F27">
    <cfRule type="expression" dxfId="122" priority="342">
      <formula>NOT(OR($A4 = "Vaccination", $A4 = "School Closures", $A4 = "Partial School Closures",  $A4 = "Mass Testing"))</formula>
    </cfRule>
  </conditionalFormatting>
  <conditionalFormatting sqref="F14">
    <cfRule type="expression" dxfId="121" priority="341">
      <formula>NOT(OR($A14 = "Vaccination", $A14 = "School Closures", $A14 = "Partial School Closures",  $A14 = "Mass Testing"))</formula>
    </cfRule>
  </conditionalFormatting>
  <conditionalFormatting sqref="F15">
    <cfRule type="expression" dxfId="120" priority="340">
      <formula>NOT(OR($A15 = "Vaccination", $A15 = "School Closures", $A15 = "Partial School Closures",  $A15 = "Mass Testing"))</formula>
    </cfRule>
  </conditionalFormatting>
  <conditionalFormatting sqref="F43">
    <cfRule type="expression" dxfId="119" priority="339">
      <formula>NOT(OR($A43 = "Vaccination", $A43 = "School Closures", $A43 = "Partial School Closures",  $A43 = "Mass Testing"))</formula>
    </cfRule>
  </conditionalFormatting>
  <conditionalFormatting sqref="F44">
    <cfRule type="expression" dxfId="118" priority="338">
      <formula>NOT(OR($A44 = "Vaccination", $A44 = "School Closures", $A44 = "Partial School Closures",  $A44 = "Mass Testing"))</formula>
    </cfRule>
  </conditionalFormatting>
  <conditionalFormatting sqref="F65">
    <cfRule type="expression" dxfId="117" priority="336">
      <formula>NOT(OR($A65 = "Vaccination", $A65 = "School Closures", $A65 = "Partial School Closures",  $A65 = "Mass Testing"))</formula>
    </cfRule>
  </conditionalFormatting>
  <conditionalFormatting sqref="F84">
    <cfRule type="expression" dxfId="116" priority="310">
      <formula>NOT(OR($A84 = "Vaccination", $A84 = "School Closures", $A84 = "Partial School Closures",  $A84 = "Mass Testing"))</formula>
    </cfRule>
  </conditionalFormatting>
  <conditionalFormatting sqref="F75">
    <cfRule type="expression" dxfId="115" priority="315">
      <formula>NOT(OR($A75 = "Vaccination", $A75 = "School Closures", $A75 = "Partial School Closures",  $A75 = "Mass Testing"))</formula>
    </cfRule>
  </conditionalFormatting>
  <conditionalFormatting sqref="F82">
    <cfRule type="expression" dxfId="114" priority="311">
      <formula>NOT(OR($A82 = "Vaccination", $A82 = "School Closures", $A82 = "Partial School Closures",  $A82 = "Mass Testing"))</formula>
    </cfRule>
  </conditionalFormatting>
  <conditionalFormatting sqref="F80">
    <cfRule type="expression" dxfId="113" priority="312">
      <formula>NOT(OR($A80 = "Vaccination", $A80 = "School Closures", $A80 = "Partial School Closures",  $A80 = "Mass Testing"))</formula>
    </cfRule>
  </conditionalFormatting>
  <conditionalFormatting sqref="F76">
    <cfRule type="expression" dxfId="112" priority="314">
      <formula>NOT(OR($A76 = "Vaccination", $A76 = "School Closures", $A76 = "Partial School Closures",  $A76 = "Mass Testing"))</formula>
    </cfRule>
  </conditionalFormatting>
  <conditionalFormatting sqref="F86">
    <cfRule type="expression" dxfId="111" priority="309">
      <formula>NOT(OR($A86 = "Vaccination", $A86 = "School Closures", $A86 = "Partial School Closures",  $A86 = "Mass Testing"))</formula>
    </cfRule>
  </conditionalFormatting>
  <conditionalFormatting sqref="F88">
    <cfRule type="expression" dxfId="110" priority="308">
      <formula>NOT(OR($A88 = "Vaccination", $A88 = "School Closures", $A88 = "Partial School Closures",  $A88 = "Mass Testing"))</formula>
    </cfRule>
  </conditionalFormatting>
  <conditionalFormatting sqref="F78">
    <cfRule type="expression" dxfId="109" priority="313">
      <formula>NOT(OR($A78 = "Vaccination", $A78 = "School Closures", $A78 = "Partial School Closures",  $A78 = "Mass Testing"))</formula>
    </cfRule>
  </conditionalFormatting>
  <conditionalFormatting sqref="F30">
    <cfRule type="expression" dxfId="108" priority="290">
      <formula>NOT(OR($A30 = "Vaccination", $A30 = "School Closures", $A30 = "Partial School Closures",  $A30 = "Mass Testing"))</formula>
    </cfRule>
  </conditionalFormatting>
  <conditionalFormatting sqref="F39:F40">
    <cfRule type="expression" dxfId="107" priority="289">
      <formula>NOT(OR($A39 = "Vaccination", $A39 = "School Closures", $A39 = "Partial School Closures",  $A39 = "Mass Testing"))</formula>
    </cfRule>
  </conditionalFormatting>
  <conditionalFormatting sqref="F49">
    <cfRule type="expression" dxfId="106" priority="288">
      <formula>NOT(OR($A49 = "Vaccination", $A49 = "School Closures", $A49 = "Partial School Closures",  $A49 = "Mass Testing"))</formula>
    </cfRule>
  </conditionalFormatting>
  <conditionalFormatting sqref="F59">
    <cfRule type="expression" dxfId="105" priority="287">
      <formula>NOT(OR($A59 = "Vaccination", $A59 = "School Closures", $A59 = "Partial School Closures",  $A59 = "Mass Testing"))</formula>
    </cfRule>
  </conditionalFormatting>
  <conditionalFormatting sqref="F60">
    <cfRule type="expression" dxfId="104" priority="286">
      <formula>NOT(OR($A60 = "Vaccination", $A60 = "School Closures", $A60 = "Partial School Closures",  $A60 = "Mass Testing"))</formula>
    </cfRule>
  </conditionalFormatting>
  <conditionalFormatting sqref="F61">
    <cfRule type="expression" dxfId="103" priority="285">
      <formula>NOT(OR($A61 = "Vaccination", $A61 = "School Closures", $A61 = "Partial School Closures",  $A61 = "Mass Testing"))</formula>
    </cfRule>
  </conditionalFormatting>
  <conditionalFormatting sqref="F41">
    <cfRule type="expression" dxfId="102" priority="284">
      <formula>NOT(OR($A41 = "Vaccination", $A41 = "School Closures", $A41 = "Partial School Closures",  $A41 = "Mass Testing"))</formula>
    </cfRule>
  </conditionalFormatting>
  <conditionalFormatting sqref="F50">
    <cfRule type="expression" dxfId="101" priority="283">
      <formula>NOT(OR($A50 = "Vaccination", $A50 = "School Closures", $A50 = "Partial School Closures",  $A50 = "Mass Testing"))</formula>
    </cfRule>
  </conditionalFormatting>
  <conditionalFormatting sqref="F70:F71">
    <cfRule type="expression" dxfId="100" priority="282">
      <formula>NOT(OR($A70 = "Vaccination", $A70 = "School Closures", $A70 = "Partial School Closures",  $A70 = "Mass Testing"))</formula>
    </cfRule>
  </conditionalFormatting>
  <conditionalFormatting sqref="F72">
    <cfRule type="expression" dxfId="99" priority="281">
      <formula>NOT(OR($A72 = "Vaccination", $A72 = "School Closures", $A72 = "Partial School Closures",  $A72 = "Mass Testing"))</formula>
    </cfRule>
  </conditionalFormatting>
  <conditionalFormatting sqref="F31">
    <cfRule type="expression" dxfId="98" priority="280">
      <formula>NOT(OR($A31 = "Vaccination", $A31 = "School Closures", $A31 = "Partial School Closures",  $A31 = "Mass Testing"))</formula>
    </cfRule>
  </conditionalFormatting>
  <conditionalFormatting sqref="F46">
    <cfRule type="expression" dxfId="97" priority="272">
      <formula>NOT(OR($A46 = "Vaccination", $A46 = "School Closures", $A46 = "Partial School Closures",  $A46 = "Mass Testing"))</formula>
    </cfRule>
  </conditionalFormatting>
  <conditionalFormatting sqref="F58">
    <cfRule type="expression" dxfId="96" priority="266">
      <formula>NOT(OR($A58 = "Vaccination", $A58 = "School Closures", $A58 = "Partial School Closures",  $A58 = "Mass Testing"))</formula>
    </cfRule>
  </conditionalFormatting>
  <conditionalFormatting sqref="F7">
    <cfRule type="expression" dxfId="95" priority="271">
      <formula>NOT(OR($A7 = "Vaccination", $A7 = "School Closures", $A7 = "Partial School Closures",  $A7 = "Mass Testing"))</formula>
    </cfRule>
  </conditionalFormatting>
  <conditionalFormatting sqref="F18">
    <cfRule type="expression" dxfId="94" priority="270">
      <formula>NOT(OR($A18 = "Vaccination", $A18 = "School Closures", $A18 = "Partial School Closures",  $A18 = "Mass Testing"))</formula>
    </cfRule>
  </conditionalFormatting>
  <conditionalFormatting sqref="F24">
    <cfRule type="expression" dxfId="93" priority="269">
      <formula>NOT(OR($A24 = "Vaccination", $A24 = "School Closures", $A24 = "Partial School Closures",  $A24 = "Mass Testing"))</formula>
    </cfRule>
  </conditionalFormatting>
  <conditionalFormatting sqref="F38">
    <cfRule type="expression" dxfId="92" priority="268">
      <formula>NOT(OR($A38 = "Vaccination", $A38 = "School Closures", $A38 = "Partial School Closures",  $A38 = "Mass Testing"))</formula>
    </cfRule>
  </conditionalFormatting>
  <conditionalFormatting sqref="F47">
    <cfRule type="expression" dxfId="91" priority="267">
      <formula>NOT(OR($A47 = "Vaccination", $A47 = "School Closures", $A47 = "Partial School Closures",  $A47 = "Mass Testing"))</formula>
    </cfRule>
  </conditionalFormatting>
  <conditionalFormatting sqref="F69">
    <cfRule type="expression" dxfId="90" priority="265">
      <formula>NOT(OR($A69 = "Vaccination", $A69 = "School Closures", $A69 = "Partial School Closures",  $A69 = "Mass Testing"))</formula>
    </cfRule>
  </conditionalFormatting>
  <conditionalFormatting sqref="F99">
    <cfRule type="expression" dxfId="89" priority="279">
      <formula>NOT(OR($A99 = "Vaccination", $A99 = "School Closures", $A99 = "Partial School Closures",  $A99 = "Mass Testing"))</formula>
    </cfRule>
  </conditionalFormatting>
  <conditionalFormatting sqref="F96">
    <cfRule type="expression" dxfId="88" priority="278">
      <formula>NOT(OR($A96 = "Vaccination", $A96 = "School Closures", $A96 = "Partial School Closures",  $A96 = "Mass Testing"))</formula>
    </cfRule>
  </conditionalFormatting>
  <conditionalFormatting sqref="F98">
    <cfRule type="expression" dxfId="87" priority="277">
      <formula>NOT(OR($A98 = "Vaccination", $A98 = "School Closures", $A98 = "Partial School Closures",  $A98 = "Mass Testing"))</formula>
    </cfRule>
  </conditionalFormatting>
  <conditionalFormatting sqref="F97">
    <cfRule type="expression" dxfId="86" priority="276">
      <formula>NOT(OR($A97 = "Vaccination", $A97 = "School Closures", $A97 = "Partial School Closures",  $A97 = "Mass Testing"))</formula>
    </cfRule>
  </conditionalFormatting>
  <conditionalFormatting sqref="F23">
    <cfRule type="expression" dxfId="85" priority="275">
      <formula>NOT(OR($A23 = "Vaccination", $A23 = "School Closures", $A23 = "Partial School Closures",  $A23 = "Mass Testing"))</formula>
    </cfRule>
  </conditionalFormatting>
  <conditionalFormatting sqref="F25">
    <cfRule type="expression" dxfId="84" priority="274">
      <formula>NOT(OR($A25 = "Vaccination", $A25 = "School Closures", $A25 = "Partial School Closures",  $A25 = "Mass Testing"))</formula>
    </cfRule>
  </conditionalFormatting>
  <conditionalFormatting sqref="F26">
    <cfRule type="expression" dxfId="83" priority="273">
      <formula>NOT(OR($A26 = "Vaccination", $A26 = "School Closures", $A26 = "Partial School Closures",  $A26 = "Mass Testing"))</formula>
    </cfRule>
  </conditionalFormatting>
  <conditionalFormatting sqref="F36">
    <cfRule type="expression" dxfId="82" priority="264">
      <formula>NOT(OR($A36 = "Vaccination", $A36 = "School Closures", $A36 = "Partial School Closures",  $A36 = "Mass Testing"))</formula>
    </cfRule>
  </conditionalFormatting>
  <conditionalFormatting sqref="F177">
    <cfRule type="expression" dxfId="81" priority="43">
      <formula>NOT(OR($A177 = "Vaccination", $A177 = "School Closures", $A177 = "Partial School Closures",  $A177 = "Mass Testing"))</formula>
    </cfRule>
  </conditionalFormatting>
  <conditionalFormatting sqref="F175">
    <cfRule type="expression" dxfId="80" priority="44">
      <formula>NOT(OR($A175 = "Vaccination", $A175 = "School Closures", $A175 = "Partial School Closures",  $A175 = "Mass Testing"))</formula>
    </cfRule>
  </conditionalFormatting>
  <conditionalFormatting sqref="F181">
    <cfRule type="expression" dxfId="79" priority="41">
      <formula>NOT(OR($A181 = "Vaccination", $A181 = "School Closures", $A181 = "Partial School Closures",  $A181 = "Mass Testing"))</formula>
    </cfRule>
  </conditionalFormatting>
  <conditionalFormatting sqref="F185">
    <cfRule type="expression" dxfId="78" priority="39">
      <formula>NOT(OR($A185 = "Vaccination", $A185 = "School Closures", $A185 = "Partial School Closures",  $A185 = "Mass Testing"))</formula>
    </cfRule>
  </conditionalFormatting>
  <conditionalFormatting sqref="F179">
    <cfRule type="expression" dxfId="77" priority="42">
      <formula>NOT(OR($A179 = "Vaccination", $A179 = "School Closures", $A179 = "Partial School Closures",  $A179 = "Mass Testing"))</formula>
    </cfRule>
  </conditionalFormatting>
  <conditionalFormatting sqref="F183">
    <cfRule type="expression" dxfId="76" priority="40">
      <formula>NOT(OR($A183 = "Vaccination", $A183 = "School Closures", $A183 = "Partial School Closures",  $A183 = "Mass Testing"))</formula>
    </cfRule>
  </conditionalFormatting>
  <conditionalFormatting sqref="F188">
    <cfRule type="expression" dxfId="75" priority="38">
      <formula>NOT(OR($A188 = "Vaccination", $A188 = "School Closures", $A188 = "Partial School Closures",  $A188 = "Mass Testing"))</formula>
    </cfRule>
  </conditionalFormatting>
  <conditionalFormatting sqref="F187">
    <cfRule type="expression" dxfId="74" priority="37">
      <formula>NOT(OR($A187 = "Vaccination", $A187 = "School Closures", $A187 = "Partial School Closures",  $A187 = "Mass Testing"))</formula>
    </cfRule>
  </conditionalFormatting>
  <conditionalFormatting sqref="F190">
    <cfRule type="expression" dxfId="73" priority="36">
      <formula>NOT(OR($A190 = "Vaccination", $A190 = "School Closures", $A190 = "Partial School Closures",  $A190 = "Mass Testing"))</formula>
    </cfRule>
  </conditionalFormatting>
  <conditionalFormatting sqref="F189">
    <cfRule type="expression" dxfId="72" priority="35">
      <formula>NOT(OR($A189 = "Vaccination", $A189 = "School Closures", $A189 = "Partial School Closures",  $A189 = "Mass Testing"))</formula>
    </cfRule>
  </conditionalFormatting>
  <conditionalFormatting sqref="F192">
    <cfRule type="expression" dxfId="71" priority="34">
      <formula>NOT(OR($A192 = "Vaccination", $A192 = "School Closures", $A192 = "Partial School Closures",  $A192 = "Mass Testing"))</formula>
    </cfRule>
  </conditionalFormatting>
  <conditionalFormatting sqref="F191">
    <cfRule type="expression" dxfId="70" priority="33">
      <formula>NOT(OR($A191 = "Vaccination", $A191 = "School Closures", $A191 = "Partial School Closures",  $A191 = "Mass Testing"))</formula>
    </cfRule>
  </conditionalFormatting>
  <conditionalFormatting sqref="F193">
    <cfRule type="expression" dxfId="69" priority="32">
      <formula>NOT(OR($A193 = "Vaccination", $A193 = "School Closures", $A193 = "Partial School Closures",  $A193 = "Mass Testing"))</formula>
    </cfRule>
  </conditionalFormatting>
  <conditionalFormatting sqref="F149">
    <cfRule type="expression" dxfId="68" priority="64">
      <formula>NOT(OR($A149 = "Vaccination", $A149 = "School Closures", $A149 = "Partial School Closures",  $A149 = "Mass Testing"))</formula>
    </cfRule>
  </conditionalFormatting>
  <conditionalFormatting sqref="F109">
    <cfRule type="expression" dxfId="67" priority="31">
      <formula>NOT(OR($A109 = "Vaccination", $A109 = "School Closures", $A109 = "Partial School Closures",  $A109 = "Mass Testing"))</formula>
    </cfRule>
  </conditionalFormatting>
  <conditionalFormatting sqref="F118">
    <cfRule type="expression" dxfId="66" priority="30">
      <formula>NOT(OR($A118 = "Vaccination", $A118 = "School Closures", $A118 = "Partial School Closures",  $A118 = "Mass Testing"))</formula>
    </cfRule>
  </conditionalFormatting>
  <conditionalFormatting sqref="F119">
    <cfRule type="expression" dxfId="65" priority="29">
      <formula>NOT(OR($A119 = "Vaccination", $A119 = "School Closures", $A119 = "Partial School Closures",  $A119 = "Mass Testing"))</formula>
    </cfRule>
  </conditionalFormatting>
  <conditionalFormatting sqref="F108">
    <cfRule type="expression" dxfId="64" priority="28">
      <formula>NOT(OR($A108 = "Vaccination", $A108 = "School Closures", $A108 = "Partial School Closures",  $A108 = "Mass Testing"))</formula>
    </cfRule>
  </conditionalFormatting>
  <conditionalFormatting sqref="F133 F135">
    <cfRule type="expression" dxfId="63" priority="69">
      <formula>NOT(OR($A133 = "Vaccination", $A133 = "School Closures", $A133 = "Partial School Closures",  $A133 = "Mass Testing"))</formula>
    </cfRule>
  </conditionalFormatting>
  <conditionalFormatting sqref="F114:F115">
    <cfRule type="expression" dxfId="62" priority="72">
      <formula>NOT(OR($A114 = "Vaccination", $A114 = "School Closures", $A114 = "Partial School Closures",  $A114 = "Mass Testing"))</formula>
    </cfRule>
  </conditionalFormatting>
  <conditionalFormatting sqref="F103">
    <cfRule type="expression" dxfId="61" priority="71">
      <formula>NOT(OR($A103 = "Vaccination", $A103 = "School Closures", $A103 = "Partial School Closures",  $A103 = "Mass Testing"))</formula>
    </cfRule>
  </conditionalFormatting>
  <conditionalFormatting sqref="F104">
    <cfRule type="expression" dxfId="60" priority="70">
      <formula>NOT(OR($A104 = "Vaccination", $A104 = "School Closures", $A104 = "Partial School Closures",  $A104 = "Mass Testing"))</formula>
    </cfRule>
  </conditionalFormatting>
  <conditionalFormatting sqref="F164">
    <cfRule type="expression" dxfId="59" priority="65">
      <formula>NOT(OR($A164 = "Vaccination", $A164 = "School Closures", $A164 = "Partial School Closures",  $A164 = "Mass Testing"))</formula>
    </cfRule>
  </conditionalFormatting>
  <conditionalFormatting sqref="F153">
    <cfRule type="expression" dxfId="58" priority="66">
      <formula>NOT(OR($A153 = "Vaccination", $A153 = "School Closures", $A153 = "Partial School Closures",  $A153 = "Mass Testing"))</formula>
    </cfRule>
  </conditionalFormatting>
  <conditionalFormatting sqref="F143">
    <cfRule type="expression" dxfId="57" priority="68">
      <formula>NOT(OR($A143 = "Vaccination", $A143 = "School Closures", $A143 = "Partial School Closures",  $A143 = "Mass Testing"))</formula>
    </cfRule>
  </conditionalFormatting>
  <conditionalFormatting sqref="F117">
    <cfRule type="expression" dxfId="56" priority="63">
      <formula>NOT(OR($A117 = "Vaccination", $A117 = "School Closures", $A117 = "Partial School Closures",  $A117 = "Mass Testing"))</formula>
    </cfRule>
  </conditionalFormatting>
  <conditionalFormatting sqref="F146">
    <cfRule type="expression" dxfId="55" priority="67">
      <formula>NOT(OR($A146 = "Vaccination", $A146 = "School Closures", $A146 = "Partial School Closures",  $A146 = "Mass Testing"))</formula>
    </cfRule>
  </conditionalFormatting>
  <conditionalFormatting sqref="F106">
    <cfRule type="expression" dxfId="54" priority="62">
      <formula>NOT(OR($A106 = "Vaccination", $A106 = "School Closures", $A106 = "Partial School Closures",  $A106 = "Mass Testing"))</formula>
    </cfRule>
  </conditionalFormatting>
  <conditionalFormatting sqref="F126">
    <cfRule type="expression" dxfId="53" priority="61">
      <formula>NOT(OR($A126 = "Vaccination", $A126 = "School Closures", $A126 = "Partial School Closures",  $A126 = "Mass Testing"))</formula>
    </cfRule>
  </conditionalFormatting>
  <conditionalFormatting sqref="F127">
    <cfRule type="expression" dxfId="52" priority="60">
      <formula>NOT(OR($A127 = "Vaccination", $A127 = "School Closures", $A127 = "Partial School Closures",  $A127 = "Mass Testing"))</formula>
    </cfRule>
  </conditionalFormatting>
  <conditionalFormatting sqref="F107">
    <cfRule type="expression" dxfId="51" priority="59">
      <formula>NOT(OR($A107 = "Vaccination", $A107 = "School Closures", $A107 = "Partial School Closures",  $A107 = "Mass Testing"))</formula>
    </cfRule>
  </conditionalFormatting>
  <conditionalFormatting sqref="F155">
    <cfRule type="expression" dxfId="50" priority="55">
      <formula>NOT(OR($A155 = "Vaccination", $A155 = "School Closures", $A155 = "Partial School Closures",  $A155 = "Mass Testing"))</formula>
    </cfRule>
  </conditionalFormatting>
  <conditionalFormatting sqref="F100:F101 F110:F111 F130:F132 F160:F162 F140">
    <cfRule type="expression" dxfId="49" priority="80">
      <formula>NOT(OR($A100 = "Vaccination", $A100 = "School Closures", $A100 = "Partial School Closures",  $A100 = "Mass Testing"))</formula>
    </cfRule>
  </conditionalFormatting>
  <conditionalFormatting sqref="F171">
    <cfRule type="expression" dxfId="48" priority="54">
      <formula>NOT(OR($A171 = "Vaccination", $A171 = "School Closures", $A171 = "Partial School Closures",  $A171 = "Mass Testing"))</formula>
    </cfRule>
  </conditionalFormatting>
  <conditionalFormatting sqref="F154">
    <cfRule type="expression" dxfId="47" priority="56">
      <formula>NOT(OR($A154 = "Vaccination", $A154 = "School Closures", $A154 = "Partial School Closures",  $A154 = "Mass Testing"))</formula>
    </cfRule>
  </conditionalFormatting>
  <conditionalFormatting sqref="F166">
    <cfRule type="expression" dxfId="46" priority="57">
      <formula>NOT(OR($A166 = "Vaccination", $A166 = "School Closures", $A166 = "Partial School Closures",  $A166 = "Mass Testing"))</formula>
    </cfRule>
  </conditionalFormatting>
  <conditionalFormatting sqref="F172">
    <cfRule type="expression" dxfId="45" priority="53">
      <formula>NOT(OR($A172 = "Vaccination", $A172 = "School Closures", $A172 = "Partial School Closures",  $A172 = "Mass Testing"))</formula>
    </cfRule>
  </conditionalFormatting>
  <conditionalFormatting sqref="F152">
    <cfRule type="expression" dxfId="44" priority="74">
      <formula>NOT(OR($A152 = "Vaccination", $A152 = "School Closures", $A152 = "Partial School Closures",  $A152 = "Mass Testing"))</formula>
    </cfRule>
  </conditionalFormatting>
  <conditionalFormatting sqref="F165">
    <cfRule type="expression" dxfId="43" priority="58">
      <formula>NOT(OR($A165 = "Vaccination", $A165 = "School Closures", $A165 = "Partial School Closures",  $A165 = "Mass Testing"))</formula>
    </cfRule>
  </conditionalFormatting>
  <conditionalFormatting sqref="F120 F102 F150:F151 F125">
    <cfRule type="expression" dxfId="42" priority="79">
      <formula>NOT(OR($A102 = "Vaccination", $A102 = "School Closures", $A102 = "Partial School Closures",  $A102 = "Mass Testing"))</formula>
    </cfRule>
  </conditionalFormatting>
  <conditionalFormatting sqref="F112">
    <cfRule type="expression" dxfId="41" priority="78">
      <formula>NOT(OR($A112 = "Vaccination", $A112 = "School Closures", $A112 = "Partial School Closures",  $A112 = "Mass Testing"))</formula>
    </cfRule>
  </conditionalFormatting>
  <conditionalFormatting sqref="F113">
    <cfRule type="expression" dxfId="40" priority="77">
      <formula>NOT(OR($A113 = "Vaccination", $A113 = "School Closures", $A113 = "Partial School Closures",  $A113 = "Mass Testing"))</formula>
    </cfRule>
  </conditionalFormatting>
  <conditionalFormatting sqref="F141">
    <cfRule type="expression" dxfId="39" priority="76">
      <formula>NOT(OR($A141 = "Vaccination", $A141 = "School Closures", $A141 = "Partial School Closures",  $A141 = "Mass Testing"))</formula>
    </cfRule>
  </conditionalFormatting>
  <conditionalFormatting sqref="F142">
    <cfRule type="expression" dxfId="38" priority="75">
      <formula>NOT(OR($A142 = "Vaccination", $A142 = "School Closures", $A142 = "Partial School Closures",  $A142 = "Mass Testing"))</formula>
    </cfRule>
  </conditionalFormatting>
  <conditionalFormatting sqref="F163">
    <cfRule type="expression" dxfId="37" priority="73">
      <formula>NOT(OR($A163 = "Vaccination", $A163 = "School Closures", $A163 = "Partial School Closures",  $A163 = "Mass Testing"))</formula>
    </cfRule>
  </conditionalFormatting>
  <conditionalFormatting sqref="F182">
    <cfRule type="expression" dxfId="36" priority="47">
      <formula>NOT(OR($A182 = "Vaccination", $A182 = "School Closures", $A182 = "Partial School Closures",  $A182 = "Mass Testing"))</formula>
    </cfRule>
  </conditionalFormatting>
  <conditionalFormatting sqref="F173">
    <cfRule type="expression" dxfId="35" priority="52">
      <formula>NOT(OR($A173 = "Vaccination", $A173 = "School Closures", $A173 = "Partial School Closures",  $A173 = "Mass Testing"))</formula>
    </cfRule>
  </conditionalFormatting>
  <conditionalFormatting sqref="F180">
    <cfRule type="expression" dxfId="34" priority="48">
      <formula>NOT(OR($A180 = "Vaccination", $A180 = "School Closures", $A180 = "Partial School Closures",  $A180 = "Mass Testing"))</formula>
    </cfRule>
  </conditionalFormatting>
  <conditionalFormatting sqref="F178">
    <cfRule type="expression" dxfId="33" priority="49">
      <formula>NOT(OR($A178 = "Vaccination", $A178 = "School Closures", $A178 = "Partial School Closures",  $A178 = "Mass Testing"))</formula>
    </cfRule>
  </conditionalFormatting>
  <conditionalFormatting sqref="F174">
    <cfRule type="expression" dxfId="32" priority="51">
      <formula>NOT(OR($A174 = "Vaccination", $A174 = "School Closures", $A174 = "Partial School Closures",  $A174 = "Mass Testing"))</formula>
    </cfRule>
  </conditionalFormatting>
  <conditionalFormatting sqref="F184">
    <cfRule type="expression" dxfId="31" priority="46">
      <formula>NOT(OR($A184 = "Vaccination", $A184 = "School Closures", $A184 = "Partial School Closures",  $A184 = "Mass Testing"))</formula>
    </cfRule>
  </conditionalFormatting>
  <conditionalFormatting sqref="F186">
    <cfRule type="expression" dxfId="30" priority="45">
      <formula>NOT(OR($A186 = "Vaccination", $A186 = "School Closures", $A186 = "Partial School Closures",  $A186 = "Mass Testing"))</formula>
    </cfRule>
  </conditionalFormatting>
  <conditionalFormatting sqref="F176">
    <cfRule type="expression" dxfId="29" priority="50">
      <formula>NOT(OR($A176 = "Vaccination", $A176 = "School Closures", $A176 = "Partial School Closures",  $A176 = "Mass Testing"))</formula>
    </cfRule>
  </conditionalFormatting>
  <conditionalFormatting sqref="F128">
    <cfRule type="expression" dxfId="28" priority="27">
      <formula>NOT(OR($A128 = "Vaccination", $A128 = "School Closures", $A128 = "Partial School Closures",  $A128 = "Mass Testing"))</formula>
    </cfRule>
  </conditionalFormatting>
  <conditionalFormatting sqref="F137:F138">
    <cfRule type="expression" dxfId="27" priority="26">
      <formula>NOT(OR($A137 = "Vaccination", $A137 = "School Closures", $A137 = "Partial School Closures",  $A137 = "Mass Testing"))</formula>
    </cfRule>
  </conditionalFormatting>
  <conditionalFormatting sqref="F147">
    <cfRule type="expression" dxfId="26" priority="25">
      <formula>NOT(OR($A147 = "Vaccination", $A147 = "School Closures", $A147 = "Partial School Closures",  $A147 = "Mass Testing"))</formula>
    </cfRule>
  </conditionalFormatting>
  <conditionalFormatting sqref="F157">
    <cfRule type="expression" dxfId="25" priority="24">
      <formula>NOT(OR($A157 = "Vaccination", $A157 = "School Closures", $A157 = "Partial School Closures",  $A157 = "Mass Testing"))</formula>
    </cfRule>
  </conditionalFormatting>
  <conditionalFormatting sqref="F158">
    <cfRule type="expression" dxfId="24" priority="23">
      <formula>NOT(OR($A158 = "Vaccination", $A158 = "School Closures", $A158 = "Partial School Closures",  $A158 = "Mass Testing"))</formula>
    </cfRule>
  </conditionalFormatting>
  <conditionalFormatting sqref="F159">
    <cfRule type="expression" dxfId="23" priority="22">
      <formula>NOT(OR($A159 = "Vaccination", $A159 = "School Closures", $A159 = "Partial School Closures",  $A159 = "Mass Testing"))</formula>
    </cfRule>
  </conditionalFormatting>
  <conditionalFormatting sqref="F139">
    <cfRule type="expression" dxfId="22" priority="21">
      <formula>NOT(OR($A139 = "Vaccination", $A139 = "School Closures", $A139 = "Partial School Closures",  $A139 = "Mass Testing"))</formula>
    </cfRule>
  </conditionalFormatting>
  <conditionalFormatting sqref="F148">
    <cfRule type="expression" dxfId="21" priority="20">
      <formula>NOT(OR($A148 = "Vaccination", $A148 = "School Closures", $A148 = "Partial School Closures",  $A148 = "Mass Testing"))</formula>
    </cfRule>
  </conditionalFormatting>
  <conditionalFormatting sqref="F168:F169">
    <cfRule type="expression" dxfId="20" priority="19">
      <formula>NOT(OR($A168 = "Vaccination", $A168 = "School Closures", $A168 = "Partial School Closures",  $A168 = "Mass Testing"))</formula>
    </cfRule>
  </conditionalFormatting>
  <conditionalFormatting sqref="F170">
    <cfRule type="expression" dxfId="19" priority="18">
      <formula>NOT(OR($A170 = "Vaccination", $A170 = "School Closures", $A170 = "Partial School Closures",  $A170 = "Mass Testing"))</formula>
    </cfRule>
  </conditionalFormatting>
  <conditionalFormatting sqref="F129">
    <cfRule type="expression" dxfId="18" priority="17">
      <formula>NOT(OR($A129 = "Vaccination", $A129 = "School Closures", $A129 = "Partial School Closures",  $A129 = "Mass Testing"))</formula>
    </cfRule>
  </conditionalFormatting>
  <conditionalFormatting sqref="F144">
    <cfRule type="expression" dxfId="17" priority="9">
      <formula>NOT(OR($A144 = "Vaccination", $A144 = "School Closures", $A144 = "Partial School Closures",  $A144 = "Mass Testing"))</formula>
    </cfRule>
  </conditionalFormatting>
  <conditionalFormatting sqref="F156">
    <cfRule type="expression" dxfId="16" priority="3">
      <formula>NOT(OR($A156 = "Vaccination", $A156 = "School Closures", $A156 = "Partial School Closures",  $A156 = "Mass Testing"))</formula>
    </cfRule>
  </conditionalFormatting>
  <conditionalFormatting sqref="F105">
    <cfRule type="expression" dxfId="15" priority="8">
      <formula>NOT(OR($A105 = "Vaccination", $A105 = "School Closures", $A105 = "Partial School Closures",  $A105 = "Mass Testing"))</formula>
    </cfRule>
  </conditionalFormatting>
  <conditionalFormatting sqref="F116">
    <cfRule type="expression" dxfId="14" priority="7">
      <formula>NOT(OR($A116 = "Vaccination", $A116 = "School Closures", $A116 = "Partial School Closures",  $A116 = "Mass Testing"))</formula>
    </cfRule>
  </conditionalFormatting>
  <conditionalFormatting sqref="F122">
    <cfRule type="expression" dxfId="13" priority="6">
      <formula>NOT(OR($A122 = "Vaccination", $A122 = "School Closures", $A122 = "Partial School Closures",  $A122 = "Mass Testing"))</formula>
    </cfRule>
  </conditionalFormatting>
  <conditionalFormatting sqref="F136">
    <cfRule type="expression" dxfId="12" priority="5">
      <formula>NOT(OR($A136 = "Vaccination", $A136 = "School Closures", $A136 = "Partial School Closures",  $A136 = "Mass Testing"))</formula>
    </cfRule>
  </conditionalFormatting>
  <conditionalFormatting sqref="F145">
    <cfRule type="expression" dxfId="11" priority="4">
      <formula>NOT(OR($A145 = "Vaccination", $A145 = "School Closures", $A145 = "Partial School Closures",  $A145 = "Mass Testing"))</formula>
    </cfRule>
  </conditionalFormatting>
  <conditionalFormatting sqref="F167">
    <cfRule type="expression" dxfId="10" priority="2">
      <formula>NOT(OR($A167 = "Vaccination", $A167 = "School Closures", $A167 = "Partial School Closures",  $A167 = "Mass Testing"))</formula>
    </cfRule>
  </conditionalFormatting>
  <conditionalFormatting sqref="F197">
    <cfRule type="expression" dxfId="9" priority="16">
      <formula>NOT(OR($A197 = "Vaccination", $A197 = "School Closures", $A197 = "Partial School Closures",  $A197 = "Mass Testing"))</formula>
    </cfRule>
  </conditionalFormatting>
  <conditionalFormatting sqref="F194">
    <cfRule type="expression" dxfId="8" priority="15">
      <formula>NOT(OR($A194 = "Vaccination", $A194 = "School Closures", $A194 = "Partial School Closures",  $A194 = "Mass Testing"))</formula>
    </cfRule>
  </conditionalFormatting>
  <conditionalFormatting sqref="F196">
    <cfRule type="expression" dxfId="7" priority="14">
      <formula>NOT(OR($A196 = "Vaccination", $A196 = "School Closures", $A196 = "Partial School Closures",  $A196 = "Mass Testing"))</formula>
    </cfRule>
  </conditionalFormatting>
  <conditionalFormatting sqref="F195">
    <cfRule type="expression" dxfId="6" priority="13">
      <formula>NOT(OR($A195 = "Vaccination", $A195 = "School Closures", $A195 = "Partial School Closures",  $A195 = "Mass Testing"))</formula>
    </cfRule>
  </conditionalFormatting>
  <conditionalFormatting sqref="F121">
    <cfRule type="expression" dxfId="5" priority="12">
      <formula>NOT(OR($A121 = "Vaccination", $A121 = "School Closures", $A121 = "Partial School Closures",  $A121 = "Mass Testing"))</formula>
    </cfRule>
  </conditionalFormatting>
  <conditionalFormatting sqref="F123">
    <cfRule type="expression" dxfId="4" priority="11">
      <formula>NOT(OR($A123 = "Vaccination", $A123 = "School Closures", $A123 = "Partial School Closures",  $A123 = "Mass Testing"))</formula>
    </cfRule>
  </conditionalFormatting>
  <conditionalFormatting sqref="F124">
    <cfRule type="expression" dxfId="3" priority="10">
      <formula>NOT(OR($A124 = "Vaccination", $A124 = "School Closures", $A124 = "Partial School Closures",  $A124 = "Mass Testing"))</formula>
    </cfRule>
  </conditionalFormatting>
  <conditionalFormatting sqref="F134">
    <cfRule type="expression" dxfId="2" priority="1">
      <formula>NOT(OR($A134 = "Vaccination", $A134 = "School Closures", $A134 = "Partial School Closures",  $A134 = "Mass Testing"))</formula>
    </cfRule>
  </conditionalFormatting>
  <dataValidations count="1">
    <dataValidation type="decimal" allowBlank="1" showErrorMessage="1" sqref="D2:D197" xr:uid="{6DD46DA1-C42B-4FA4-81C0-37C79F418FF3}">
      <formula1>0</formula1>
      <formula2>100</formula2>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333</v>
      </c>
      <c r="C1" s="1" t="s">
        <v>334</v>
      </c>
      <c r="E1" s="2" t="s">
        <v>324</v>
      </c>
      <c r="F1" s="2" t="s">
        <v>335</v>
      </c>
      <c r="I1" s="1" t="s">
        <v>328</v>
      </c>
      <c r="M1" s="2"/>
    </row>
    <row r="2" spans="1:13">
      <c r="A2" s="1" t="b">
        <v>0</v>
      </c>
      <c r="C2" s="1" t="s">
        <v>336</v>
      </c>
      <c r="E2" s="1" t="s">
        <v>313</v>
      </c>
      <c r="F2" s="1" t="s">
        <v>106</v>
      </c>
      <c r="I2" s="1" t="s">
        <v>329</v>
      </c>
    </row>
    <row r="3" spans="1:13">
      <c r="A3" s="1" t="b">
        <v>1</v>
      </c>
      <c r="C3" s="1" t="s">
        <v>337</v>
      </c>
      <c r="E3" s="1" t="s">
        <v>289</v>
      </c>
      <c r="F3" s="1" t="s">
        <v>106</v>
      </c>
      <c r="I3" s="1" t="s">
        <v>338</v>
      </c>
    </row>
    <row r="4" spans="1:13">
      <c r="C4" s="1" t="s">
        <v>339</v>
      </c>
      <c r="E4" s="1" t="s">
        <v>340</v>
      </c>
      <c r="F4" s="1" t="s">
        <v>106</v>
      </c>
    </row>
    <row r="5" spans="1:13">
      <c r="C5" s="1" t="s">
        <v>341</v>
      </c>
      <c r="E5" s="1" t="s">
        <v>292</v>
      </c>
      <c r="F5" s="1" t="s">
        <v>106</v>
      </c>
    </row>
    <row r="6" spans="1:13">
      <c r="C6" s="1" t="s">
        <v>342</v>
      </c>
      <c r="E6" s="1" t="s">
        <v>308</v>
      </c>
      <c r="F6" s="1" t="s">
        <v>343</v>
      </c>
    </row>
    <row r="7" spans="1:13">
      <c r="C7" s="1" t="s">
        <v>344</v>
      </c>
      <c r="E7" s="1" t="s">
        <v>300</v>
      </c>
      <c r="F7" s="1" t="s">
        <v>106</v>
      </c>
    </row>
    <row r="8" spans="1:13">
      <c r="C8" s="1" t="s">
        <v>345</v>
      </c>
      <c r="E8" s="1" t="s">
        <v>270</v>
      </c>
      <c r="F8" s="1" t="s">
        <v>106</v>
      </c>
    </row>
    <row r="9" spans="1:13">
      <c r="C9" s="1" t="s">
        <v>346</v>
      </c>
      <c r="E9" s="1" t="s">
        <v>278</v>
      </c>
      <c r="F9" s="1" t="s">
        <v>106</v>
      </c>
    </row>
    <row r="10" spans="1:13">
      <c r="C10" s="1" t="s">
        <v>347</v>
      </c>
      <c r="E10" s="1" t="s">
        <v>273</v>
      </c>
      <c r="F10" s="1" t="s">
        <v>348</v>
      </c>
    </row>
    <row r="11" spans="1:13">
      <c r="C11" s="1" t="s">
        <v>349</v>
      </c>
      <c r="E11" s="1" t="s">
        <v>303</v>
      </c>
      <c r="F11" s="1" t="s">
        <v>106</v>
      </c>
    </row>
    <row r="12" spans="1:13">
      <c r="C12" s="1" t="s">
        <v>350</v>
      </c>
      <c r="E12" s="1" t="s">
        <v>287</v>
      </c>
      <c r="F12" s="1" t="s">
        <v>106</v>
      </c>
    </row>
    <row r="13" spans="1:13">
      <c r="C13" s="1" t="s">
        <v>351</v>
      </c>
      <c r="E13" s="1" t="s">
        <v>352</v>
      </c>
      <c r="F13" s="1" t="s">
        <v>106</v>
      </c>
    </row>
    <row r="14" spans="1:13">
      <c r="C14" s="1" t="s">
        <v>353</v>
      </c>
      <c r="E14" s="1" t="s">
        <v>295</v>
      </c>
      <c r="F14" s="1" t="s">
        <v>106</v>
      </c>
    </row>
    <row r="15" spans="1:13">
      <c r="C15" s="1" t="s">
        <v>354</v>
      </c>
      <c r="E15" s="1" t="s">
        <v>355</v>
      </c>
      <c r="F15" s="1" t="s">
        <v>106</v>
      </c>
    </row>
    <row r="16" spans="1:13">
      <c r="C16" s="1" t="s">
        <v>356</v>
      </c>
      <c r="E16" s="1" t="s">
        <v>330</v>
      </c>
      <c r="F16" s="1" t="s">
        <v>357</v>
      </c>
    </row>
    <row r="17" spans="3:6">
      <c r="C17" s="1" t="s">
        <v>358</v>
      </c>
      <c r="E17" s="1" t="s">
        <v>331</v>
      </c>
      <c r="F17" s="1" t="s">
        <v>357</v>
      </c>
    </row>
    <row r="18" spans="3:6">
      <c r="C18" s="1" t="s">
        <v>359</v>
      </c>
      <c r="E18" s="1" t="s">
        <v>332</v>
      </c>
      <c r="F18" s="1" t="s">
        <v>106</v>
      </c>
    </row>
    <row r="19" spans="3:6">
      <c r="C19" s="1" t="s">
        <v>360</v>
      </c>
    </row>
    <row r="20" spans="3:6">
      <c r="C20" s="1" t="s">
        <v>361</v>
      </c>
    </row>
    <row r="21" spans="3:6">
      <c r="C21" s="1" t="s">
        <v>362</v>
      </c>
    </row>
    <row r="22" spans="3:6">
      <c r="C22" s="1" t="s">
        <v>363</v>
      </c>
    </row>
    <row r="23" spans="3:6">
      <c r="C23" s="1" t="s">
        <v>364</v>
      </c>
    </row>
    <row r="24" spans="3:6">
      <c r="C24" s="1" t="s">
        <v>365</v>
      </c>
    </row>
    <row r="25" spans="3:6">
      <c r="C25" s="1" t="s">
        <v>366</v>
      </c>
    </row>
    <row r="26" spans="3:6">
      <c r="C26" s="1" t="s">
        <v>367</v>
      </c>
    </row>
    <row r="27" spans="3:6">
      <c r="C27" s="1" t="s">
        <v>368</v>
      </c>
    </row>
    <row r="28" spans="3:6">
      <c r="C28" s="1" t="s">
        <v>369</v>
      </c>
    </row>
    <row r="29" spans="3:6">
      <c r="C29" s="1" t="s">
        <v>370</v>
      </c>
    </row>
    <row r="30" spans="3:6">
      <c r="C30" s="1" t="s">
        <v>371</v>
      </c>
    </row>
    <row r="31" spans="3:6">
      <c r="C31" s="1" t="s">
        <v>372</v>
      </c>
    </row>
    <row r="32" spans="3:6">
      <c r="C32" s="1" t="s">
        <v>373</v>
      </c>
    </row>
    <row r="33" spans="3:3">
      <c r="C33" s="1" t="s">
        <v>374</v>
      </c>
    </row>
    <row r="34" spans="3:3">
      <c r="C34" s="1" t="s">
        <v>375</v>
      </c>
    </row>
    <row r="35" spans="3:3">
      <c r="C35" s="1" t="s">
        <v>376</v>
      </c>
    </row>
    <row r="36" spans="3:3">
      <c r="C36" s="1" t="s">
        <v>377</v>
      </c>
    </row>
    <row r="37" spans="3:3">
      <c r="C37" s="1" t="s">
        <v>378</v>
      </c>
    </row>
    <row r="38" spans="3:3">
      <c r="C38" s="1" t="s">
        <v>379</v>
      </c>
    </row>
    <row r="39" spans="3:3">
      <c r="C39" s="1" t="s">
        <v>380</v>
      </c>
    </row>
    <row r="40" spans="3:3">
      <c r="C40" s="1" t="s">
        <v>381</v>
      </c>
    </row>
    <row r="41" spans="3:3">
      <c r="C41" s="1" t="s">
        <v>382</v>
      </c>
    </row>
    <row r="42" spans="3:3">
      <c r="C42" s="1" t="s">
        <v>383</v>
      </c>
    </row>
    <row r="43" spans="3:3">
      <c r="C43" s="1" t="s">
        <v>384</v>
      </c>
    </row>
    <row r="44" spans="3:3">
      <c r="C44" s="1" t="s">
        <v>385</v>
      </c>
    </row>
    <row r="45" spans="3:3">
      <c r="C45" s="1" t="s">
        <v>386</v>
      </c>
    </row>
    <row r="46" spans="3:3">
      <c r="C46" s="1" t="s">
        <v>387</v>
      </c>
    </row>
    <row r="47" spans="3:3">
      <c r="C47" s="1" t="s">
        <v>388</v>
      </c>
    </row>
    <row r="48" spans="3:3">
      <c r="C48" s="1" t="s">
        <v>389</v>
      </c>
    </row>
    <row r="49" spans="3:3">
      <c r="C49" s="1" t="s">
        <v>390</v>
      </c>
    </row>
    <row r="50" spans="3:3">
      <c r="C50" s="1" t="s">
        <v>391</v>
      </c>
    </row>
    <row r="51" spans="3:3">
      <c r="C51" s="1" t="s">
        <v>392</v>
      </c>
    </row>
    <row r="52" spans="3:3">
      <c r="C52" s="1" t="s">
        <v>393</v>
      </c>
    </row>
    <row r="53" spans="3:3">
      <c r="C53" s="1" t="s">
        <v>394</v>
      </c>
    </row>
    <row r="54" spans="3:3">
      <c r="C54" s="1" t="s">
        <v>395</v>
      </c>
    </row>
    <row r="55" spans="3:3">
      <c r="C55" s="1" t="s">
        <v>396</v>
      </c>
    </row>
    <row r="56" spans="3:3">
      <c r="C56" s="1" t="s">
        <v>397</v>
      </c>
    </row>
    <row r="57" spans="3:3">
      <c r="C57" s="1" t="s">
        <v>398</v>
      </c>
    </row>
    <row r="58" spans="3:3">
      <c r="C58" s="1" t="s">
        <v>399</v>
      </c>
    </row>
    <row r="59" spans="3:3">
      <c r="C59" s="1" t="s">
        <v>400</v>
      </c>
    </row>
    <row r="60" spans="3:3">
      <c r="C60" s="1" t="s">
        <v>401</v>
      </c>
    </row>
    <row r="61" spans="3:3">
      <c r="C61" s="1" t="s">
        <v>402</v>
      </c>
    </row>
    <row r="62" spans="3:3">
      <c r="C62" s="1" t="s">
        <v>403</v>
      </c>
    </row>
    <row r="63" spans="3:3">
      <c r="C63" s="1" t="s">
        <v>404</v>
      </c>
    </row>
    <row r="64" spans="3:3">
      <c r="C64" s="1" t="s">
        <v>405</v>
      </c>
    </row>
    <row r="65" spans="3:3">
      <c r="C65" s="1" t="s">
        <v>406</v>
      </c>
    </row>
    <row r="66" spans="3:3">
      <c r="C66" s="1" t="s">
        <v>407</v>
      </c>
    </row>
    <row r="67" spans="3:3">
      <c r="C67" s="1" t="s">
        <v>408</v>
      </c>
    </row>
    <row r="68" spans="3:3">
      <c r="C68" s="1" t="s">
        <v>409</v>
      </c>
    </row>
    <row r="69" spans="3:3">
      <c r="C69" s="1" t="s">
        <v>410</v>
      </c>
    </row>
    <row r="70" spans="3:3">
      <c r="C70" s="1" t="s">
        <v>411</v>
      </c>
    </row>
    <row r="71" spans="3:3">
      <c r="C71" s="1" t="s">
        <v>412</v>
      </c>
    </row>
    <row r="72" spans="3:3">
      <c r="C72" s="1" t="s">
        <v>413</v>
      </c>
    </row>
    <row r="73" spans="3:3">
      <c r="C73" s="1" t="s">
        <v>414</v>
      </c>
    </row>
    <row r="74" spans="3:3">
      <c r="C74" s="1" t="s">
        <v>415</v>
      </c>
    </row>
    <row r="75" spans="3:3">
      <c r="C75" s="1" t="s">
        <v>416</v>
      </c>
    </row>
    <row r="76" spans="3:3">
      <c r="C76" s="1" t="s">
        <v>417</v>
      </c>
    </row>
    <row r="77" spans="3:3">
      <c r="C77" s="1" t="s">
        <v>418</v>
      </c>
    </row>
    <row r="78" spans="3:3">
      <c r="C78" s="1" t="s">
        <v>419</v>
      </c>
    </row>
    <row r="79" spans="3:3">
      <c r="C79" s="1" t="s">
        <v>420</v>
      </c>
    </row>
    <row r="80" spans="3:3">
      <c r="C80" s="1" t="s">
        <v>421</v>
      </c>
    </row>
    <row r="81" spans="3:3">
      <c r="C81" s="1" t="s">
        <v>422</v>
      </c>
    </row>
    <row r="82" spans="3:3">
      <c r="C82" s="1" t="s">
        <v>423</v>
      </c>
    </row>
    <row r="83" spans="3:3">
      <c r="C83" s="1" t="s">
        <v>424</v>
      </c>
    </row>
    <row r="84" spans="3:3">
      <c r="C84" s="1" t="s">
        <v>425</v>
      </c>
    </row>
    <row r="85" spans="3:3">
      <c r="C85" s="1" t="s">
        <v>426</v>
      </c>
    </row>
    <row r="86" spans="3:3">
      <c r="C86" s="1" t="s">
        <v>427</v>
      </c>
    </row>
    <row r="87" spans="3:3">
      <c r="C87" s="1" t="s">
        <v>428</v>
      </c>
    </row>
    <row r="88" spans="3:3">
      <c r="C88" s="1" t="s">
        <v>429</v>
      </c>
    </row>
    <row r="89" spans="3:3">
      <c r="C89" s="1" t="s">
        <v>430</v>
      </c>
    </row>
    <row r="90" spans="3:3">
      <c r="C90" s="1" t="s">
        <v>431</v>
      </c>
    </row>
    <row r="91" spans="3:3">
      <c r="C91" s="1" t="s">
        <v>432</v>
      </c>
    </row>
    <row r="92" spans="3:3">
      <c r="C92" s="1" t="s">
        <v>433</v>
      </c>
    </row>
    <row r="93" spans="3:3">
      <c r="C93" s="1" t="s">
        <v>434</v>
      </c>
    </row>
    <row r="94" spans="3:3">
      <c r="C94" s="1" t="s">
        <v>435</v>
      </c>
    </row>
    <row r="95" spans="3:3">
      <c r="C95" s="1" t="s">
        <v>436</v>
      </c>
    </row>
    <row r="96" spans="3:3">
      <c r="C96" s="1" t="s">
        <v>437</v>
      </c>
    </row>
    <row r="97" spans="3:3">
      <c r="C97" s="1" t="s">
        <v>438</v>
      </c>
    </row>
    <row r="98" spans="3:3">
      <c r="C98" s="1" t="s">
        <v>439</v>
      </c>
    </row>
    <row r="99" spans="3:3">
      <c r="C99" s="1" t="s">
        <v>440</v>
      </c>
    </row>
    <row r="100" spans="3:3">
      <c r="C100" s="1" t="s">
        <v>441</v>
      </c>
    </row>
    <row r="101" spans="3:3">
      <c r="C101" s="1" t="s">
        <v>442</v>
      </c>
    </row>
    <row r="102" spans="3:3">
      <c r="C102" s="1" t="s">
        <v>443</v>
      </c>
    </row>
    <row r="103" spans="3:3">
      <c r="C103" s="1" t="s">
        <v>444</v>
      </c>
    </row>
    <row r="104" spans="3:3">
      <c r="C104" s="1" t="s">
        <v>445</v>
      </c>
    </row>
    <row r="105" spans="3:3">
      <c r="C105" s="1" t="s">
        <v>446</v>
      </c>
    </row>
    <row r="106" spans="3:3">
      <c r="C106" s="1" t="s">
        <v>447</v>
      </c>
    </row>
    <row r="107" spans="3:3">
      <c r="C107" s="1" t="s">
        <v>448</v>
      </c>
    </row>
    <row r="108" spans="3:3">
      <c r="C108" s="1" t="s">
        <v>449</v>
      </c>
    </row>
    <row r="109" spans="3:3">
      <c r="C109" s="1" t="s">
        <v>450</v>
      </c>
    </row>
    <row r="110" spans="3:3">
      <c r="C110" s="1" t="s">
        <v>451</v>
      </c>
    </row>
    <row r="111" spans="3:3">
      <c r="C111" s="1" t="s">
        <v>452</v>
      </c>
    </row>
    <row r="112" spans="3:3">
      <c r="C112" s="1" t="s">
        <v>453</v>
      </c>
    </row>
    <row r="113" spans="3:3">
      <c r="C113" s="1" t="s">
        <v>454</v>
      </c>
    </row>
    <row r="114" spans="3:3">
      <c r="C114" s="1" t="s">
        <v>455</v>
      </c>
    </row>
    <row r="115" spans="3:3">
      <c r="C115" s="1" t="s">
        <v>456</v>
      </c>
    </row>
    <row r="116" spans="3:3">
      <c r="C116" s="1" t="s">
        <v>457</v>
      </c>
    </row>
    <row r="117" spans="3:3">
      <c r="C117" s="1" t="s">
        <v>458</v>
      </c>
    </row>
    <row r="118" spans="3:3">
      <c r="C118" s="1" t="s">
        <v>459</v>
      </c>
    </row>
    <row r="119" spans="3:3">
      <c r="C119" s="1" t="s">
        <v>460</v>
      </c>
    </row>
    <row r="120" spans="3:3">
      <c r="C120" s="1" t="s">
        <v>461</v>
      </c>
    </row>
    <row r="121" spans="3:3">
      <c r="C121" s="1" t="s">
        <v>462</v>
      </c>
    </row>
    <row r="122" spans="3:3">
      <c r="C122" s="1" t="s">
        <v>463</v>
      </c>
    </row>
    <row r="123" spans="3:3">
      <c r="C123" s="1" t="s">
        <v>464</v>
      </c>
    </row>
    <row r="124" spans="3:3">
      <c r="C124" s="1" t="s">
        <v>465</v>
      </c>
    </row>
    <row r="125" spans="3:3">
      <c r="C125" s="1" t="s">
        <v>466</v>
      </c>
    </row>
    <row r="126" spans="3:3">
      <c r="C126" s="1" t="s">
        <v>467</v>
      </c>
    </row>
    <row r="127" spans="3:3">
      <c r="C127" s="1" t="s">
        <v>468</v>
      </c>
    </row>
    <row r="128" spans="3:3">
      <c r="C128" s="1" t="s">
        <v>469</v>
      </c>
    </row>
    <row r="129" spans="3:3">
      <c r="C129" s="1" t="s">
        <v>470</v>
      </c>
    </row>
    <row r="130" spans="3:3">
      <c r="C130" s="1" t="s">
        <v>471</v>
      </c>
    </row>
    <row r="131" spans="3:3">
      <c r="C131" s="1" t="s">
        <v>472</v>
      </c>
    </row>
    <row r="132" spans="3:3">
      <c r="C132" s="1" t="s">
        <v>473</v>
      </c>
    </row>
    <row r="133" spans="3:3">
      <c r="C133" s="1" t="s">
        <v>474</v>
      </c>
    </row>
    <row r="134" spans="3:3">
      <c r="C134" s="1" t="s">
        <v>475</v>
      </c>
    </row>
    <row r="135" spans="3:3">
      <c r="C135" s="1" t="s">
        <v>476</v>
      </c>
    </row>
    <row r="136" spans="3:3">
      <c r="C136" s="1" t="s">
        <v>477</v>
      </c>
    </row>
    <row r="137" spans="3:3">
      <c r="C137" s="1" t="s">
        <v>478</v>
      </c>
    </row>
    <row r="138" spans="3:3">
      <c r="C138" s="1" t="s">
        <v>479</v>
      </c>
    </row>
    <row r="139" spans="3:3">
      <c r="C139" s="1" t="s">
        <v>480</v>
      </c>
    </row>
    <row r="140" spans="3:3">
      <c r="C140" s="1" t="s">
        <v>481</v>
      </c>
    </row>
    <row r="141" spans="3:3">
      <c r="C141" s="1" t="s">
        <v>482</v>
      </c>
    </row>
    <row r="142" spans="3:3">
      <c r="C142" s="1" t="s">
        <v>483</v>
      </c>
    </row>
    <row r="143" spans="3:3">
      <c r="C143" s="1" t="s">
        <v>149</v>
      </c>
    </row>
    <row r="144" spans="3:3">
      <c r="C144" s="1" t="s">
        <v>484</v>
      </c>
    </row>
    <row r="145" spans="3:3">
      <c r="C145" s="1" t="s">
        <v>485</v>
      </c>
    </row>
    <row r="146" spans="3:3">
      <c r="C146" s="1" t="s">
        <v>486</v>
      </c>
    </row>
    <row r="147" spans="3:3">
      <c r="C147" s="1" t="s">
        <v>487</v>
      </c>
    </row>
    <row r="148" spans="3:3">
      <c r="C148" s="1" t="s">
        <v>488</v>
      </c>
    </row>
    <row r="149" spans="3:3">
      <c r="C149" s="1" t="s">
        <v>489</v>
      </c>
    </row>
    <row r="150" spans="3:3">
      <c r="C150" s="1" t="s">
        <v>490</v>
      </c>
    </row>
    <row r="151" spans="3:3">
      <c r="C151" s="1" t="s">
        <v>491</v>
      </c>
    </row>
    <row r="152" spans="3:3">
      <c r="C152" s="1" t="s">
        <v>492</v>
      </c>
    </row>
    <row r="153" spans="3:3">
      <c r="C153" s="1" t="s">
        <v>493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204"/>
  <sheetViews>
    <sheetView zoomScale="120" zoomScaleNormal="120" workbookViewId="0">
      <pane ySplit="1" topLeftCell="A2" activePane="bottomLeft" state="frozen"/>
      <selection pane="bottomLeft" activeCell="D21" sqref="D21"/>
    </sheetView>
  </sheetViews>
  <sheetFormatPr defaultColWidth="11" defaultRowHeight="15.5"/>
  <cols>
    <col min="1" max="3" width="11" style="4"/>
    <col min="4" max="4" width="13.5" style="4" customWidth="1"/>
    <col min="5" max="16384" width="11" style="6"/>
  </cols>
  <sheetData>
    <row r="1" spans="1:4" ht="62">
      <c r="A1" s="83" t="s">
        <v>59</v>
      </c>
      <c r="B1" s="84" t="s">
        <v>60</v>
      </c>
      <c r="C1" s="84" t="s">
        <v>61</v>
      </c>
      <c r="D1" s="84" t="s">
        <v>62</v>
      </c>
    </row>
    <row r="2" spans="1:4">
      <c r="A2" s="113">
        <v>44249</v>
      </c>
      <c r="B2">
        <v>0</v>
      </c>
      <c r="C2">
        <v>0</v>
      </c>
    </row>
    <row r="3" spans="1:4">
      <c r="A3" s="113">
        <v>44250</v>
      </c>
      <c r="B3">
        <v>4</v>
      </c>
      <c r="C3">
        <v>0</v>
      </c>
    </row>
    <row r="4" spans="1:4">
      <c r="A4" s="113">
        <v>44251</v>
      </c>
      <c r="B4">
        <v>2</v>
      </c>
      <c r="C4">
        <v>0</v>
      </c>
    </row>
    <row r="5" spans="1:4">
      <c r="A5" s="113">
        <v>44252</v>
      </c>
      <c r="B5">
        <v>1</v>
      </c>
      <c r="C5">
        <v>0</v>
      </c>
    </row>
    <row r="6" spans="1:4">
      <c r="A6" s="113">
        <v>44253</v>
      </c>
      <c r="B6">
        <v>0</v>
      </c>
      <c r="C6">
        <v>0</v>
      </c>
    </row>
    <row r="7" spans="1:4">
      <c r="A7" s="113">
        <v>44254</v>
      </c>
      <c r="B7">
        <v>1</v>
      </c>
      <c r="C7">
        <v>0</v>
      </c>
    </row>
    <row r="8" spans="1:4">
      <c r="A8" s="113">
        <v>44255</v>
      </c>
      <c r="B8">
        <v>2</v>
      </c>
      <c r="C8">
        <v>0</v>
      </c>
    </row>
    <row r="9" spans="1:4">
      <c r="A9" s="113">
        <v>44256</v>
      </c>
      <c r="B9">
        <v>0</v>
      </c>
      <c r="C9">
        <v>0</v>
      </c>
    </row>
    <row r="10" spans="1:4">
      <c r="A10" s="113">
        <v>44257</v>
      </c>
      <c r="B10">
        <v>0</v>
      </c>
      <c r="C10">
        <v>0</v>
      </c>
    </row>
    <row r="11" spans="1:4">
      <c r="A11" s="113">
        <v>44258</v>
      </c>
      <c r="B11">
        <v>0</v>
      </c>
      <c r="C11">
        <v>0</v>
      </c>
    </row>
    <row r="12" spans="1:4">
      <c r="A12" s="113">
        <v>44259</v>
      </c>
      <c r="B12">
        <v>0</v>
      </c>
      <c r="C12">
        <v>0</v>
      </c>
    </row>
    <row r="13" spans="1:4">
      <c r="A13" s="113">
        <v>44260</v>
      </c>
      <c r="B13">
        <v>6</v>
      </c>
      <c r="C13">
        <v>0</v>
      </c>
    </row>
    <row r="14" spans="1:4">
      <c r="A14" s="113">
        <v>44261</v>
      </c>
      <c r="B14">
        <v>0</v>
      </c>
      <c r="C14">
        <v>0</v>
      </c>
    </row>
    <row r="15" spans="1:4">
      <c r="A15" s="113">
        <v>44262</v>
      </c>
      <c r="B15">
        <v>3</v>
      </c>
      <c r="C15">
        <v>0</v>
      </c>
    </row>
    <row r="16" spans="1:4">
      <c r="A16" s="113">
        <v>44263</v>
      </c>
      <c r="B16">
        <v>7</v>
      </c>
      <c r="C16">
        <v>0</v>
      </c>
    </row>
    <row r="17" spans="1:3">
      <c r="A17" s="113">
        <v>44264</v>
      </c>
      <c r="B17">
        <v>13</v>
      </c>
      <c r="C17">
        <v>0</v>
      </c>
    </row>
    <row r="18" spans="1:3">
      <c r="A18" s="113">
        <v>44265</v>
      </c>
      <c r="B18">
        <v>3</v>
      </c>
      <c r="C18">
        <v>0</v>
      </c>
    </row>
    <row r="19" spans="1:3">
      <c r="A19" s="113">
        <v>44266</v>
      </c>
      <c r="B19">
        <v>14</v>
      </c>
      <c r="C19">
        <v>0</v>
      </c>
    </row>
    <row r="20" spans="1:3">
      <c r="A20" s="113">
        <v>44267</v>
      </c>
      <c r="B20">
        <v>11</v>
      </c>
      <c r="C20">
        <v>0</v>
      </c>
    </row>
    <row r="21" spans="1:3">
      <c r="A21" s="113">
        <v>44268</v>
      </c>
      <c r="B21">
        <v>8</v>
      </c>
      <c r="C21">
        <v>0</v>
      </c>
    </row>
    <row r="22" spans="1:3">
      <c r="A22" s="113">
        <v>44269</v>
      </c>
      <c r="B22">
        <v>18</v>
      </c>
      <c r="C22">
        <v>0</v>
      </c>
    </row>
    <row r="23" spans="1:3">
      <c r="A23" s="113">
        <v>44270</v>
      </c>
      <c r="B23">
        <v>7</v>
      </c>
      <c r="C23">
        <v>0</v>
      </c>
    </row>
    <row r="24" spans="1:3">
      <c r="A24" s="113">
        <v>44271</v>
      </c>
      <c r="B24">
        <v>5</v>
      </c>
      <c r="C24">
        <v>0</v>
      </c>
    </row>
    <row r="25" spans="1:3">
      <c r="A25" s="113">
        <v>44272</v>
      </c>
      <c r="B25">
        <v>8</v>
      </c>
      <c r="C25">
        <v>0</v>
      </c>
    </row>
    <row r="26" spans="1:3">
      <c r="A26" s="113">
        <v>44273</v>
      </c>
      <c r="B26">
        <v>13</v>
      </c>
      <c r="C26">
        <v>0</v>
      </c>
    </row>
    <row r="27" spans="1:3">
      <c r="A27" s="113">
        <v>44274</v>
      </c>
      <c r="B27">
        <v>23</v>
      </c>
      <c r="C27">
        <v>0</v>
      </c>
    </row>
    <row r="28" spans="1:3">
      <c r="A28" s="113">
        <v>44275</v>
      </c>
      <c r="B28">
        <v>19</v>
      </c>
      <c r="C28">
        <v>0</v>
      </c>
    </row>
    <row r="29" spans="1:3">
      <c r="A29" s="113">
        <v>44276</v>
      </c>
      <c r="B29">
        <v>55</v>
      </c>
      <c r="C29">
        <v>0</v>
      </c>
    </row>
    <row r="30" spans="1:3">
      <c r="A30" s="113">
        <v>44277</v>
      </c>
      <c r="B30">
        <v>9</v>
      </c>
      <c r="C30">
        <v>0</v>
      </c>
    </row>
    <row r="31" spans="1:3">
      <c r="A31" s="113">
        <v>44278</v>
      </c>
      <c r="B31">
        <v>16</v>
      </c>
      <c r="C31">
        <v>0</v>
      </c>
    </row>
    <row r="32" spans="1:3">
      <c r="A32" s="113">
        <v>44279</v>
      </c>
      <c r="B32">
        <v>21</v>
      </c>
      <c r="C32">
        <v>0</v>
      </c>
    </row>
    <row r="33" spans="1:3">
      <c r="A33" s="113">
        <v>44280</v>
      </c>
      <c r="B33">
        <v>22</v>
      </c>
      <c r="C33">
        <v>0</v>
      </c>
    </row>
    <row r="34" spans="1:3">
      <c r="A34" s="113">
        <v>44281</v>
      </c>
      <c r="B34">
        <v>58</v>
      </c>
      <c r="C34">
        <v>0</v>
      </c>
    </row>
    <row r="35" spans="1:3">
      <c r="A35" s="113">
        <v>44282</v>
      </c>
      <c r="B35">
        <v>28</v>
      </c>
      <c r="C35">
        <v>0</v>
      </c>
    </row>
    <row r="36" spans="1:3">
      <c r="A36" s="113">
        <v>44283</v>
      </c>
      <c r="B36">
        <v>11</v>
      </c>
      <c r="C36">
        <v>0</v>
      </c>
    </row>
    <row r="37" spans="1:3">
      <c r="A37" s="113">
        <v>44284</v>
      </c>
      <c r="B37">
        <v>21</v>
      </c>
      <c r="C37">
        <v>0</v>
      </c>
    </row>
    <row r="38" spans="1:3">
      <c r="A38" s="113">
        <v>44285</v>
      </c>
      <c r="B38">
        <v>51</v>
      </c>
      <c r="C38">
        <v>0</v>
      </c>
    </row>
    <row r="39" spans="1:3">
      <c r="A39" s="113">
        <v>44286</v>
      </c>
      <c r="B39">
        <v>41</v>
      </c>
      <c r="C39">
        <v>0</v>
      </c>
    </row>
    <row r="40" spans="1:3">
      <c r="A40" s="113">
        <v>44287</v>
      </c>
      <c r="B40">
        <v>39</v>
      </c>
      <c r="C40">
        <v>0</v>
      </c>
    </row>
    <row r="41" spans="1:3">
      <c r="A41" s="113">
        <v>44288</v>
      </c>
      <c r="B41">
        <v>34</v>
      </c>
      <c r="C41">
        <v>0</v>
      </c>
    </row>
    <row r="42" spans="1:3">
      <c r="A42" s="113">
        <v>44289</v>
      </c>
      <c r="B42">
        <v>37</v>
      </c>
      <c r="C42">
        <v>0</v>
      </c>
    </row>
    <row r="43" spans="1:3">
      <c r="A43" s="113">
        <v>44290</v>
      </c>
      <c r="B43">
        <v>0</v>
      </c>
      <c r="C43">
        <v>0</v>
      </c>
    </row>
    <row r="44" spans="1:3">
      <c r="A44" s="113">
        <v>44291</v>
      </c>
      <c r="B44">
        <v>52</v>
      </c>
      <c r="C44">
        <v>0</v>
      </c>
    </row>
    <row r="45" spans="1:3">
      <c r="A45" s="113">
        <v>44292</v>
      </c>
      <c r="B45">
        <v>13</v>
      </c>
      <c r="C45">
        <v>1</v>
      </c>
    </row>
    <row r="46" spans="1:3">
      <c r="A46" s="113">
        <v>44293</v>
      </c>
      <c r="B46">
        <v>0</v>
      </c>
      <c r="C46">
        <v>0</v>
      </c>
    </row>
    <row r="47" spans="1:3">
      <c r="A47" s="113">
        <v>44294</v>
      </c>
      <c r="B47">
        <v>8</v>
      </c>
      <c r="C47">
        <v>0</v>
      </c>
    </row>
    <row r="48" spans="1:3">
      <c r="A48" s="113">
        <v>44295</v>
      </c>
      <c r="B48">
        <v>90</v>
      </c>
      <c r="C48">
        <v>0</v>
      </c>
    </row>
    <row r="49" spans="1:3">
      <c r="A49" s="113">
        <v>44296</v>
      </c>
      <c r="B49">
        <v>70</v>
      </c>
      <c r="C49">
        <v>0</v>
      </c>
    </row>
    <row r="50" spans="1:3">
      <c r="A50" s="113">
        <v>44297</v>
      </c>
      <c r="B50">
        <v>0</v>
      </c>
      <c r="C50">
        <v>0</v>
      </c>
    </row>
    <row r="51" spans="1:3">
      <c r="A51" s="113">
        <v>44298</v>
      </c>
      <c r="B51">
        <v>99</v>
      </c>
      <c r="C51">
        <v>0</v>
      </c>
    </row>
    <row r="52" spans="1:3">
      <c r="A52" s="113">
        <v>44299</v>
      </c>
      <c r="B52">
        <v>28</v>
      </c>
      <c r="C52">
        <v>1</v>
      </c>
    </row>
    <row r="53" spans="1:3">
      <c r="A53" s="113">
        <v>44300</v>
      </c>
      <c r="B53">
        <v>29</v>
      </c>
      <c r="C53">
        <v>0</v>
      </c>
    </row>
    <row r="54" spans="1:3">
      <c r="A54" s="113">
        <v>44301</v>
      </c>
      <c r="B54">
        <v>35</v>
      </c>
      <c r="C54">
        <v>0</v>
      </c>
    </row>
    <row r="55" spans="1:3">
      <c r="A55" s="113">
        <v>44302</v>
      </c>
      <c r="B55">
        <v>55</v>
      </c>
      <c r="C55">
        <v>0</v>
      </c>
    </row>
    <row r="56" spans="1:3">
      <c r="A56" s="113">
        <v>44303</v>
      </c>
      <c r="B56">
        <v>43</v>
      </c>
      <c r="C56">
        <v>0</v>
      </c>
    </row>
    <row r="57" spans="1:3">
      <c r="A57" s="113">
        <v>44304</v>
      </c>
      <c r="B57">
        <v>70</v>
      </c>
      <c r="C57">
        <v>0</v>
      </c>
    </row>
    <row r="58" spans="1:3">
      <c r="A58" s="113">
        <v>44305</v>
      </c>
      <c r="B58">
        <v>62</v>
      </c>
      <c r="C58">
        <v>0</v>
      </c>
    </row>
    <row r="59" spans="1:3">
      <c r="A59" s="113">
        <v>44306</v>
      </c>
      <c r="B59">
        <v>84</v>
      </c>
      <c r="C59">
        <v>0</v>
      </c>
    </row>
    <row r="60" spans="1:3">
      <c r="A60" s="113">
        <v>44307</v>
      </c>
      <c r="B60">
        <v>57</v>
      </c>
      <c r="C60">
        <v>0</v>
      </c>
    </row>
    <row r="61" spans="1:3">
      <c r="A61" s="113">
        <v>44308</v>
      </c>
      <c r="B61">
        <v>148</v>
      </c>
      <c r="C61">
        <v>1</v>
      </c>
    </row>
    <row r="62" spans="1:3">
      <c r="A62" s="113">
        <v>44309</v>
      </c>
      <c r="B62">
        <v>0</v>
      </c>
      <c r="C62">
        <v>0</v>
      </c>
    </row>
    <row r="63" spans="1:3">
      <c r="A63" s="113">
        <v>44310</v>
      </c>
      <c r="B63">
        <v>82</v>
      </c>
      <c r="C63">
        <v>0</v>
      </c>
    </row>
    <row r="64" spans="1:3">
      <c r="A64" s="113">
        <v>44311</v>
      </c>
      <c r="B64">
        <v>158</v>
      </c>
      <c r="C64">
        <v>0</v>
      </c>
    </row>
    <row r="65" spans="1:3">
      <c r="A65" s="113">
        <v>44312</v>
      </c>
      <c r="B65">
        <v>52</v>
      </c>
      <c r="C65">
        <v>0</v>
      </c>
    </row>
    <row r="66" spans="1:3">
      <c r="A66" s="113">
        <v>44313</v>
      </c>
      <c r="B66">
        <v>99</v>
      </c>
      <c r="C66">
        <v>0</v>
      </c>
    </row>
    <row r="67" spans="1:3">
      <c r="A67" s="113">
        <v>44314</v>
      </c>
      <c r="B67">
        <v>76</v>
      </c>
      <c r="C67">
        <v>0</v>
      </c>
    </row>
    <row r="68" spans="1:3">
      <c r="A68" s="113">
        <v>44315</v>
      </c>
      <c r="B68">
        <v>66</v>
      </c>
      <c r="C68">
        <v>0</v>
      </c>
    </row>
    <row r="69" spans="1:3">
      <c r="A69" s="113">
        <v>44316</v>
      </c>
      <c r="B69">
        <v>86</v>
      </c>
      <c r="C69">
        <v>0</v>
      </c>
    </row>
    <row r="70" spans="1:3">
      <c r="A70" s="113">
        <v>44317</v>
      </c>
      <c r="B70">
        <v>0</v>
      </c>
      <c r="C70">
        <v>0</v>
      </c>
    </row>
    <row r="71" spans="1:3">
      <c r="A71" s="113">
        <v>44318</v>
      </c>
      <c r="B71">
        <v>168</v>
      </c>
      <c r="C71">
        <v>1</v>
      </c>
    </row>
    <row r="72" spans="1:3">
      <c r="A72" s="113">
        <v>44319</v>
      </c>
      <c r="B72">
        <v>80</v>
      </c>
      <c r="C72">
        <v>0</v>
      </c>
    </row>
    <row r="73" spans="1:3">
      <c r="A73" s="113">
        <v>44320</v>
      </c>
      <c r="B73">
        <v>129</v>
      </c>
      <c r="C73">
        <v>0</v>
      </c>
    </row>
    <row r="74" spans="1:3">
      <c r="A74" s="113">
        <v>44321</v>
      </c>
      <c r="B74">
        <v>133</v>
      </c>
      <c r="C74">
        <v>0</v>
      </c>
    </row>
    <row r="75" spans="1:3">
      <c r="A75" s="113">
        <v>44322</v>
      </c>
      <c r="B75">
        <v>84</v>
      </c>
      <c r="C75">
        <v>0</v>
      </c>
    </row>
    <row r="76" spans="1:3">
      <c r="A76" s="113">
        <v>44323</v>
      </c>
      <c r="B76">
        <v>95</v>
      </c>
      <c r="C76">
        <v>0</v>
      </c>
    </row>
    <row r="77" spans="1:3">
      <c r="A77" s="113">
        <v>44324</v>
      </c>
      <c r="B77">
        <v>146</v>
      </c>
      <c r="C77">
        <v>0</v>
      </c>
    </row>
    <row r="78" spans="1:3">
      <c r="A78" s="113">
        <v>44325</v>
      </c>
      <c r="B78">
        <v>116</v>
      </c>
      <c r="C78">
        <v>0</v>
      </c>
    </row>
    <row r="79" spans="1:3">
      <c r="A79" s="113">
        <v>44326</v>
      </c>
      <c r="B79">
        <v>126</v>
      </c>
      <c r="C79">
        <v>1</v>
      </c>
    </row>
    <row r="80" spans="1:3">
      <c r="A80" s="113">
        <v>44327</v>
      </c>
      <c r="B80">
        <v>140</v>
      </c>
      <c r="C80">
        <v>0</v>
      </c>
    </row>
    <row r="81" spans="1:3">
      <c r="A81" s="113">
        <v>44328</v>
      </c>
      <c r="B81">
        <v>133</v>
      </c>
      <c r="C81">
        <v>0</v>
      </c>
    </row>
    <row r="82" spans="1:3">
      <c r="A82" s="113">
        <v>44329</v>
      </c>
      <c r="B82">
        <v>253</v>
      </c>
      <c r="C82">
        <v>3</v>
      </c>
    </row>
    <row r="83" spans="1:3">
      <c r="A83" s="113">
        <v>44330</v>
      </c>
      <c r="B83">
        <v>239</v>
      </c>
      <c r="C83">
        <v>0</v>
      </c>
    </row>
    <row r="84" spans="1:3">
      <c r="A84" s="113">
        <v>44331</v>
      </c>
      <c r="B84">
        <v>161</v>
      </c>
      <c r="C84">
        <v>0</v>
      </c>
    </row>
    <row r="85" spans="1:3">
      <c r="A85" s="113">
        <v>44332</v>
      </c>
      <c r="B85">
        <v>179</v>
      </c>
      <c r="C85">
        <v>2</v>
      </c>
    </row>
    <row r="86" spans="1:3">
      <c r="A86" s="113">
        <v>44333</v>
      </c>
      <c r="B86">
        <v>131</v>
      </c>
      <c r="C86">
        <v>0</v>
      </c>
    </row>
    <row r="87" spans="1:3">
      <c r="A87" s="113">
        <v>44334</v>
      </c>
      <c r="B87">
        <v>176</v>
      </c>
      <c r="C87">
        <v>0</v>
      </c>
    </row>
    <row r="88" spans="1:3">
      <c r="A88" s="113">
        <v>44335</v>
      </c>
      <c r="B88">
        <v>184</v>
      </c>
      <c r="C88">
        <v>1</v>
      </c>
    </row>
    <row r="89" spans="1:3">
      <c r="A89" s="113">
        <v>44336</v>
      </c>
      <c r="B89">
        <v>172</v>
      </c>
      <c r="C89">
        <v>0</v>
      </c>
    </row>
    <row r="90" spans="1:3">
      <c r="A90" s="113">
        <v>44337</v>
      </c>
      <c r="B90">
        <v>172</v>
      </c>
      <c r="C90">
        <v>0</v>
      </c>
    </row>
    <row r="91" spans="1:3">
      <c r="A91" s="113">
        <v>44338</v>
      </c>
      <c r="B91">
        <v>188</v>
      </c>
      <c r="C91">
        <v>0</v>
      </c>
    </row>
    <row r="92" spans="1:3">
      <c r="A92" s="113">
        <v>44339</v>
      </c>
      <c r="B92">
        <v>156</v>
      </c>
      <c r="C92">
        <v>2</v>
      </c>
    </row>
    <row r="93" spans="1:3">
      <c r="A93" s="113">
        <v>44340</v>
      </c>
      <c r="B93">
        <v>179</v>
      </c>
      <c r="C93">
        <v>0</v>
      </c>
    </row>
    <row r="94" spans="1:3">
      <c r="A94" s="113">
        <v>44341</v>
      </c>
      <c r="B94">
        <v>198</v>
      </c>
      <c r="C94">
        <v>1</v>
      </c>
    </row>
    <row r="95" spans="1:3">
      <c r="A95" s="113">
        <v>44342</v>
      </c>
      <c r="B95">
        <v>231</v>
      </c>
      <c r="C95">
        <v>0</v>
      </c>
    </row>
    <row r="96" spans="1:3">
      <c r="A96" s="113">
        <v>44343</v>
      </c>
      <c r="B96">
        <v>213</v>
      </c>
      <c r="C96">
        <v>1</v>
      </c>
    </row>
    <row r="97" spans="1:3">
      <c r="A97" s="113">
        <v>44344</v>
      </c>
      <c r="B97">
        <v>163</v>
      </c>
      <c r="C97">
        <v>0</v>
      </c>
    </row>
    <row r="98" spans="1:3">
      <c r="A98" s="113">
        <v>44345</v>
      </c>
      <c r="B98">
        <v>130</v>
      </c>
      <c r="C98">
        <v>1</v>
      </c>
    </row>
    <row r="99" spans="1:3">
      <c r="A99" s="113">
        <v>44346</v>
      </c>
      <c r="B99">
        <v>145</v>
      </c>
      <c r="C99">
        <v>0</v>
      </c>
    </row>
    <row r="100" spans="1:3">
      <c r="A100" s="113">
        <v>44347</v>
      </c>
      <c r="B100">
        <v>97</v>
      </c>
      <c r="C100">
        <v>0</v>
      </c>
    </row>
    <row r="101" spans="1:3">
      <c r="A101" s="113">
        <v>44348</v>
      </c>
      <c r="B101">
        <v>167</v>
      </c>
      <c r="C101">
        <v>0</v>
      </c>
    </row>
    <row r="102" spans="1:3">
      <c r="A102" s="113">
        <v>44349</v>
      </c>
      <c r="B102">
        <v>149</v>
      </c>
      <c r="C102">
        <v>1</v>
      </c>
    </row>
    <row r="103" spans="1:3">
      <c r="A103" s="113">
        <v>44350</v>
      </c>
      <c r="B103">
        <v>112</v>
      </c>
      <c r="C103">
        <v>0</v>
      </c>
    </row>
    <row r="104" spans="1:3">
      <c r="A104" s="113">
        <v>44351</v>
      </c>
      <c r="B104">
        <v>89</v>
      </c>
      <c r="C104">
        <v>1</v>
      </c>
    </row>
    <row r="105" spans="1:3">
      <c r="A105" s="113">
        <v>44352</v>
      </c>
      <c r="B105">
        <v>148</v>
      </c>
      <c r="C105">
        <v>0</v>
      </c>
    </row>
    <row r="106" spans="1:3">
      <c r="A106" s="113">
        <v>44353</v>
      </c>
      <c r="B106">
        <v>81</v>
      </c>
      <c r="C106">
        <v>0</v>
      </c>
    </row>
    <row r="107" spans="1:3">
      <c r="A107" s="113">
        <v>44354</v>
      </c>
      <c r="B107">
        <v>24</v>
      </c>
      <c r="C107">
        <v>0</v>
      </c>
    </row>
    <row r="108" spans="1:3">
      <c r="A108" s="113">
        <v>44355</v>
      </c>
      <c r="B108">
        <v>98</v>
      </c>
      <c r="C108">
        <v>1</v>
      </c>
    </row>
    <row r="109" spans="1:3">
      <c r="A109" s="113">
        <v>44356</v>
      </c>
      <c r="B109">
        <v>79</v>
      </c>
      <c r="C109">
        <v>0</v>
      </c>
    </row>
    <row r="110" spans="1:3">
      <c r="A110" s="113">
        <v>44357</v>
      </c>
      <c r="B110">
        <v>140</v>
      </c>
      <c r="C110">
        <v>0</v>
      </c>
    </row>
    <row r="111" spans="1:3">
      <c r="A111" s="113">
        <v>44358</v>
      </c>
      <c r="B111">
        <v>31</v>
      </c>
      <c r="C111">
        <v>0</v>
      </c>
    </row>
    <row r="112" spans="1:3">
      <c r="A112" s="113">
        <v>44359</v>
      </c>
      <c r="B112">
        <v>83</v>
      </c>
      <c r="C112">
        <v>0</v>
      </c>
    </row>
    <row r="113" spans="1:3">
      <c r="A113" s="113">
        <v>44360</v>
      </c>
      <c r="B113">
        <v>57</v>
      </c>
      <c r="C113">
        <v>0</v>
      </c>
    </row>
    <row r="114" spans="1:3">
      <c r="A114" s="113">
        <v>44361</v>
      </c>
      <c r="B114">
        <v>56</v>
      </c>
      <c r="C114">
        <v>1</v>
      </c>
    </row>
    <row r="115" spans="1:3">
      <c r="A115" s="113">
        <v>44362</v>
      </c>
      <c r="B115">
        <v>71</v>
      </c>
      <c r="C115">
        <v>0</v>
      </c>
    </row>
    <row r="116" spans="1:3">
      <c r="A116" s="113">
        <v>44363</v>
      </c>
      <c r="B116">
        <v>66</v>
      </c>
      <c r="C116">
        <v>0</v>
      </c>
    </row>
    <row r="117" spans="1:3">
      <c r="A117" s="113">
        <v>44364</v>
      </c>
      <c r="B117">
        <v>26</v>
      </c>
      <c r="C117">
        <v>0</v>
      </c>
    </row>
    <row r="118" spans="1:3">
      <c r="A118" s="113">
        <v>44365</v>
      </c>
      <c r="B118">
        <v>98</v>
      </c>
      <c r="C118">
        <v>0</v>
      </c>
    </row>
    <row r="119" spans="1:3">
      <c r="A119" s="113">
        <v>44366</v>
      </c>
      <c r="B119">
        <v>76</v>
      </c>
      <c r="C119">
        <v>0</v>
      </c>
    </row>
    <row r="120" spans="1:3">
      <c r="A120" s="113">
        <v>44367</v>
      </c>
      <c r="B120">
        <v>29</v>
      </c>
      <c r="C120">
        <v>0</v>
      </c>
    </row>
    <row r="121" spans="1:3">
      <c r="A121" s="113">
        <v>44368</v>
      </c>
      <c r="B121">
        <v>21</v>
      </c>
      <c r="C121">
        <v>0</v>
      </c>
    </row>
    <row r="122" spans="1:3">
      <c r="A122" s="113">
        <v>44369</v>
      </c>
      <c r="B122">
        <v>53</v>
      </c>
      <c r="C122">
        <v>0</v>
      </c>
    </row>
    <row r="123" spans="1:3">
      <c r="A123" s="113">
        <v>44370</v>
      </c>
      <c r="B123">
        <v>62</v>
      </c>
      <c r="C123">
        <v>0</v>
      </c>
    </row>
    <row r="124" spans="1:3">
      <c r="A124" s="113">
        <v>44371</v>
      </c>
      <c r="B124">
        <v>46</v>
      </c>
      <c r="C124">
        <v>1</v>
      </c>
    </row>
    <row r="125" spans="1:3">
      <c r="A125" s="113">
        <v>44372</v>
      </c>
      <c r="B125">
        <v>23</v>
      </c>
      <c r="C125">
        <v>0</v>
      </c>
    </row>
    <row r="126" spans="1:3">
      <c r="A126" s="113">
        <v>44373</v>
      </c>
      <c r="B126">
        <v>67</v>
      </c>
      <c r="C126">
        <v>1</v>
      </c>
    </row>
    <row r="127" spans="1:3">
      <c r="A127" s="113">
        <v>44374</v>
      </c>
      <c r="B127">
        <v>56</v>
      </c>
      <c r="C127">
        <v>0</v>
      </c>
    </row>
    <row r="128" spans="1:3">
      <c r="A128" s="113">
        <v>44375</v>
      </c>
      <c r="B128">
        <v>20</v>
      </c>
      <c r="C128">
        <v>0</v>
      </c>
    </row>
    <row r="129" spans="1:3">
      <c r="A129" s="113">
        <v>44376</v>
      </c>
      <c r="B129">
        <v>63</v>
      </c>
      <c r="C129">
        <v>1</v>
      </c>
    </row>
    <row r="130" spans="1:3">
      <c r="A130" s="113">
        <v>44377</v>
      </c>
      <c r="B130">
        <v>104</v>
      </c>
      <c r="C130">
        <v>1</v>
      </c>
    </row>
    <row r="131" spans="1:3">
      <c r="A131" s="113">
        <v>44378</v>
      </c>
      <c r="B131">
        <v>56</v>
      </c>
      <c r="C131">
        <v>1</v>
      </c>
    </row>
    <row r="132" spans="1:3">
      <c r="A132" s="113">
        <v>44379</v>
      </c>
      <c r="B132">
        <v>83</v>
      </c>
      <c r="C132">
        <v>0</v>
      </c>
    </row>
    <row r="133" spans="1:3">
      <c r="A133" s="113">
        <v>44380</v>
      </c>
      <c r="B133">
        <v>64</v>
      </c>
      <c r="C133">
        <v>0</v>
      </c>
    </row>
    <row r="134" spans="1:3">
      <c r="A134" s="113">
        <v>44381</v>
      </c>
      <c r="B134">
        <v>51</v>
      </c>
      <c r="C134">
        <v>0</v>
      </c>
    </row>
    <row r="135" spans="1:3">
      <c r="A135" s="113">
        <v>44382</v>
      </c>
      <c r="B135">
        <v>36</v>
      </c>
      <c r="C135">
        <v>1</v>
      </c>
    </row>
    <row r="136" spans="1:3">
      <c r="A136" s="113">
        <v>44383</v>
      </c>
      <c r="B136">
        <v>46</v>
      </c>
      <c r="C136">
        <v>0</v>
      </c>
    </row>
    <row r="137" spans="1:3">
      <c r="A137" s="113">
        <v>44384</v>
      </c>
      <c r="B137">
        <v>36</v>
      </c>
      <c r="C137">
        <v>0</v>
      </c>
    </row>
    <row r="138" spans="1:3">
      <c r="A138" s="113">
        <v>44385</v>
      </c>
      <c r="B138">
        <v>63</v>
      </c>
      <c r="C138">
        <v>0</v>
      </c>
    </row>
    <row r="139" spans="1:3">
      <c r="A139" s="113">
        <v>44386</v>
      </c>
      <c r="B139">
        <v>53</v>
      </c>
      <c r="C139">
        <v>0</v>
      </c>
    </row>
    <row r="140" spans="1:3">
      <c r="A140" s="113">
        <v>44387</v>
      </c>
      <c r="B140">
        <v>56</v>
      </c>
      <c r="C140">
        <v>0</v>
      </c>
    </row>
    <row r="141" spans="1:3">
      <c r="A141" s="113">
        <v>44388</v>
      </c>
      <c r="B141">
        <v>57</v>
      </c>
      <c r="C141">
        <v>0</v>
      </c>
    </row>
    <row r="142" spans="1:3">
      <c r="A142" s="113">
        <v>44389</v>
      </c>
      <c r="B142">
        <v>39</v>
      </c>
      <c r="C142">
        <v>0</v>
      </c>
    </row>
    <row r="143" spans="1:3">
      <c r="A143" s="113">
        <v>44390</v>
      </c>
      <c r="B143">
        <v>44</v>
      </c>
      <c r="C143">
        <v>0</v>
      </c>
    </row>
    <row r="144" spans="1:3">
      <c r="A144" s="113">
        <v>44391</v>
      </c>
      <c r="B144">
        <v>54</v>
      </c>
      <c r="C144">
        <v>0</v>
      </c>
    </row>
    <row r="145" spans="1:3">
      <c r="A145" s="113">
        <v>44392</v>
      </c>
      <c r="B145">
        <v>37</v>
      </c>
      <c r="C145">
        <v>0</v>
      </c>
    </row>
    <row r="146" spans="1:3">
      <c r="A146" s="113">
        <v>44393</v>
      </c>
      <c r="B146">
        <v>52</v>
      </c>
      <c r="C146">
        <v>1</v>
      </c>
    </row>
    <row r="147" spans="1:3">
      <c r="A147" s="113">
        <v>44394</v>
      </c>
      <c r="B147">
        <v>51</v>
      </c>
      <c r="C147">
        <v>0</v>
      </c>
    </row>
    <row r="148" spans="1:3">
      <c r="A148" s="113">
        <v>44395</v>
      </c>
      <c r="B148">
        <v>28</v>
      </c>
      <c r="C148">
        <v>0</v>
      </c>
    </row>
    <row r="149" spans="1:3">
      <c r="A149" s="113">
        <v>44396</v>
      </c>
      <c r="B149">
        <v>14</v>
      </c>
      <c r="C149">
        <v>0</v>
      </c>
    </row>
    <row r="150" spans="1:3">
      <c r="A150" s="113">
        <v>44397</v>
      </c>
      <c r="B150">
        <v>32</v>
      </c>
      <c r="C150">
        <v>0</v>
      </c>
    </row>
    <row r="151" spans="1:3">
      <c r="A151" s="113">
        <v>44398</v>
      </c>
      <c r="B151">
        <v>31</v>
      </c>
      <c r="C151">
        <v>0</v>
      </c>
    </row>
    <row r="152" spans="1:3">
      <c r="A152" s="113">
        <v>44399</v>
      </c>
      <c r="B152">
        <v>22</v>
      </c>
      <c r="C152">
        <v>0</v>
      </c>
    </row>
    <row r="153" spans="1:3">
      <c r="A153" s="113">
        <v>44400</v>
      </c>
      <c r="B153">
        <v>54</v>
      </c>
      <c r="C153">
        <v>0</v>
      </c>
    </row>
    <row r="154" spans="1:3">
      <c r="A154" s="113">
        <v>44401</v>
      </c>
      <c r="B154">
        <v>56</v>
      </c>
      <c r="C154">
        <v>0</v>
      </c>
    </row>
    <row r="155" spans="1:3">
      <c r="A155" s="113">
        <v>44402</v>
      </c>
      <c r="B155">
        <v>11</v>
      </c>
      <c r="C155">
        <v>0</v>
      </c>
    </row>
    <row r="156" spans="1:3">
      <c r="A156" s="113">
        <v>44403</v>
      </c>
      <c r="B156">
        <v>6</v>
      </c>
      <c r="C156">
        <v>0</v>
      </c>
    </row>
    <row r="157" spans="1:3">
      <c r="A157" s="113">
        <v>44404</v>
      </c>
      <c r="B157">
        <v>33</v>
      </c>
      <c r="C157">
        <v>0</v>
      </c>
    </row>
    <row r="158" spans="1:3">
      <c r="A158" s="113">
        <v>44405</v>
      </c>
      <c r="B158">
        <v>148</v>
      </c>
      <c r="C158">
        <v>0</v>
      </c>
    </row>
    <row r="159" spans="1:3">
      <c r="A159" s="113">
        <v>44406</v>
      </c>
      <c r="B159">
        <v>160</v>
      </c>
      <c r="C159">
        <v>0</v>
      </c>
    </row>
    <row r="160" spans="1:3">
      <c r="A160" s="113">
        <v>44407</v>
      </c>
      <c r="B160">
        <v>49</v>
      </c>
      <c r="C160">
        <v>0</v>
      </c>
    </row>
    <row r="161" spans="1:3">
      <c r="A161" s="113">
        <v>44408</v>
      </c>
      <c r="B161">
        <v>154</v>
      </c>
      <c r="C161">
        <v>0</v>
      </c>
    </row>
    <row r="162" spans="1:3">
      <c r="A162" s="113">
        <v>44409</v>
      </c>
      <c r="B162">
        <v>68</v>
      </c>
      <c r="C162">
        <v>0</v>
      </c>
    </row>
    <row r="163" spans="1:3">
      <c r="A163" s="113">
        <v>44410</v>
      </c>
      <c r="B163">
        <v>16</v>
      </c>
      <c r="C163">
        <v>0</v>
      </c>
    </row>
    <row r="164" spans="1:3">
      <c r="A164" s="113">
        <v>44411</v>
      </c>
      <c r="B164">
        <v>118</v>
      </c>
      <c r="C164">
        <v>0</v>
      </c>
    </row>
    <row r="165" spans="1:3">
      <c r="A165" s="113">
        <v>44412</v>
      </c>
      <c r="B165">
        <v>45</v>
      </c>
      <c r="C165">
        <v>0</v>
      </c>
    </row>
    <row r="166" spans="1:3">
      <c r="A166" s="113">
        <v>44413</v>
      </c>
      <c r="B166">
        <v>80</v>
      </c>
      <c r="C166">
        <v>0</v>
      </c>
    </row>
    <row r="167" spans="1:3">
      <c r="A167" s="113">
        <v>44414</v>
      </c>
      <c r="B167">
        <v>161</v>
      </c>
      <c r="C167">
        <v>0</v>
      </c>
    </row>
    <row r="168" spans="1:3">
      <c r="A168" s="113">
        <v>44415</v>
      </c>
      <c r="B168">
        <v>89</v>
      </c>
      <c r="C168">
        <v>0</v>
      </c>
    </row>
    <row r="169" spans="1:3">
      <c r="A169" s="113">
        <v>44416</v>
      </c>
      <c r="B169">
        <v>54</v>
      </c>
      <c r="C169">
        <v>1</v>
      </c>
    </row>
    <row r="170" spans="1:3">
      <c r="A170" s="113">
        <v>44417</v>
      </c>
      <c r="B170">
        <v>50</v>
      </c>
      <c r="C170">
        <v>1</v>
      </c>
    </row>
    <row r="171" spans="1:3">
      <c r="A171" s="113">
        <v>44418</v>
      </c>
      <c r="B171">
        <v>138</v>
      </c>
      <c r="C171">
        <v>1</v>
      </c>
    </row>
    <row r="172" spans="1:3">
      <c r="A172" s="113">
        <v>44419</v>
      </c>
      <c r="B172">
        <v>153</v>
      </c>
      <c r="C172">
        <v>0</v>
      </c>
    </row>
    <row r="173" spans="1:3">
      <c r="A173" s="113">
        <v>44420</v>
      </c>
      <c r="B173">
        <v>189</v>
      </c>
      <c r="C173">
        <v>0</v>
      </c>
    </row>
    <row r="174" spans="1:3">
      <c r="A174" s="113">
        <v>44421</v>
      </c>
      <c r="B174">
        <v>213</v>
      </c>
      <c r="C174">
        <v>0</v>
      </c>
    </row>
    <row r="175" spans="1:3">
      <c r="A175" s="113">
        <v>44422</v>
      </c>
      <c r="B175">
        <v>151</v>
      </c>
      <c r="C175">
        <v>0</v>
      </c>
    </row>
    <row r="176" spans="1:3">
      <c r="A176" s="113">
        <v>44423</v>
      </c>
      <c r="B176">
        <v>142</v>
      </c>
      <c r="C176">
        <v>1</v>
      </c>
    </row>
    <row r="177" spans="1:3">
      <c r="A177" s="113">
        <v>44424</v>
      </c>
      <c r="B177">
        <v>117</v>
      </c>
      <c r="C177">
        <v>3</v>
      </c>
    </row>
    <row r="178" spans="1:3">
      <c r="A178" s="113">
        <v>44425</v>
      </c>
      <c r="B178">
        <v>247</v>
      </c>
      <c r="C178">
        <v>5</v>
      </c>
    </row>
    <row r="179" spans="1:3">
      <c r="A179" s="113">
        <v>44426</v>
      </c>
      <c r="B179">
        <v>226</v>
      </c>
      <c r="C179">
        <v>2</v>
      </c>
    </row>
    <row r="180" spans="1:3">
      <c r="A180" s="113">
        <v>44427</v>
      </c>
      <c r="B180">
        <v>278</v>
      </c>
      <c r="C180">
        <v>1</v>
      </c>
    </row>
    <row r="181" spans="1:3">
      <c r="A181" s="113">
        <v>44428</v>
      </c>
      <c r="B181">
        <v>267</v>
      </c>
      <c r="C181">
        <v>1</v>
      </c>
    </row>
    <row r="182" spans="1:3">
      <c r="A182" s="113">
        <v>44429</v>
      </c>
      <c r="B182">
        <v>281</v>
      </c>
      <c r="C182">
        <v>4</v>
      </c>
    </row>
    <row r="183" spans="1:3">
      <c r="A183" s="113">
        <v>44430</v>
      </c>
      <c r="B183">
        <v>235</v>
      </c>
      <c r="C183">
        <v>2</v>
      </c>
    </row>
    <row r="184" spans="1:3">
      <c r="A184" s="113">
        <v>44431</v>
      </c>
      <c r="B184">
        <v>187</v>
      </c>
      <c r="C184">
        <v>1</v>
      </c>
    </row>
    <row r="185" spans="1:3">
      <c r="A185" s="113">
        <v>44432</v>
      </c>
      <c r="B185">
        <v>532</v>
      </c>
      <c r="C185">
        <v>2</v>
      </c>
    </row>
    <row r="186" spans="1:3">
      <c r="A186" s="113">
        <v>44433</v>
      </c>
      <c r="B186">
        <v>361</v>
      </c>
      <c r="C186">
        <v>1</v>
      </c>
    </row>
    <row r="187" spans="1:3">
      <c r="A187" s="113">
        <v>44434</v>
      </c>
      <c r="B187">
        <v>307</v>
      </c>
      <c r="C187">
        <v>4</v>
      </c>
    </row>
    <row r="188" spans="1:3">
      <c r="A188" s="113">
        <v>44435</v>
      </c>
      <c r="B188">
        <v>357</v>
      </c>
      <c r="C188">
        <v>2</v>
      </c>
    </row>
    <row r="189" spans="1:3">
      <c r="A189" s="113">
        <v>44436</v>
      </c>
      <c r="B189">
        <v>276</v>
      </c>
      <c r="C189">
        <v>1</v>
      </c>
    </row>
    <row r="190" spans="1:3">
      <c r="A190" s="113">
        <v>44437</v>
      </c>
      <c r="B190">
        <v>166</v>
      </c>
      <c r="C190">
        <v>3</v>
      </c>
    </row>
    <row r="191" spans="1:3">
      <c r="A191" s="113">
        <v>44438</v>
      </c>
      <c r="B191">
        <v>113</v>
      </c>
      <c r="C191">
        <v>2</v>
      </c>
    </row>
    <row r="192" spans="1:3">
      <c r="A192" s="113">
        <v>44439</v>
      </c>
      <c r="B192">
        <v>167</v>
      </c>
      <c r="C192">
        <v>3</v>
      </c>
    </row>
    <row r="193" spans="1:3">
      <c r="A193" s="113">
        <v>44440</v>
      </c>
      <c r="B193">
        <v>232</v>
      </c>
      <c r="C193">
        <v>5</v>
      </c>
    </row>
    <row r="194" spans="1:3">
      <c r="A194" s="113">
        <v>44441</v>
      </c>
      <c r="B194">
        <v>269</v>
      </c>
      <c r="C194">
        <v>2</v>
      </c>
    </row>
    <row r="195" spans="1:3">
      <c r="A195" s="113">
        <v>44442</v>
      </c>
      <c r="B195">
        <v>196</v>
      </c>
      <c r="C195">
        <v>0</v>
      </c>
    </row>
    <row r="196" spans="1:3">
      <c r="A196" s="113">
        <v>44443</v>
      </c>
      <c r="B196">
        <v>89</v>
      </c>
      <c r="C196">
        <v>4</v>
      </c>
    </row>
    <row r="197" spans="1:3">
      <c r="A197" s="113">
        <v>44444</v>
      </c>
      <c r="B197">
        <v>150</v>
      </c>
      <c r="C197">
        <v>2</v>
      </c>
    </row>
    <row r="198" spans="1:3">
      <c r="A198" s="113">
        <v>44445</v>
      </c>
      <c r="B198">
        <v>80</v>
      </c>
      <c r="C198">
        <v>2</v>
      </c>
    </row>
    <row r="199" spans="1:3">
      <c r="A199" s="113">
        <v>44446</v>
      </c>
      <c r="B199">
        <v>190</v>
      </c>
      <c r="C199">
        <v>2</v>
      </c>
    </row>
    <row r="200" spans="1:3">
      <c r="A200" s="113">
        <v>44447</v>
      </c>
      <c r="B200">
        <v>158</v>
      </c>
      <c r="C200">
        <v>1</v>
      </c>
    </row>
    <row r="201" spans="1:3">
      <c r="A201" s="113">
        <v>44448</v>
      </c>
      <c r="B201">
        <v>165</v>
      </c>
      <c r="C201">
        <v>2</v>
      </c>
    </row>
    <row r="202" spans="1:3">
      <c r="A202" s="113">
        <v>44449</v>
      </c>
      <c r="B202">
        <v>92</v>
      </c>
      <c r="C202">
        <v>0</v>
      </c>
    </row>
    <row r="203" spans="1:3">
      <c r="A203" s="113">
        <v>44450</v>
      </c>
      <c r="B203">
        <v>74</v>
      </c>
      <c r="C203">
        <v>2</v>
      </c>
    </row>
    <row r="204" spans="1:3">
      <c r="A204" s="113">
        <v>44451</v>
      </c>
      <c r="B204">
        <v>133</v>
      </c>
      <c r="C204">
        <v>5</v>
      </c>
    </row>
  </sheetData>
  <dataValidations count="1">
    <dataValidation type="whole" operator="greaterThanOrEqual" allowBlank="1" showInputMessage="1" showErrorMessage="1" sqref="B174:C1048576 B2:C172" xr:uid="{00000000-0002-0000-0100-000000000000}">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E5" sqref="E5"/>
    </sheetView>
  </sheetViews>
  <sheetFormatPr defaultColWidth="11" defaultRowHeight="15.5"/>
  <cols>
    <col min="1" max="1" width="12" style="6" customWidth="1"/>
    <col min="2" max="2" width="18.5" style="6" customWidth="1"/>
    <col min="3" max="3" width="19.5" style="6" customWidth="1"/>
    <col min="4" max="16384" width="11" style="6"/>
  </cols>
  <sheetData>
    <row r="1" spans="1:3" ht="126" customHeight="1">
      <c r="A1" s="85" t="s">
        <v>63</v>
      </c>
      <c r="B1" s="86" t="s">
        <v>64</v>
      </c>
      <c r="C1" s="86" t="s">
        <v>65</v>
      </c>
    </row>
    <row r="2" spans="1:3">
      <c r="A2" s="6" t="s">
        <v>66</v>
      </c>
      <c r="B2" s="87">
        <v>0.6</v>
      </c>
      <c r="C2" s="87">
        <v>0.1</v>
      </c>
    </row>
    <row r="3" spans="1:3">
      <c r="A3" s="6" t="s">
        <v>67</v>
      </c>
      <c r="B3" s="87">
        <v>0.6</v>
      </c>
      <c r="C3" s="87">
        <v>0.1</v>
      </c>
    </row>
    <row r="4" spans="1:3">
      <c r="A4" s="6" t="s">
        <v>68</v>
      </c>
      <c r="B4" s="87">
        <v>0.6</v>
      </c>
      <c r="C4" s="87">
        <v>0.1</v>
      </c>
    </row>
    <row r="5" spans="1:3">
      <c r="A5" s="6" t="s">
        <v>69</v>
      </c>
      <c r="B5" s="87">
        <v>0.6</v>
      </c>
      <c r="C5" s="87">
        <v>0.1</v>
      </c>
    </row>
    <row r="6" spans="1:3">
      <c r="A6" s="6" t="s">
        <v>70</v>
      </c>
      <c r="B6" s="87">
        <v>1.1000000000000001</v>
      </c>
      <c r="C6" s="87">
        <v>0.5</v>
      </c>
    </row>
    <row r="7" spans="1:3">
      <c r="A7" s="6" t="s">
        <v>71</v>
      </c>
      <c r="B7" s="87">
        <v>1.1000000000000001</v>
      </c>
      <c r="C7" s="87">
        <v>0.5</v>
      </c>
    </row>
    <row r="8" spans="1:3">
      <c r="A8" s="6" t="s">
        <v>72</v>
      </c>
      <c r="B8" s="87">
        <v>1.9</v>
      </c>
      <c r="C8" s="87">
        <v>1.1000000000000001</v>
      </c>
    </row>
    <row r="9" spans="1:3">
      <c r="A9" s="6" t="s">
        <v>73</v>
      </c>
      <c r="B9" s="87">
        <v>1.9</v>
      </c>
      <c r="C9" s="87">
        <v>1.1000000000000001</v>
      </c>
    </row>
    <row r="10" spans="1:3">
      <c r="A10" s="6" t="s">
        <v>74</v>
      </c>
      <c r="B10" s="87">
        <v>3.3</v>
      </c>
      <c r="C10" s="87">
        <v>1.4</v>
      </c>
    </row>
    <row r="11" spans="1:3">
      <c r="A11" s="6" t="s">
        <v>75</v>
      </c>
      <c r="B11" s="87">
        <v>3.3</v>
      </c>
      <c r="C11" s="87">
        <v>1.4</v>
      </c>
    </row>
    <row r="12" spans="1:3">
      <c r="A12" s="6" t="s">
        <v>76</v>
      </c>
      <c r="B12" s="87">
        <v>6.5</v>
      </c>
      <c r="C12" s="87">
        <v>2.9</v>
      </c>
    </row>
    <row r="13" spans="1:3">
      <c r="A13" s="6" t="s">
        <v>77</v>
      </c>
      <c r="B13" s="87">
        <v>6.5</v>
      </c>
      <c r="C13" s="87">
        <v>2.9</v>
      </c>
    </row>
    <row r="14" spans="1:3">
      <c r="A14" s="6" t="s">
        <v>78</v>
      </c>
      <c r="B14" s="87">
        <v>12.6</v>
      </c>
      <c r="C14" s="87">
        <v>5.8</v>
      </c>
    </row>
    <row r="15" spans="1:3">
      <c r="A15" s="6" t="s">
        <v>79</v>
      </c>
      <c r="B15" s="87">
        <v>12.6</v>
      </c>
      <c r="C15" s="87">
        <v>5.8</v>
      </c>
    </row>
    <row r="16" spans="1:3">
      <c r="A16" s="6" t="s">
        <v>80</v>
      </c>
      <c r="B16" s="87">
        <v>21</v>
      </c>
      <c r="C16" s="87">
        <v>9.3000000000000007</v>
      </c>
    </row>
    <row r="17" spans="1:3">
      <c r="A17" s="6" t="s">
        <v>81</v>
      </c>
      <c r="B17" s="87">
        <v>21</v>
      </c>
      <c r="C17" s="87">
        <v>9.3000000000000007</v>
      </c>
    </row>
    <row r="18" spans="1:3">
      <c r="A18" s="6" t="s">
        <v>82</v>
      </c>
      <c r="B18" s="87">
        <v>31.6</v>
      </c>
      <c r="C18" s="87">
        <v>26.2</v>
      </c>
    </row>
    <row r="19" spans="1:3">
      <c r="A19" s="6" t="s">
        <v>83</v>
      </c>
      <c r="B19" s="87">
        <v>31.6</v>
      </c>
      <c r="C19" s="87">
        <v>26.2</v>
      </c>
    </row>
    <row r="20" spans="1:3">
      <c r="A20" s="6" t="s">
        <v>84</v>
      </c>
      <c r="B20" s="87">
        <v>31.6</v>
      </c>
      <c r="C20" s="87">
        <v>26.2</v>
      </c>
    </row>
    <row r="21" spans="1:3">
      <c r="A21" s="6" t="s">
        <v>85</v>
      </c>
      <c r="B21" s="87">
        <v>31.6</v>
      </c>
      <c r="C21" s="87">
        <v>26.2</v>
      </c>
    </row>
    <row r="22" spans="1:3">
      <c r="A22" s="6" t="s">
        <v>86</v>
      </c>
      <c r="B22" s="87">
        <v>31.6</v>
      </c>
      <c r="C22" s="87">
        <v>26.2</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C16" sqref="C16"/>
    </sheetView>
  </sheetViews>
  <sheetFormatPr defaultColWidth="11" defaultRowHeight="15.5"/>
  <cols>
    <col min="1" max="1" width="12" style="83" customWidth="1"/>
    <col min="2" max="2" width="14" style="83" customWidth="1"/>
    <col min="3" max="3" width="16.5" style="83" customWidth="1"/>
    <col min="4" max="5" width="11" style="83"/>
    <col min="6" max="6" width="11" style="83" customWidth="1"/>
    <col min="7" max="16384" width="11" style="83"/>
  </cols>
  <sheetData>
    <row r="1" spans="1:4" ht="62">
      <c r="A1" s="83" t="s">
        <v>63</v>
      </c>
      <c r="B1" s="83" t="s">
        <v>87</v>
      </c>
      <c r="C1" s="84" t="s">
        <v>88</v>
      </c>
      <c r="D1" s="84" t="s">
        <v>89</v>
      </c>
    </row>
    <row r="2" spans="1:4">
      <c r="A2" s="6" t="s">
        <v>504</v>
      </c>
      <c r="B2" s="139">
        <v>162781</v>
      </c>
      <c r="C2" s="138">
        <v>0</v>
      </c>
      <c r="D2" s="138">
        <v>2.6375116806506274E-5</v>
      </c>
    </row>
    <row r="3" spans="1:4">
      <c r="A3" s="6" t="s">
        <v>505</v>
      </c>
      <c r="B3" s="139">
        <v>161726</v>
      </c>
      <c r="C3" s="138">
        <v>0</v>
      </c>
      <c r="D3" s="138">
        <v>2.0807053591167405E-6</v>
      </c>
    </row>
    <row r="4" spans="1:4">
      <c r="A4" s="6" t="s">
        <v>506</v>
      </c>
      <c r="B4" s="139">
        <v>156663</v>
      </c>
      <c r="C4" s="138">
        <v>0</v>
      </c>
      <c r="D4" s="138">
        <v>1.6146437135379678E-6</v>
      </c>
    </row>
    <row r="5" spans="1:4">
      <c r="A5" s="6" t="s">
        <v>507</v>
      </c>
      <c r="B5" s="139">
        <v>149947</v>
      </c>
      <c r="C5" s="138">
        <v>9.2561643835616426E-6</v>
      </c>
      <c r="D5" s="138">
        <v>2.6038733242490268E-6</v>
      </c>
    </row>
    <row r="6" spans="1:4">
      <c r="A6" s="6" t="s">
        <v>508</v>
      </c>
      <c r="B6" s="139">
        <v>126591</v>
      </c>
      <c r="C6" s="138">
        <v>4.5267671232876714E-5</v>
      </c>
      <c r="D6" s="138">
        <v>3.3353369983339146E-6</v>
      </c>
    </row>
    <row r="7" spans="1:4">
      <c r="A7" s="6" t="s">
        <v>509</v>
      </c>
      <c r="B7" s="139">
        <v>98801</v>
      </c>
      <c r="C7" s="138">
        <v>6.1142191780821914E-5</v>
      </c>
      <c r="D7" s="138">
        <v>2.9843006509178567E-6</v>
      </c>
    </row>
    <row r="8" spans="1:4">
      <c r="A8" s="6" t="s">
        <v>510</v>
      </c>
      <c r="B8" s="139">
        <v>85769</v>
      </c>
      <c r="C8" s="138">
        <v>5.3742191780821917E-5</v>
      </c>
      <c r="D8" s="138">
        <v>3.2927933558747396E-6</v>
      </c>
    </row>
    <row r="9" spans="1:4">
      <c r="A9" s="6" t="s">
        <v>511</v>
      </c>
      <c r="B9" s="139">
        <v>63878</v>
      </c>
      <c r="C9" s="138">
        <v>3.4094794520547948E-5</v>
      </c>
      <c r="D9" s="138">
        <v>4.0798615065264916E-6</v>
      </c>
    </row>
    <row r="10" spans="1:4">
      <c r="A10" s="6" t="s">
        <v>512</v>
      </c>
      <c r="B10" s="139">
        <v>46138</v>
      </c>
      <c r="C10" s="138">
        <v>1.5315616438356166E-5</v>
      </c>
      <c r="D10" s="138">
        <v>7.6028425465409714E-6</v>
      </c>
    </row>
    <row r="11" spans="1:4">
      <c r="A11" s="6" t="s">
        <v>513</v>
      </c>
      <c r="B11" s="139">
        <v>53572</v>
      </c>
      <c r="C11" s="138">
        <v>5.8389041095890416E-6</v>
      </c>
      <c r="D11" s="138">
        <v>1.064364186573329E-5</v>
      </c>
    </row>
    <row r="12" spans="1:4">
      <c r="A12" s="6" t="s">
        <v>514</v>
      </c>
      <c r="B12" s="139">
        <v>43140</v>
      </c>
      <c r="C12" s="138">
        <v>0</v>
      </c>
      <c r="D12" s="138">
        <v>1.7202216491942434E-5</v>
      </c>
    </row>
    <row r="13" spans="1:4">
      <c r="A13" s="6" t="s">
        <v>515</v>
      </c>
      <c r="B13" s="139">
        <v>32591</v>
      </c>
      <c r="C13" s="138">
        <v>0</v>
      </c>
      <c r="D13" s="138">
        <v>2.8735485708207725E-5</v>
      </c>
    </row>
    <row r="14" spans="1:4">
      <c r="A14" s="6" t="s">
        <v>516</v>
      </c>
      <c r="B14" s="139">
        <v>29442</v>
      </c>
      <c r="C14" s="138">
        <v>0</v>
      </c>
      <c r="D14" s="138">
        <v>4.5329286313351174E-5</v>
      </c>
    </row>
    <row r="15" spans="1:4">
      <c r="A15" s="6" t="s">
        <v>517</v>
      </c>
      <c r="B15" s="139">
        <v>24922</v>
      </c>
      <c r="C15" s="138">
        <v>0</v>
      </c>
      <c r="D15" s="138">
        <v>8.8862656820490294E-5</v>
      </c>
    </row>
    <row r="16" spans="1:4">
      <c r="A16" s="6" t="s">
        <v>518</v>
      </c>
      <c r="B16" s="139">
        <v>18688</v>
      </c>
      <c r="C16" s="138">
        <v>0</v>
      </c>
      <c r="D16" s="138">
        <v>1.3035546768767247E-4</v>
      </c>
    </row>
    <row r="17" spans="1:4">
      <c r="A17" s="6" t="s">
        <v>519</v>
      </c>
      <c r="B17" s="139">
        <v>13933</v>
      </c>
      <c r="C17" s="138">
        <v>0</v>
      </c>
      <c r="D17" s="138">
        <v>2.1539605281868462E-4</v>
      </c>
    </row>
    <row r="18" spans="1:4">
      <c r="A18" s="6" t="s">
        <v>520</v>
      </c>
      <c r="B18" s="139">
        <v>12160</v>
      </c>
      <c r="C18" s="138">
        <v>0</v>
      </c>
      <c r="D18" s="138">
        <v>3.2049815029512287E-4</v>
      </c>
    </row>
    <row r="19" spans="1:4">
      <c r="A19" s="6" t="s">
        <v>521</v>
      </c>
      <c r="B19" s="139">
        <v>1</v>
      </c>
      <c r="C19" s="138">
        <v>0</v>
      </c>
      <c r="D19" s="138">
        <v>5.3113508708126241E-4</v>
      </c>
    </row>
    <row r="20" spans="1:4">
      <c r="A20" s="6" t="s">
        <v>522</v>
      </c>
      <c r="B20" s="139">
        <v>1</v>
      </c>
      <c r="C20" s="138">
        <v>0</v>
      </c>
      <c r="D20" s="138">
        <v>7.2558330201892519E-4</v>
      </c>
    </row>
    <row r="21" spans="1:4">
      <c r="A21" s="6" t="s">
        <v>523</v>
      </c>
      <c r="B21" s="139">
        <v>1</v>
      </c>
      <c r="C21" s="138">
        <v>0</v>
      </c>
      <c r="D21" s="138">
        <v>1.1073059360730594E-3</v>
      </c>
    </row>
    <row r="22" spans="1:4">
      <c r="A22" s="6" t="s">
        <v>86</v>
      </c>
      <c r="B22" s="139">
        <v>1</v>
      </c>
      <c r="C22" s="138">
        <v>0</v>
      </c>
      <c r="D22" s="138">
        <v>1.1073059360730594E-3</v>
      </c>
    </row>
  </sheetData>
  <dataValidations count="1">
    <dataValidation type="decimal" operator="greaterThanOrEqual" showInputMessage="1" showErrorMessage="1" sqref="C2:D22" xr:uid="{F31A8A6A-D248-4558-BEB0-D01421033B1F}">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10" zoomScaleNormal="110" workbookViewId="0">
      <selection activeCell="C12" sqref="C12"/>
    </sheetView>
  </sheetViews>
  <sheetFormatPr defaultColWidth="10.83203125" defaultRowHeight="15.5"/>
  <cols>
    <col min="1" max="1" width="70.5" style="6" customWidth="1"/>
    <col min="2" max="2" width="10.83203125" style="6" customWidth="1"/>
    <col min="3" max="3" width="7" style="6" customWidth="1"/>
    <col min="4" max="4" width="9.83203125" style="6" customWidth="1"/>
    <col min="5" max="5" width="16" style="6" customWidth="1"/>
    <col min="6" max="6" width="21" style="6" customWidth="1"/>
    <col min="7" max="16384" width="10.83203125" style="6"/>
  </cols>
  <sheetData>
    <row r="1" spans="1:6">
      <c r="A1" s="52" t="s">
        <v>90</v>
      </c>
      <c r="B1" s="52" t="s">
        <v>91</v>
      </c>
      <c r="C1" s="52" t="s">
        <v>92</v>
      </c>
      <c r="D1" s="52" t="s">
        <v>93</v>
      </c>
      <c r="E1" s="52" t="s">
        <v>94</v>
      </c>
      <c r="F1" s="52" t="s">
        <v>95</v>
      </c>
    </row>
    <row r="2" spans="1:6">
      <c r="A2" s="60" t="s">
        <v>96</v>
      </c>
      <c r="B2" s="75">
        <v>44249</v>
      </c>
      <c r="C2" s="50"/>
      <c r="D2" s="50"/>
      <c r="E2" s="52" t="s">
        <v>97</v>
      </c>
      <c r="F2" s="52" t="s">
        <v>98</v>
      </c>
    </row>
    <row r="3" spans="1:6">
      <c r="A3" s="60" t="s">
        <v>99</v>
      </c>
      <c r="B3" s="105">
        <v>44742</v>
      </c>
      <c r="C3" s="50"/>
      <c r="D3" s="50"/>
      <c r="E3" s="52" t="s">
        <v>97</v>
      </c>
      <c r="F3" s="52" t="s">
        <v>100</v>
      </c>
    </row>
    <row r="4" spans="1:6" ht="16">
      <c r="A4" s="60" t="s">
        <v>101</v>
      </c>
      <c r="B4" s="76"/>
      <c r="C4" s="77">
        <v>20</v>
      </c>
      <c r="D4" s="50" t="s">
        <v>102</v>
      </c>
      <c r="E4" s="52" t="s">
        <v>103</v>
      </c>
      <c r="F4" s="82" t="s">
        <v>104</v>
      </c>
    </row>
    <row r="5" spans="1:6" s="49" customFormat="1" ht="16">
      <c r="A5" s="60" t="s">
        <v>105</v>
      </c>
      <c r="B5" s="76"/>
      <c r="C5" s="106">
        <v>0</v>
      </c>
      <c r="D5" s="50" t="s">
        <v>106</v>
      </c>
      <c r="E5" s="52" t="s">
        <v>107</v>
      </c>
      <c r="F5" s="82" t="s">
        <v>108</v>
      </c>
    </row>
    <row r="6" spans="1:6">
      <c r="A6" s="60" t="s">
        <v>109</v>
      </c>
      <c r="B6" s="50"/>
      <c r="C6" s="107">
        <v>4.9000000000000002E-2</v>
      </c>
      <c r="D6" s="50"/>
      <c r="E6" s="52" t="s">
        <v>107</v>
      </c>
      <c r="F6" s="52" t="s">
        <v>110</v>
      </c>
    </row>
    <row r="7" spans="1:6">
      <c r="A7" s="60" t="s">
        <v>111</v>
      </c>
      <c r="B7" s="50"/>
      <c r="C7" s="107">
        <v>2.5</v>
      </c>
      <c r="D7" s="50" t="s">
        <v>106</v>
      </c>
      <c r="E7" s="52" t="s">
        <v>107</v>
      </c>
      <c r="F7" s="52" t="s">
        <v>112</v>
      </c>
    </row>
    <row r="8" spans="1:6">
      <c r="A8" s="60" t="s">
        <v>113</v>
      </c>
      <c r="B8" s="50"/>
      <c r="C8" s="107">
        <v>10</v>
      </c>
      <c r="D8" s="50" t="s">
        <v>106</v>
      </c>
      <c r="E8" s="52" t="s">
        <v>107</v>
      </c>
      <c r="F8" s="52" t="s">
        <v>114</v>
      </c>
    </row>
    <row r="9" spans="1:6" ht="16">
      <c r="A9" s="60" t="s">
        <v>115</v>
      </c>
      <c r="B9" s="50"/>
      <c r="C9" s="107">
        <v>90</v>
      </c>
      <c r="D9" s="50" t="s">
        <v>106</v>
      </c>
      <c r="E9" s="52" t="s">
        <v>107</v>
      </c>
      <c r="F9" s="82" t="s">
        <v>116</v>
      </c>
    </row>
    <row r="10" spans="1:6" ht="16">
      <c r="A10" s="60" t="s">
        <v>117</v>
      </c>
      <c r="B10" s="50"/>
      <c r="C10" s="107">
        <v>90</v>
      </c>
      <c r="D10" s="50" t="s">
        <v>106</v>
      </c>
      <c r="E10" s="52" t="s">
        <v>107</v>
      </c>
      <c r="F10" s="82" t="s">
        <v>118</v>
      </c>
    </row>
    <row r="11" spans="1:6" ht="16">
      <c r="A11" s="60" t="s">
        <v>119</v>
      </c>
      <c r="B11" s="50"/>
      <c r="C11" s="107">
        <v>90</v>
      </c>
      <c r="D11" s="50" t="s">
        <v>106</v>
      </c>
      <c r="E11" s="52" t="s">
        <v>107</v>
      </c>
      <c r="F11" s="82" t="s">
        <v>120</v>
      </c>
    </row>
    <row r="12" spans="1:6" ht="31.5">
      <c r="A12" s="60" t="s">
        <v>121</v>
      </c>
      <c r="B12" s="50"/>
      <c r="C12" s="107">
        <f>C7</f>
        <v>2.5</v>
      </c>
      <c r="D12" s="50" t="s">
        <v>106</v>
      </c>
      <c r="E12" s="52" t="s">
        <v>107</v>
      </c>
      <c r="F12" s="82" t="s">
        <v>122</v>
      </c>
    </row>
    <row r="13" spans="1:6" ht="32">
      <c r="A13" s="60" t="s">
        <v>123</v>
      </c>
      <c r="B13" s="50"/>
      <c r="C13" s="107">
        <f>C7</f>
        <v>2.5</v>
      </c>
      <c r="D13" s="50" t="s">
        <v>106</v>
      </c>
      <c r="E13" s="52" t="s">
        <v>107</v>
      </c>
      <c r="F13" s="82" t="s">
        <v>124</v>
      </c>
    </row>
    <row r="14" spans="1:6" ht="31.5">
      <c r="A14" s="60" t="s">
        <v>125</v>
      </c>
      <c r="B14" s="50"/>
      <c r="C14" s="107">
        <f>C7</f>
        <v>2.5</v>
      </c>
      <c r="D14" s="50" t="s">
        <v>106</v>
      </c>
      <c r="E14" s="52" t="s">
        <v>107</v>
      </c>
      <c r="F14" s="82" t="s">
        <v>126</v>
      </c>
    </row>
    <row r="15" spans="1:6" ht="31.5">
      <c r="A15" s="60" t="s">
        <v>127</v>
      </c>
      <c r="B15" s="50"/>
      <c r="C15" s="107">
        <f>C8</f>
        <v>10</v>
      </c>
      <c r="D15" s="50" t="s">
        <v>106</v>
      </c>
      <c r="E15" s="52" t="s">
        <v>107</v>
      </c>
      <c r="F15" s="82" t="s">
        <v>128</v>
      </c>
    </row>
    <row r="16" spans="1:6" ht="32">
      <c r="A16" s="60" t="s">
        <v>129</v>
      </c>
      <c r="B16" s="50"/>
      <c r="C16" s="107">
        <f>C8</f>
        <v>10</v>
      </c>
      <c r="D16" s="50" t="s">
        <v>106</v>
      </c>
      <c r="E16" s="52" t="s">
        <v>107</v>
      </c>
      <c r="F16" s="82" t="s">
        <v>130</v>
      </c>
    </row>
    <row r="17" spans="1:6" ht="31.5">
      <c r="A17" s="60" t="s">
        <v>131</v>
      </c>
      <c r="B17" s="50"/>
      <c r="C17" s="107">
        <f>C8</f>
        <v>10</v>
      </c>
      <c r="D17" s="50" t="s">
        <v>106</v>
      </c>
      <c r="E17" s="52" t="s">
        <v>107</v>
      </c>
      <c r="F17" s="82" t="s">
        <v>132</v>
      </c>
    </row>
    <row r="18" spans="1:6" ht="31.5">
      <c r="A18" s="60" t="s">
        <v>133</v>
      </c>
      <c r="B18" s="50"/>
      <c r="C18" s="107">
        <v>0</v>
      </c>
      <c r="D18" s="50" t="s">
        <v>106</v>
      </c>
      <c r="E18" s="52" t="s">
        <v>107</v>
      </c>
      <c r="F18" s="82" t="s">
        <v>134</v>
      </c>
    </row>
    <row r="19" spans="1:6" ht="31.5">
      <c r="A19" s="60" t="s">
        <v>135</v>
      </c>
      <c r="B19" s="50"/>
      <c r="C19" s="107">
        <v>10</v>
      </c>
      <c r="D19" s="50" t="s">
        <v>106</v>
      </c>
      <c r="E19" s="52" t="s">
        <v>107</v>
      </c>
      <c r="F19" s="82" t="s">
        <v>136</v>
      </c>
    </row>
    <row r="20" spans="1:6" ht="31.5">
      <c r="A20" s="60" t="s">
        <v>137</v>
      </c>
      <c r="B20" s="50"/>
      <c r="C20" s="107">
        <v>10</v>
      </c>
      <c r="D20" s="50" t="s">
        <v>106</v>
      </c>
      <c r="E20" s="52" t="s">
        <v>107</v>
      </c>
      <c r="F20" s="82" t="s">
        <v>138</v>
      </c>
    </row>
    <row r="21" spans="1:6">
      <c r="A21" s="78" t="s">
        <v>139</v>
      </c>
      <c r="B21" s="79"/>
      <c r="C21" s="80">
        <v>1</v>
      </c>
      <c r="D21" s="79"/>
      <c r="E21" s="82" t="s">
        <v>103</v>
      </c>
      <c r="F21" s="82" t="s">
        <v>140</v>
      </c>
    </row>
    <row r="22" spans="1:6">
      <c r="A22" s="78" t="s">
        <v>141</v>
      </c>
      <c r="B22" s="79"/>
      <c r="C22" s="107">
        <v>0.1</v>
      </c>
      <c r="D22" s="79"/>
      <c r="E22" s="82" t="s">
        <v>107</v>
      </c>
      <c r="F22" s="82" t="s">
        <v>142</v>
      </c>
    </row>
    <row r="23" spans="1:6">
      <c r="A23" s="78" t="s">
        <v>143</v>
      </c>
      <c r="B23" s="79"/>
      <c r="C23" s="108">
        <v>5</v>
      </c>
      <c r="D23" s="79" t="s">
        <v>106</v>
      </c>
      <c r="E23" s="82" t="s">
        <v>107</v>
      </c>
      <c r="F23" s="82" t="s">
        <v>144</v>
      </c>
    </row>
    <row r="24" spans="1:6" ht="16">
      <c r="A24" s="81" t="s">
        <v>145</v>
      </c>
      <c r="C24" s="80">
        <v>100</v>
      </c>
      <c r="E24" s="82" t="s">
        <v>103</v>
      </c>
      <c r="F24" s="82" t="s">
        <v>146</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4593507D-1920-A94C-971E-C5905AECDC1A}">
      <formula1>0</formula1>
      <formula2>0.2</formula2>
    </dataValidation>
    <dataValidation type="decimal" allowBlank="1" showInputMessage="1" showErrorMessage="1" sqref="C22" xr:uid="{6F02E2B9-6555-804A-89DE-68BEBC769571}">
      <formula1>0.01</formula1>
      <formula2>0.2</formula2>
    </dataValidation>
    <dataValidation type="whole" allowBlank="1" showInputMessage="1" showErrorMessage="1" sqref="C21" xr:uid="{2830BAE1-B611-104F-B5C8-2D79AC58C59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B26" sqref="B26"/>
    </sheetView>
  </sheetViews>
  <sheetFormatPr defaultColWidth="11" defaultRowHeight="15.5"/>
  <cols>
    <col min="1" max="1" width="38.5" style="6" customWidth="1"/>
    <col min="2" max="2" width="28" style="6" customWidth="1"/>
    <col min="3" max="3" width="13" style="6" customWidth="1"/>
    <col min="4" max="4" width="9.83203125" style="6" customWidth="1"/>
    <col min="5" max="5" width="7.83203125" style="6" customWidth="1"/>
    <col min="6" max="6" width="13.5" style="6" customWidth="1"/>
    <col min="7" max="16384" width="11" style="6"/>
  </cols>
  <sheetData>
    <row r="1" spans="1:6">
      <c r="A1" s="7" t="s">
        <v>90</v>
      </c>
      <c r="B1" s="7" t="s">
        <v>147</v>
      </c>
      <c r="C1" s="7" t="s">
        <v>92</v>
      </c>
      <c r="D1" s="7" t="s">
        <v>93</v>
      </c>
      <c r="E1" s="7" t="s">
        <v>94</v>
      </c>
      <c r="F1" s="7" t="s">
        <v>95</v>
      </c>
    </row>
    <row r="2" spans="1:6">
      <c r="A2" s="41" t="s">
        <v>148</v>
      </c>
      <c r="B2" s="71" t="s">
        <v>477</v>
      </c>
      <c r="C2" s="41"/>
      <c r="D2" s="41"/>
      <c r="E2" s="7" t="s">
        <v>150</v>
      </c>
      <c r="F2" s="7" t="s">
        <v>151</v>
      </c>
    </row>
    <row r="3" spans="1:6">
      <c r="A3" s="6" t="s">
        <v>152</v>
      </c>
      <c r="C3" s="4">
        <v>5.3</v>
      </c>
      <c r="D3" s="6" t="s">
        <v>153</v>
      </c>
      <c r="E3" s="7" t="s">
        <v>107</v>
      </c>
      <c r="F3" s="7" t="s">
        <v>154</v>
      </c>
    </row>
    <row r="4" spans="1:6">
      <c r="A4" s="6" t="s">
        <v>155</v>
      </c>
      <c r="C4" s="4">
        <v>2</v>
      </c>
      <c r="D4" s="6" t="s">
        <v>153</v>
      </c>
      <c r="E4" s="7" t="s">
        <v>103</v>
      </c>
      <c r="F4" s="7" t="s">
        <v>156</v>
      </c>
    </row>
  </sheetData>
  <dataValidations count="2">
    <dataValidation type="decimal" operator="greaterThanOrEqual" showInputMessage="1" showErrorMessage="1" sqref="C4" xr:uid="{00000000-0002-0000-0500-000000000000}">
      <formula1>0</formula1>
    </dataValidation>
    <dataValidation type="decimal" showInputMessage="1" showErrorMessage="1" sqref="C3" xr:uid="{00000000-0002-0000-0500-000001000000}">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A23" sqref="A23"/>
    </sheetView>
  </sheetViews>
  <sheetFormatPr defaultColWidth="11" defaultRowHeight="15.5"/>
  <cols>
    <col min="1" max="1" width="66.33203125" style="6" customWidth="1"/>
    <col min="2" max="2" width="5.83203125" style="6" customWidth="1"/>
    <col min="3" max="3" width="5.5" style="6" customWidth="1"/>
    <col min="4" max="5" width="11" style="6"/>
    <col min="6" max="6" width="7.33203125" style="6" customWidth="1"/>
    <col min="7" max="7" width="10.83203125" style="6"/>
    <col min="8" max="16384" width="11" style="6"/>
  </cols>
  <sheetData>
    <row r="1" spans="1:5">
      <c r="A1" s="7" t="s">
        <v>90</v>
      </c>
      <c r="B1" s="7" t="s">
        <v>92</v>
      </c>
      <c r="C1" s="7" t="s">
        <v>93</v>
      </c>
      <c r="D1" s="7" t="s">
        <v>94</v>
      </c>
      <c r="E1" s="7" t="s">
        <v>95</v>
      </c>
    </row>
    <row r="2" spans="1:5">
      <c r="A2" s="73" t="s">
        <v>157</v>
      </c>
      <c r="B2" s="109">
        <v>50</v>
      </c>
      <c r="C2" s="74" t="s">
        <v>106</v>
      </c>
      <c r="D2" s="7" t="s">
        <v>107</v>
      </c>
      <c r="E2" s="7" t="s">
        <v>158</v>
      </c>
    </row>
    <row r="3" spans="1:5">
      <c r="A3" s="73" t="s">
        <v>159</v>
      </c>
      <c r="B3" s="109">
        <v>3.5</v>
      </c>
      <c r="C3" s="74" t="s">
        <v>160</v>
      </c>
      <c r="D3" s="7" t="s">
        <v>107</v>
      </c>
      <c r="E3" s="7" t="s">
        <v>161</v>
      </c>
    </row>
    <row r="4" spans="1:5">
      <c r="A4" s="73" t="s">
        <v>162</v>
      </c>
      <c r="B4" s="109">
        <v>4.5</v>
      </c>
      <c r="C4" s="74" t="s">
        <v>160</v>
      </c>
      <c r="D4" s="7" t="s">
        <v>107</v>
      </c>
      <c r="E4" s="7" t="s">
        <v>163</v>
      </c>
    </row>
    <row r="5" spans="1:5">
      <c r="A5" s="73" t="s">
        <v>164</v>
      </c>
      <c r="B5" s="109">
        <v>1</v>
      </c>
      <c r="C5" s="74"/>
      <c r="D5" s="7" t="s">
        <v>165</v>
      </c>
      <c r="E5" s="7" t="s">
        <v>166</v>
      </c>
    </row>
    <row r="6" spans="1:5">
      <c r="A6" s="73" t="s">
        <v>167</v>
      </c>
      <c r="B6" s="109">
        <v>0</v>
      </c>
      <c r="C6" s="74" t="s">
        <v>106</v>
      </c>
      <c r="D6" s="7" t="s">
        <v>107</v>
      </c>
      <c r="E6" s="7" t="s">
        <v>168</v>
      </c>
    </row>
    <row r="7" spans="1:5">
      <c r="A7" s="73" t="s">
        <v>169</v>
      </c>
      <c r="B7" s="109">
        <v>150</v>
      </c>
      <c r="C7" s="74" t="s">
        <v>170</v>
      </c>
      <c r="D7" s="7" t="s">
        <v>107</v>
      </c>
      <c r="E7" s="7" t="s">
        <v>171</v>
      </c>
    </row>
    <row r="8" spans="1:5">
      <c r="A8" s="73" t="s">
        <v>172</v>
      </c>
      <c r="B8" s="109">
        <v>15</v>
      </c>
      <c r="C8" s="74" t="s">
        <v>106</v>
      </c>
      <c r="D8" s="7" t="s">
        <v>107</v>
      </c>
      <c r="E8" s="7" t="s">
        <v>173</v>
      </c>
    </row>
    <row r="9" spans="1:5">
      <c r="A9" s="73" t="s">
        <v>174</v>
      </c>
      <c r="B9" s="109">
        <v>25</v>
      </c>
      <c r="C9" s="74" t="s">
        <v>106</v>
      </c>
      <c r="D9" s="7" t="s">
        <v>107</v>
      </c>
      <c r="E9" s="7" t="s">
        <v>175</v>
      </c>
    </row>
    <row r="10" spans="1:5">
      <c r="A10" s="73" t="s">
        <v>176</v>
      </c>
      <c r="B10" s="109">
        <v>40</v>
      </c>
      <c r="C10" s="74" t="s">
        <v>106</v>
      </c>
      <c r="D10" s="7" t="s">
        <v>107</v>
      </c>
      <c r="E10" s="7" t="s">
        <v>177</v>
      </c>
    </row>
    <row r="11" spans="1:5">
      <c r="A11" s="73" t="s">
        <v>178</v>
      </c>
      <c r="B11" s="110">
        <v>50</v>
      </c>
      <c r="C11" s="41" t="s">
        <v>106</v>
      </c>
      <c r="D11" s="7" t="s">
        <v>107</v>
      </c>
      <c r="E11" s="7" t="s">
        <v>179</v>
      </c>
    </row>
    <row r="20" s="72" customFormat="1"/>
    <row r="21" s="72" customFormat="1" ht="30" customHeight="1"/>
    <row r="22" s="72" customFormat="1" ht="32.25" customHeight="1"/>
    <row r="23" s="72" customFormat="1" ht="17.25" customHeight="1"/>
    <row r="24" s="72" customFormat="1"/>
    <row r="25" s="72" customFormat="1"/>
  </sheetData>
  <dataValidations count="6">
    <dataValidation type="decimal" showInputMessage="1" showErrorMessage="1" sqref="B3:B4" xr:uid="{A92333EC-CF6E-0C42-A87C-6A830A8BE19C}">
      <formula1>1</formula1>
      <formula2>7</formula2>
    </dataValidation>
    <dataValidation type="decimal" showInputMessage="1" showErrorMessage="1" sqref="B8" xr:uid="{49381168-42E6-F848-8EA5-83841834766F}">
      <formula1>0</formula1>
      <formula2>100</formula2>
    </dataValidation>
    <dataValidation type="decimal" showInputMessage="1" showErrorMessage="1" sqref="B7" xr:uid="{94D55DB3-588A-DC44-93F9-68EB1CFCD53E}">
      <formula1>0.5</formula1>
      <formula2>150</formula2>
    </dataValidation>
    <dataValidation type="whole" showInputMessage="1" showErrorMessage="1" sqref="B5" xr:uid="{EC923785-08FA-C346-8330-D95B9AFD0DA3}">
      <formula1>1</formula1>
      <formula2>12</formula2>
    </dataValidation>
    <dataValidation type="whole" showInputMessage="1" showErrorMessage="1" sqref="B6 B9:B11" xr:uid="{0632CE77-F06C-D247-847B-0A97854A3224}">
      <formula1>0</formula1>
      <formula2>100</formula2>
    </dataValidation>
    <dataValidation type="decimal" allowBlank="1" showInputMessage="1" showErrorMessage="1" sqref="B2" xr:uid="{B4315BBB-0931-CD44-ABA3-74A08FBC0561}">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B4" sqref="B4"/>
    </sheetView>
  </sheetViews>
  <sheetFormatPr defaultColWidth="11" defaultRowHeight="15.5"/>
  <cols>
    <col min="1" max="1" width="71.5" style="6" customWidth="1"/>
    <col min="2" max="2" width="12.5" style="6" customWidth="1"/>
    <col min="3" max="3" width="9.83203125" style="6" customWidth="1"/>
    <col min="4" max="4" width="7.83203125" style="6" customWidth="1"/>
    <col min="5" max="5" width="18.33203125" style="6" customWidth="1"/>
    <col min="6" max="16384" width="11" style="6"/>
  </cols>
  <sheetData>
    <row r="1" spans="1:5">
      <c r="A1" s="7" t="s">
        <v>90</v>
      </c>
      <c r="B1" s="7" t="s">
        <v>92</v>
      </c>
      <c r="C1" s="7" t="s">
        <v>93</v>
      </c>
      <c r="D1" s="7" t="s">
        <v>94</v>
      </c>
      <c r="E1" s="7" t="s">
        <v>95</v>
      </c>
    </row>
    <row r="2" spans="1:5">
      <c r="A2" s="6" t="s">
        <v>180</v>
      </c>
      <c r="B2" s="140">
        <v>604</v>
      </c>
      <c r="C2" s="6" t="s">
        <v>181</v>
      </c>
      <c r="D2" s="7" t="s">
        <v>103</v>
      </c>
      <c r="E2" s="7" t="s">
        <v>182</v>
      </c>
    </row>
    <row r="3" spans="1:5">
      <c r="A3" s="6" t="s">
        <v>183</v>
      </c>
      <c r="B3" s="140">
        <v>110</v>
      </c>
      <c r="C3" s="6" t="s">
        <v>181</v>
      </c>
      <c r="D3" s="7" t="s">
        <v>103</v>
      </c>
      <c r="E3" s="7" t="s">
        <v>184</v>
      </c>
    </row>
    <row r="4" spans="1:5">
      <c r="A4" s="6" t="s">
        <v>185</v>
      </c>
      <c r="B4" s="140">
        <v>70</v>
      </c>
      <c r="C4" s="6" t="s">
        <v>181</v>
      </c>
      <c r="D4" s="7" t="s">
        <v>103</v>
      </c>
      <c r="E4" s="7" t="s">
        <v>186</v>
      </c>
    </row>
    <row r="5" spans="1:5">
      <c r="A5" s="6" t="s">
        <v>187</v>
      </c>
      <c r="B5">
        <v>5</v>
      </c>
      <c r="C5" s="6" t="s">
        <v>106</v>
      </c>
      <c r="D5" s="7" t="s">
        <v>107</v>
      </c>
      <c r="E5" s="7" t="s">
        <v>188</v>
      </c>
    </row>
    <row r="6" spans="1:5">
      <c r="A6" s="6" t="s">
        <v>189</v>
      </c>
      <c r="B6">
        <v>1</v>
      </c>
      <c r="D6" s="7" t="s">
        <v>107</v>
      </c>
      <c r="E6" s="7" t="s">
        <v>190</v>
      </c>
    </row>
    <row r="7" spans="1:5">
      <c r="A7" s="41" t="s">
        <v>191</v>
      </c>
      <c r="B7" s="111">
        <v>15</v>
      </c>
      <c r="C7" s="41" t="s">
        <v>106</v>
      </c>
      <c r="D7" s="7" t="s">
        <v>107</v>
      </c>
      <c r="E7" s="7" t="s">
        <v>192</v>
      </c>
    </row>
    <row r="8" spans="1:5">
      <c r="A8" s="41" t="s">
        <v>193</v>
      </c>
      <c r="B8" s="111">
        <v>20</v>
      </c>
      <c r="C8" s="41" t="s">
        <v>106</v>
      </c>
      <c r="D8" s="7" t="s">
        <v>107</v>
      </c>
      <c r="E8" s="7" t="s">
        <v>194</v>
      </c>
    </row>
    <row r="9" spans="1:5">
      <c r="A9" s="41" t="s">
        <v>195</v>
      </c>
      <c r="B9" s="111">
        <v>50</v>
      </c>
      <c r="C9" s="41" t="s">
        <v>106</v>
      </c>
      <c r="D9" s="7" t="s">
        <v>107</v>
      </c>
      <c r="E9" s="7" t="s">
        <v>196</v>
      </c>
    </row>
    <row r="10" spans="1:5">
      <c r="A10" s="41" t="s">
        <v>197</v>
      </c>
      <c r="B10" s="111">
        <v>50</v>
      </c>
      <c r="C10" s="41" t="s">
        <v>106</v>
      </c>
      <c r="D10" s="7" t="s">
        <v>107</v>
      </c>
      <c r="E10" s="7" t="s">
        <v>198</v>
      </c>
    </row>
    <row r="11" spans="1:5">
      <c r="A11" s="41" t="s">
        <v>199</v>
      </c>
      <c r="B11" s="111">
        <v>30</v>
      </c>
      <c r="C11" s="41" t="s">
        <v>106</v>
      </c>
      <c r="D11" s="7" t="s">
        <v>107</v>
      </c>
      <c r="E11" s="7" t="s">
        <v>200</v>
      </c>
    </row>
    <row r="12" spans="1:5">
      <c r="A12" s="41" t="s">
        <v>201</v>
      </c>
      <c r="B12" s="111">
        <v>40</v>
      </c>
      <c r="C12" s="41" t="s">
        <v>106</v>
      </c>
      <c r="D12" s="7" t="s">
        <v>107</v>
      </c>
      <c r="E12" s="7" t="s">
        <v>202</v>
      </c>
    </row>
    <row r="13" spans="1:5">
      <c r="A13" s="41" t="s">
        <v>203</v>
      </c>
      <c r="B13" s="111">
        <v>75</v>
      </c>
      <c r="C13" s="41" t="s">
        <v>106</v>
      </c>
      <c r="D13" s="7" t="s">
        <v>107</v>
      </c>
      <c r="E13" s="7" t="s">
        <v>204</v>
      </c>
    </row>
    <row r="14" spans="1:5">
      <c r="A14" s="41" t="s">
        <v>205</v>
      </c>
      <c r="B14" s="111">
        <v>75</v>
      </c>
      <c r="C14" s="41" t="s">
        <v>106</v>
      </c>
      <c r="D14" s="7" t="s">
        <v>107</v>
      </c>
      <c r="E14" s="7" t="s">
        <v>206</v>
      </c>
    </row>
    <row r="15" spans="1:5">
      <c r="A15" s="6" t="s">
        <v>207</v>
      </c>
      <c r="B15">
        <v>70</v>
      </c>
      <c r="C15" s="6" t="s">
        <v>106</v>
      </c>
      <c r="D15" s="7" t="s">
        <v>107</v>
      </c>
      <c r="E15" s="7" t="s">
        <v>208</v>
      </c>
    </row>
    <row r="16" spans="1:5">
      <c r="A16" s="6" t="s">
        <v>209</v>
      </c>
      <c r="B16">
        <v>90</v>
      </c>
      <c r="C16" s="6" t="s">
        <v>106</v>
      </c>
      <c r="D16" s="7" t="s">
        <v>107</v>
      </c>
      <c r="E16" s="7" t="s">
        <v>210</v>
      </c>
    </row>
    <row r="17" spans="1:5" ht="16">
      <c r="A17" s="6" t="s">
        <v>211</v>
      </c>
      <c r="B17">
        <v>90</v>
      </c>
      <c r="C17" s="6" t="s">
        <v>106</v>
      </c>
      <c r="D17" s="7" t="s">
        <v>107</v>
      </c>
      <c r="E17" s="7" t="s">
        <v>212</v>
      </c>
    </row>
    <row r="18" spans="1:5" ht="16">
      <c r="A18" s="6" t="s">
        <v>213</v>
      </c>
      <c r="B18">
        <v>90</v>
      </c>
      <c r="C18" s="6" t="s">
        <v>106</v>
      </c>
      <c r="D18" s="7" t="s">
        <v>107</v>
      </c>
      <c r="E18" s="7" t="s">
        <v>214</v>
      </c>
    </row>
    <row r="19" spans="1:5" ht="16">
      <c r="A19" s="6" t="s">
        <v>215</v>
      </c>
      <c r="B19">
        <v>90</v>
      </c>
      <c r="C19" s="6" t="s">
        <v>106</v>
      </c>
      <c r="D19" s="7" t="s">
        <v>107</v>
      </c>
      <c r="E19" s="7" t="s">
        <v>216</v>
      </c>
    </row>
    <row r="20" spans="1:5">
      <c r="A20" s="6" t="s">
        <v>217</v>
      </c>
      <c r="B20">
        <v>18</v>
      </c>
      <c r="C20" s="6" t="s">
        <v>160</v>
      </c>
      <c r="D20" s="7" t="s">
        <v>107</v>
      </c>
      <c r="E20" s="7" t="s">
        <v>218</v>
      </c>
    </row>
    <row r="21" spans="1:5">
      <c r="A21" s="6" t="s">
        <v>219</v>
      </c>
      <c r="B21">
        <v>14</v>
      </c>
      <c r="C21" s="6" t="s">
        <v>160</v>
      </c>
      <c r="D21" s="7" t="s">
        <v>107</v>
      </c>
      <c r="E21" s="7" t="s">
        <v>220</v>
      </c>
    </row>
    <row r="22" spans="1:5">
      <c r="A22" s="6" t="s">
        <v>221</v>
      </c>
      <c r="B22">
        <v>7</v>
      </c>
      <c r="C22" s="6" t="s">
        <v>160</v>
      </c>
      <c r="D22" s="7" t="s">
        <v>107</v>
      </c>
      <c r="E22" s="7" t="s">
        <v>222</v>
      </c>
    </row>
  </sheetData>
  <dataValidations count="5">
    <dataValidation type="whole" showInputMessage="1" showErrorMessage="1" sqref="B20:B22" xr:uid="{0C8007AF-88AD-465B-9269-3B2C27D4B6A4}">
      <formula1>1</formula1>
      <formula2>30</formula2>
    </dataValidation>
    <dataValidation type="decimal" allowBlank="1" showInputMessage="1" showErrorMessage="1" sqref="B6" xr:uid="{21CC3FB0-A555-5A4B-9BD3-ED8C45B9276F}">
      <formula1>0.1</formula1>
      <formula2>5</formula2>
    </dataValidation>
    <dataValidation type="whole" showInputMessage="1" showErrorMessage="1" sqref="B5 B7:B19" xr:uid="{76A4C31F-B25F-B744-856F-DAE5C8E7D083}">
      <formula1>0</formula1>
      <formula2>100</formula2>
    </dataValidation>
    <dataValidation type="decimal" operator="greaterThanOrEqual" allowBlank="1" showErrorMessage="1" sqref="B2" xr:uid="{10440794-BC93-45A0-90B1-EF9FEBC0FBAB}">
      <formula1>1</formula1>
    </dataValidation>
    <dataValidation type="decimal" operator="greaterThanOrEqual" allowBlank="1" showErrorMessage="1" sqref="B3:B4" xr:uid="{8D2C6676-6B31-4E04-9040-1C4B0558EEFF}">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abSelected="1" zoomScale="90" zoomScaleNormal="90" workbookViewId="0">
      <selection activeCell="E8" sqref="E8"/>
    </sheetView>
  </sheetViews>
  <sheetFormatPr defaultColWidth="10.83203125" defaultRowHeight="15.5"/>
  <cols>
    <col min="1" max="1" width="104.33203125" style="50" customWidth="1"/>
    <col min="2" max="2" width="5.83203125" style="6" customWidth="1"/>
    <col min="3" max="4" width="10.83203125" style="6"/>
    <col min="5" max="5" width="15.5" style="6" customWidth="1"/>
    <col min="6" max="16384" width="10.83203125" style="6"/>
  </cols>
  <sheetData>
    <row r="1" spans="1:5">
      <c r="A1" s="52" t="s">
        <v>90</v>
      </c>
      <c r="B1" s="7" t="s">
        <v>92</v>
      </c>
      <c r="C1" s="7" t="s">
        <v>93</v>
      </c>
      <c r="D1" s="7" t="s">
        <v>94</v>
      </c>
      <c r="E1" s="7" t="s">
        <v>95</v>
      </c>
    </row>
    <row r="2" spans="1:5" ht="54" customHeight="1">
      <c r="A2" s="53" t="s">
        <v>223</v>
      </c>
      <c r="B2" s="7"/>
      <c r="C2" s="7"/>
      <c r="D2" s="7"/>
      <c r="E2" s="7"/>
    </row>
    <row r="3" spans="1:5">
      <c r="A3" s="102" t="s">
        <v>494</v>
      </c>
      <c r="B3" s="54">
        <v>80</v>
      </c>
      <c r="C3" s="7"/>
      <c r="D3" s="7"/>
      <c r="E3" s="7"/>
    </row>
    <row r="4" spans="1:5">
      <c r="A4" s="50" t="s">
        <v>224</v>
      </c>
      <c r="B4" s="54">
        <v>20</v>
      </c>
      <c r="C4" s="7"/>
      <c r="D4" s="7"/>
      <c r="E4" s="7"/>
    </row>
    <row r="5" spans="1:5">
      <c r="A5" s="50" t="s">
        <v>225</v>
      </c>
      <c r="B5" s="55">
        <f>100*(1-((1-B3/100)/(1-B4/100)))</f>
        <v>75</v>
      </c>
      <c r="C5" s="7"/>
      <c r="D5" s="7"/>
      <c r="E5" s="7"/>
    </row>
    <row r="6" spans="1:5">
      <c r="A6" s="50" t="s">
        <v>226</v>
      </c>
      <c r="B6" s="54">
        <v>50</v>
      </c>
      <c r="C6" s="7"/>
      <c r="D6" s="7"/>
      <c r="E6" s="7"/>
    </row>
    <row r="7" spans="1:5" ht="16">
      <c r="A7" s="56" t="s">
        <v>227</v>
      </c>
      <c r="B7" s="55">
        <f>'Virus Param'!B8*(1-B3/100)/(1-B4/100)</f>
        <v>3.7499999999999987</v>
      </c>
      <c r="C7" s="7"/>
      <c r="D7" s="7"/>
      <c r="E7" s="7"/>
    </row>
    <row r="8" spans="1:5" s="49" customFormat="1" ht="16">
      <c r="A8" s="56" t="s">
        <v>228</v>
      </c>
      <c r="B8" s="55">
        <f>100-100*(1-(B7/'Virus Param'!B8)*(1-'Vaccination Param'!B6/100))</f>
        <v>12.5</v>
      </c>
      <c r="C8" s="57"/>
      <c r="D8" s="57"/>
      <c r="E8" s="57"/>
    </row>
    <row r="9" spans="1:5" s="49" customFormat="1" ht="51" customHeight="1">
      <c r="A9" s="56"/>
      <c r="B9" s="57"/>
      <c r="C9" s="57"/>
      <c r="D9" s="57"/>
      <c r="E9" s="57"/>
    </row>
    <row r="10" spans="1:5" s="50" customFormat="1" ht="16">
      <c r="A10" s="56" t="s">
        <v>229</v>
      </c>
      <c r="B10" s="58">
        <f>$B$7</f>
        <v>3.7499999999999987</v>
      </c>
      <c r="C10" s="50" t="s">
        <v>106</v>
      </c>
      <c r="D10" s="52" t="s">
        <v>107</v>
      </c>
      <c r="E10" s="52" t="s">
        <v>230</v>
      </c>
    </row>
    <row r="11" spans="1:5" s="50" customFormat="1" ht="31.5">
      <c r="A11" s="56" t="s">
        <v>231</v>
      </c>
      <c r="B11" s="58">
        <f>$B$7</f>
        <v>3.7499999999999987</v>
      </c>
      <c r="C11" s="50" t="s">
        <v>106</v>
      </c>
      <c r="D11" s="52" t="s">
        <v>107</v>
      </c>
      <c r="E11" s="52" t="s">
        <v>232</v>
      </c>
    </row>
    <row r="12" spans="1:5" s="50" customFormat="1" ht="16">
      <c r="A12" s="56" t="s">
        <v>233</v>
      </c>
      <c r="B12" s="58">
        <f>'Virus Param'!$B$8</f>
        <v>15</v>
      </c>
      <c r="C12" s="50" t="s">
        <v>106</v>
      </c>
      <c r="D12" s="52" t="s">
        <v>107</v>
      </c>
      <c r="E12" s="52" t="s">
        <v>234</v>
      </c>
    </row>
    <row r="13" spans="1:5" s="50" customFormat="1" ht="16">
      <c r="A13" s="56" t="s">
        <v>235</v>
      </c>
      <c r="B13" s="58">
        <f>'Virus Param'!$B$9</f>
        <v>25</v>
      </c>
      <c r="C13" s="50" t="s">
        <v>106</v>
      </c>
      <c r="D13" s="52" t="s">
        <v>107</v>
      </c>
      <c r="E13" s="52" t="s">
        <v>236</v>
      </c>
    </row>
    <row r="14" spans="1:5" s="50" customFormat="1" ht="31.5">
      <c r="A14" s="56" t="s">
        <v>237</v>
      </c>
      <c r="B14" s="58">
        <f>'Virus Param'!$B$9</f>
        <v>25</v>
      </c>
      <c r="C14" s="50" t="s">
        <v>106</v>
      </c>
      <c r="D14" s="52" t="s">
        <v>107</v>
      </c>
      <c r="E14" s="52" t="s">
        <v>238</v>
      </c>
    </row>
    <row r="15" spans="1:5" s="50" customFormat="1" ht="16">
      <c r="A15" s="56" t="s">
        <v>239</v>
      </c>
      <c r="B15" s="58">
        <f>'Virus Param'!$B$9</f>
        <v>25</v>
      </c>
      <c r="C15" s="50" t="s">
        <v>106</v>
      </c>
      <c r="D15" s="52" t="s">
        <v>107</v>
      </c>
      <c r="E15" s="52" t="s">
        <v>240</v>
      </c>
    </row>
    <row r="16" spans="1:5" s="50" customFormat="1" ht="16">
      <c r="A16" s="56" t="s">
        <v>241</v>
      </c>
      <c r="B16" s="58">
        <f>'Virus Param'!$B$10</f>
        <v>40</v>
      </c>
      <c r="C16" s="50" t="s">
        <v>106</v>
      </c>
      <c r="D16" s="52" t="s">
        <v>107</v>
      </c>
      <c r="E16" s="52" t="s">
        <v>242</v>
      </c>
    </row>
    <row r="17" spans="1:5" s="50" customFormat="1" ht="31.5">
      <c r="A17" s="56" t="s">
        <v>243</v>
      </c>
      <c r="B17" s="58">
        <f>'Virus Param'!$B$10</f>
        <v>40</v>
      </c>
      <c r="C17" s="50" t="s">
        <v>106</v>
      </c>
      <c r="D17" s="52" t="s">
        <v>107</v>
      </c>
      <c r="E17" s="52" t="s">
        <v>244</v>
      </c>
    </row>
    <row r="18" spans="1:5" s="50" customFormat="1" ht="16">
      <c r="A18" s="56" t="s">
        <v>245</v>
      </c>
      <c r="B18" s="59">
        <f>'Virus Param'!$B$10</f>
        <v>40</v>
      </c>
      <c r="C18" s="60" t="s">
        <v>106</v>
      </c>
      <c r="D18" s="61" t="s">
        <v>107</v>
      </c>
      <c r="E18" s="61" t="s">
        <v>246</v>
      </c>
    </row>
    <row r="19" spans="1:5" s="50" customFormat="1" ht="16">
      <c r="A19" s="62" t="s">
        <v>247</v>
      </c>
      <c r="B19" s="59">
        <v>0</v>
      </c>
      <c r="C19" s="60" t="s">
        <v>106</v>
      </c>
      <c r="D19" s="61" t="s">
        <v>107</v>
      </c>
      <c r="E19" s="61" t="s">
        <v>248</v>
      </c>
    </row>
    <row r="20" spans="1:5" s="14" customFormat="1" ht="16">
      <c r="A20" s="63" t="s">
        <v>249</v>
      </c>
      <c r="B20" s="64">
        <f>$B$8</f>
        <v>12.5</v>
      </c>
      <c r="C20" s="65" t="s">
        <v>106</v>
      </c>
      <c r="D20" s="66" t="s">
        <v>107</v>
      </c>
      <c r="E20" s="66" t="s">
        <v>250</v>
      </c>
    </row>
    <row r="21" spans="1:5" s="14" customFormat="1" ht="16">
      <c r="A21" s="63" t="s">
        <v>251</v>
      </c>
      <c r="B21" s="64">
        <f>$B$8</f>
        <v>12.5</v>
      </c>
      <c r="C21" s="65" t="s">
        <v>106</v>
      </c>
      <c r="D21" s="66" t="s">
        <v>107</v>
      </c>
      <c r="E21" s="66" t="s">
        <v>252</v>
      </c>
    </row>
    <row r="22" spans="1:5" s="14" customFormat="1" ht="16">
      <c r="A22" s="63" t="s">
        <v>253</v>
      </c>
      <c r="B22" s="64">
        <f>$B$8</f>
        <v>12.5</v>
      </c>
      <c r="C22" s="65" t="s">
        <v>106</v>
      </c>
      <c r="D22" s="66" t="s">
        <v>107</v>
      </c>
      <c r="E22" s="66" t="s">
        <v>254</v>
      </c>
    </row>
    <row r="23" spans="1:5" s="14" customFormat="1" ht="16">
      <c r="A23" s="63" t="s">
        <v>255</v>
      </c>
      <c r="B23" s="64">
        <v>100</v>
      </c>
      <c r="C23" s="65" t="s">
        <v>160</v>
      </c>
      <c r="D23" s="66" t="s">
        <v>107</v>
      </c>
      <c r="E23" s="66" t="s">
        <v>256</v>
      </c>
    </row>
    <row r="24" spans="1:5" s="14" customFormat="1" ht="16">
      <c r="A24" s="63" t="s">
        <v>257</v>
      </c>
      <c r="B24" s="67">
        <v>4</v>
      </c>
      <c r="C24" s="38" t="s">
        <v>258</v>
      </c>
      <c r="D24" s="68" t="s">
        <v>107</v>
      </c>
      <c r="E24" s="68" t="s">
        <v>259</v>
      </c>
    </row>
    <row r="25" spans="1:5" s="14" customFormat="1" ht="16">
      <c r="A25" s="69" t="s">
        <v>260</v>
      </c>
      <c r="B25" s="70">
        <v>2</v>
      </c>
      <c r="C25" s="14" t="s">
        <v>170</v>
      </c>
      <c r="D25" s="68" t="s">
        <v>107</v>
      </c>
      <c r="E25" s="68" t="s">
        <v>261</v>
      </c>
    </row>
    <row r="26" spans="1:5" s="14" customFormat="1" ht="16">
      <c r="A26" s="69" t="s">
        <v>262</v>
      </c>
      <c r="B26" s="70">
        <v>2</v>
      </c>
      <c r="C26" s="14" t="s">
        <v>170</v>
      </c>
      <c r="D26" s="68" t="s">
        <v>107</v>
      </c>
      <c r="E26" s="68" t="s">
        <v>263</v>
      </c>
    </row>
    <row r="27" spans="1:5" s="14" customFormat="1" ht="16">
      <c r="A27" s="69" t="s">
        <v>264</v>
      </c>
      <c r="B27" s="70">
        <f>$B$4</f>
        <v>20</v>
      </c>
      <c r="C27" s="14" t="s">
        <v>106</v>
      </c>
      <c r="D27" s="68" t="s">
        <v>107</v>
      </c>
      <c r="E27" s="68" t="s">
        <v>265</v>
      </c>
    </row>
    <row r="28" spans="1:5" s="14" customFormat="1" ht="16">
      <c r="A28" s="69" t="s">
        <v>266</v>
      </c>
      <c r="B28" s="112">
        <f>100-B19</f>
        <v>100</v>
      </c>
      <c r="C28" s="14" t="s">
        <v>106</v>
      </c>
      <c r="D28" s="68" t="s">
        <v>107</v>
      </c>
      <c r="E28" s="68" t="s">
        <v>267</v>
      </c>
    </row>
    <row r="29" spans="1:5" s="51" customFormat="1">
      <c r="A29" s="14"/>
    </row>
    <row r="30" spans="1:5" s="51" customFormat="1">
      <c r="A30" s="14"/>
    </row>
  </sheetData>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27:B28 B14:B15 B17:B22 B11:B12 B10"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Ricardo Águas</cp:lastModifiedBy>
  <dcterms:created xsi:type="dcterms:W3CDTF">2020-04-04T01:36:00Z</dcterms:created>
  <dcterms:modified xsi:type="dcterms:W3CDTF">2021-09-13T14:02:08Z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