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tables/table3.xml" ContentType="application/vnd.openxmlformats-officedocument.spreadsheetml.table+xml"/>
  <Override PartName="/xl/queryTables/queryTable5.xml" ContentType="application/vnd.openxmlformats-officedocument.spreadsheetml.queryTable+xml"/>
  <Override PartName="/xl/tables/table4.xml" ContentType="application/vnd.openxmlformats-officedocument.spreadsheetml.table+xml"/>
  <Override PartName="/xl/queryTables/queryTable6.xml" ContentType="application/vnd.openxmlformats-officedocument.spreadsheetml.queryTable+xml"/>
  <Override PartName="/xl/tables/table5.xml" ContentType="application/vnd.openxmlformats-officedocument.spreadsheetml.table+xml"/>
  <Override PartName="/xl/queryTables/queryTable7.xml" ContentType="application/vnd.openxmlformats-officedocument.spreadsheetml.queryTable+xml"/>
  <Override PartName="/xl/tables/table6.xml" ContentType="application/vnd.openxmlformats-officedocument.spreadsheetml.table+xml"/>
  <Override PartName="/xl/queryTables/queryTable8.xml" ContentType="application/vnd.openxmlformats-officedocument.spreadsheetml.queryTable+xml"/>
  <Override PartName="/xl/tables/table7.xml" ContentType="application/vnd.openxmlformats-officedocument.spreadsheetml.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tables/table8.xml" ContentType="application/vnd.openxmlformats-officedocument.spreadsheetml.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tables/table9.xml" ContentType="application/vnd.openxmlformats-officedocument.spreadsheetml.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tables/table10.xml" ContentType="application/vnd.openxmlformats-officedocument.spreadsheetml.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tables/table11.xml" ContentType="application/vnd.openxmlformats-officedocument.spreadsheetml.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15" windowWidth="14115" windowHeight="6450"/>
  </bookViews>
  <sheets>
    <sheet name="Podsumowanie" sheetId="11" r:id="rId1"/>
    <sheet name="10" sheetId="10" r:id="rId2"/>
    <sheet name="9" sheetId="9" r:id="rId3"/>
    <sheet name="8" sheetId="8" r:id="rId4"/>
    <sheet name="7" sheetId="7" r:id="rId5"/>
    <sheet name="6" sheetId="6" r:id="rId6"/>
    <sheet name="5" sheetId="5" r:id="rId7"/>
    <sheet name="4" sheetId="4" r:id="rId8"/>
    <sheet name="3" sheetId="3" r:id="rId9"/>
    <sheet name="2" sheetId="2" r:id="rId10"/>
    <sheet name="1" sheetId="1" r:id="rId11"/>
  </sheets>
  <definedNames>
    <definedName name="a1_level01" localSheetId="10">'1'!$A$4:$K$5</definedName>
    <definedName name="a1_level02" localSheetId="9">'2'!$A$6:$K$9</definedName>
    <definedName name="a1_level03" localSheetId="8">'3'!$A$12:$K$21</definedName>
    <definedName name="a1_level04_1" localSheetId="7">'4'!$A$57:$L$80</definedName>
    <definedName name="a1_level05" localSheetId="6">'5'!$A$56:$K$109</definedName>
    <definedName name="a1_level10" localSheetId="1">'10'!$A$117:$L$117</definedName>
    <definedName name="a1_level10_1" localSheetId="1">'10'!$B$119:$M$233</definedName>
    <definedName name="a1_level10_2" localSheetId="1">'10'!$B$118:$M$232</definedName>
    <definedName name="a2_level01" localSheetId="10">'1'!$A$6:$L$7</definedName>
    <definedName name="a2_level02" localSheetId="9">'2'!$A$13:$L$16</definedName>
    <definedName name="a2_level03" localSheetId="8">'3'!$A$24:$L$33</definedName>
    <definedName name="a2_level04" localSheetId="7">'4'!$A$30:$L$53</definedName>
    <definedName name="a2_level05" localSheetId="6">'5'!$A$128:$L$181</definedName>
    <definedName name="a2_level06" localSheetId="5">'6'!$A$132:$L$238</definedName>
    <definedName name="a2_level07" localSheetId="4">'7'!$A$149:$L$266</definedName>
    <definedName name="a2_level08" localSheetId="3">'8'!$A$144:$L$262</definedName>
    <definedName name="a2_level09" localSheetId="2">'9'!$A$136:$L$250</definedName>
    <definedName name="a2_level10" localSheetId="1">'10'!$A$118:$L$232</definedName>
  </definedNames>
  <calcPr calcId="145621"/>
</workbook>
</file>

<file path=xl/calcChain.xml><?xml version="1.0" encoding="utf-8"?>
<calcChain xmlns="http://schemas.openxmlformats.org/spreadsheetml/2006/main">
  <c r="E13" i="11" l="1"/>
  <c r="E12" i="11"/>
  <c r="E11" i="11"/>
  <c r="E10" i="11"/>
  <c r="E9" i="11"/>
  <c r="E8" i="11"/>
  <c r="E7" i="11"/>
  <c r="E6" i="11"/>
  <c r="E5" i="11"/>
  <c r="E4" i="11"/>
  <c r="D4" i="11" l="1"/>
  <c r="F4" i="11"/>
  <c r="D5" i="11"/>
  <c r="F5" i="11"/>
  <c r="D6" i="11"/>
  <c r="F6" i="11"/>
  <c r="D7" i="11"/>
  <c r="F7" i="11"/>
  <c r="D8" i="11"/>
  <c r="F8" i="11"/>
  <c r="D9" i="11"/>
  <c r="F9" i="11"/>
  <c r="D10" i="11"/>
  <c r="F10" i="11"/>
  <c r="D11" i="11"/>
  <c r="F11" i="11"/>
  <c r="D12" i="11"/>
  <c r="F12" i="11"/>
  <c r="D13" i="11"/>
  <c r="F13" i="11"/>
  <c r="C5" i="11"/>
  <c r="C6" i="11"/>
  <c r="C4" i="11"/>
  <c r="C13" i="11"/>
  <c r="C12" i="11"/>
  <c r="C11" i="11"/>
  <c r="C10" i="11"/>
  <c r="C9" i="11"/>
  <c r="C8" i="11"/>
  <c r="C7" i="11"/>
  <c r="B13" i="11" l="1"/>
</calcChain>
</file>

<file path=xl/connections.xml><?xml version="1.0" encoding="utf-8"?>
<connections xmlns="http://schemas.openxmlformats.org/spreadsheetml/2006/main">
  <connection id="1" name="a1_level01" type="6" refreshedVersion="4" background="1" saveData="1">
    <textPr codePage="65001" sourceFile="C:\Users\Lukasz\SkyDrive\Eclipse Workspace\15 - Spring 2014\SISE 01\solution\a1_level01.txt" thousands="'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1_level02" type="6" refreshedVersion="4" background="1" saveData="1">
    <textPr codePage="65001" sourceFile="C:\Users\Lukasz\SkyDrive\Eclipse Workspace\15 - Spring 2014\SISE 01\solution\a1_level02.txt" thousands="'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1_level03" type="6" refreshedVersion="4" background="1" saveData="1">
    <textPr codePage="65001" sourceFile="C:\Users\Lukasz\SkyDrive\Eclipse Workspace\15 - Spring 2014\SISE 01\solution\a1_level03.txt" thousands="'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1_level04" type="6" refreshedVersion="4" background="1" saveData="1">
    <textPr codePage="65001" sourceFile="C:\Users\Lukasz\SkyDrive\Eclipse Workspace\15 - Spring 2014\SISE 01\solution\a1_level04.txt" thousands="'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a1_level05" type="6" refreshedVersion="4" background="1" saveData="1">
    <textPr codePage="65001" sourceFile="C:\Users\Lukasz\SkyDrive\Eclipse Workspace\15 - Spring 2014\SISE 01\solution\a1_level05.txt" thousands="'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a1_level10" type="6" refreshedVersion="4" background="1" saveData="1">
    <textPr codePage="65001" sourceFile="C:\Users\Lukasz\SkyDrive\Eclipse Workspace\15 - Spring 2014\SISE 01\solution\a1_level10.txt" thousands="'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a1_level101" type="6" refreshedVersion="4" background="1" saveData="1">
    <textPr codePage="65001" sourceFile="C:\Users\Lukasz\SkyDrive\Eclipse Workspace\15 - Spring 2014\SISE 01\solution\a1_level10.txt" thousands="'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a1_level102" type="6" refreshedVersion="4" background="1" saveData="1">
    <textPr codePage="65001" sourceFile="C:\Users\Lukasz\SkyDrive\Eclipse Workspace\15 - Spring 2014\SISE 01\solution\a1_level10.txt" thousands="'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name="a2_level01" type="6" refreshedVersion="4" background="1" saveData="1">
    <textPr codePage="65001" sourceFile="C:\Users\Lukasz\SkyDrive\Eclipse Workspace\15 - Spring 2014\SISE 01\solution\a2_level01.txt" thousands="'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a2_level02" type="6" refreshedVersion="4" background="1" saveData="1">
    <textPr codePage="65001" sourceFile="C:\Users\Lukasz\SkyDrive\Eclipse Workspace\15 - Spring 2014\SISE 01\solution\a2_level02.txt" thousands="'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a2_level03" type="6" refreshedVersion="4" background="1" saveData="1">
    <textPr codePage="65001" sourceFile="C:\Users\Lukasz\SkyDrive\Eclipse Workspace\15 - Spring 2014\SISE 01\solution\a2_level03.txt" thousands="'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a2_level04" type="6" refreshedVersion="4" background="1" saveData="1">
    <textPr codePage="65001" sourceFile="C:\Users\Lukasz\SkyDrive\Eclipse Workspace\15 - Spring 2014\SISE 01\solution\a2_level04.txt" thousands="'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a2_level05" type="6" refreshedVersion="4" background="1" saveData="1">
    <textPr codePage="65001" sourceFile="C:\Users\Lukasz\SkyDrive\Eclipse Workspace\15 - Spring 2014\SISE 01\solution\a2_level05.txt" thousands="'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a2_level06" type="6" refreshedVersion="4" background="1" saveData="1">
    <textPr codePage="65001" sourceFile="C:\Users\Lukasz\SkyDrive\Eclipse Workspace\15 - Spring 2014\SISE 01\solution\a2_level06.txt" thousands="'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a2_level07" type="6" refreshedVersion="4" background="1" saveData="1">
    <textPr codePage="65001" sourceFile="C:\Users\Lukasz\SkyDrive\Eclipse Workspace\15 - Spring 2014\SISE 01\solution\a2_level07.txt" thousands="'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a2_level08" type="6" refreshedVersion="4" background="1" saveData="1">
    <textPr codePage="65001" sourceFile="C:\Users\Lukasz\SkyDrive\Eclipse Workspace\15 - Spring 2014\SISE 01\solution\a2_level08.txt" thousands="'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a2_level09" type="6" refreshedVersion="4" background="1" saveData="1">
    <textPr codePage="65001" sourceFile="C:\Users\Lukasz\SkyDrive\Eclipse Workspace\15 - Spring 2014\SISE 01\solution\a2_level09.txt" thousands="'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a2_level10" type="6" refreshedVersion="4" background="1" saveData="1">
    <textPr codePage="65001" sourceFile="C:\Users\Lukasz\SkyDrive\Eclipse Workspace\15 - Spring 2014\SISE 01\solution\a2_level10.txt" thousands="'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<sst xmlns="http://schemas.openxmlformats.org/spreadsheetml/2006/main" count="4123" uniqueCount="1382">
  <si>
    <t>czas</t>
  </si>
  <si>
    <t>liczba króków</t>
  </si>
  <si>
    <t>znaleziona ścieżka</t>
  </si>
  <si>
    <t>zajęta pamięć</t>
  </si>
  <si>
    <t>liczba operacji</t>
  </si>
  <si>
    <t>liczba przebytych węzłów</t>
  </si>
  <si>
    <t>error</t>
  </si>
  <si>
    <t>stan początkowy</t>
  </si>
  <si>
    <t>algorytm</t>
  </si>
  <si>
    <t>heurystyka</t>
  </si>
  <si>
    <t>użyta pamięć</t>
  </si>
  <si>
    <t>poziom trudności</t>
  </si>
  <si>
    <t>Shortest Path A*</t>
  </si>
  <si>
    <t>null</t>
  </si>
  <si>
    <t>[1, 2, 7, 3, 5, 6, 4, 8, 0, 9, 10, 11, 13, 14, 15, 12]</t>
  </si>
  <si>
    <t>[0, 1, 2, 4, 6, 7, 3, 8, 5, 10, 11, 12, 9, 13, 14, 15]</t>
  </si>
  <si>
    <t>[1, 2, 3, 4, 5, 6, 7, 8, 14, 13, 10, 11, 9, 15, 12, 0]</t>
  </si>
  <si>
    <t>[5, 1, 2, 4, 9, 6, 3, 7, 10, 11, 0, 8, 13, 14, 15, 12]</t>
  </si>
  <si>
    <t>[1, 2, 3, 4, 10, 0, 6, 8, 5, 14, 7, 12, 9, 13, 11, 15]</t>
  </si>
  <si>
    <t>[1, 3, 7, 4, 5, 0, 2, 8, 10, 6, 11, 12, 9, 13, 14, 15]</t>
  </si>
  <si>
    <t>[1, 6, 2, 3, 5, 7, 11, 4, 9, 10, 8, 12, 13, 14, 15, 0]</t>
  </si>
  <si>
    <t>[5, 1, 2, 4, 6, 10, 3, 8, 9, 14, 7, 11, 13, 0, 15, 12]</t>
  </si>
  <si>
    <t>[1, 2, 3, 4, 5, 6, 7, 8, 13, 11, 12, 15, 10, 9, 14, 0]</t>
  </si>
  <si>
    <t>[0, 2, 3, 4, 1, 6, 7, 8, 5, 13, 10, 11, 14, 9, 15, 12]</t>
  </si>
  <si>
    <t>[1, 2, 3, 4, 5, 6, 7, 8, 9, 15, 0, 12, 13, 10, 11, 14]</t>
  </si>
  <si>
    <t>[0, 2, 3, 4, 1, 6, 7, 8, 5, 9, 12, 15, 13, 10, 14, 11]</t>
  </si>
  <si>
    <t>[2, 5, 3, 4, 1, 0, 6, 8, 9, 11, 7, 12, 13, 10, 14, 15]</t>
  </si>
  <si>
    <t>[1, 2, 3, 4, 6, 10, 7, 8, 5, 15, 0, 11, 9, 13, 14, 12]</t>
  </si>
  <si>
    <t>[1, 2, 3, 4, 5, 6, 7, 8, 14, 10, 15, 11, 9, 13, 12, 0]</t>
  </si>
  <si>
    <t>[1, 2, 3, 4, 5, 6, 8, 12, 9, 11, 14, 7, 13, 10, 15, 0]</t>
  </si>
  <si>
    <t>[1, 2, 3, 4, 9, 5, 7, 8, 13, 10, 0, 11, 14, 6, 15, 12]</t>
  </si>
  <si>
    <t>[1, 2, 4, 8, 5, 7, 3, 11, 9, 6, 10, 12, 13, 14, 15, 0]</t>
  </si>
  <si>
    <t>[2, 3, 7, 4, 1, 5, 8, 0, 9, 6, 10, 12, 13, 14, 11, 15]</t>
  </si>
  <si>
    <t>[1, 2, 3, 4, 5, 6, 7, 8, 10, 15, 11, 12, 9, 13, 14, 0]</t>
  </si>
  <si>
    <t>[1, 2, 3, 4, 5, 7, 10, 8, 13, 6, 0, 12, 14, 9, 11, 15]</t>
  </si>
  <si>
    <t>[6, 2, 0, 4, 1, 5, 3, 8, 9, 10, 7, 11, 13, 14, 15, 12]</t>
  </si>
  <si>
    <t>[2, 3, 4, 8, 1, 5, 6, 0, 9, 10, 7, 12, 13, 14, 11, 15]</t>
  </si>
  <si>
    <t>[1, 6, 2, 4, 5, 10, 3, 8, 13, 9, 7, 12, 14, 0, 11, 15]</t>
  </si>
  <si>
    <t>[0, 1, 2, 4, 5, 6, 3, 7, 9, 10, 15, 8, 13, 14, 12, 11]</t>
  </si>
  <si>
    <t>[1, 2, 7, 3, 5, 6, 11, 4, 9, 10, 0, 12, 13, 14, 8, 15]</t>
  </si>
  <si>
    <t>[5, 1, 2, 3, 9, 0, 7, 4, 10, 6, 11, 8, 13, 14, 15, 12]</t>
  </si>
  <si>
    <t>[1, 2, 3, 4, 5, 6, 8, 0, 9, 10, 15, 11, 13, 14, 12, 7]</t>
  </si>
  <si>
    <t>[1, 2, 3, 4, 6, 10, 7, 8, 5, 11, 14, 12, 9, 13, 15, 0]</t>
  </si>
  <si>
    <t>[1, 2, 3, 4, 5, 6, 7, 8, 13, 10, 15, 11, 14, 9, 12, 0]</t>
  </si>
  <si>
    <t>[1, 2, 3, 4, 5, 6, 11, 7, 9, 10, 12, 15, 13, 14, 8, 0]</t>
  </si>
  <si>
    <t>[5, 1, 7, 3, 9, 2, 6, 4, 0, 10, 11, 8, 13, 14, 15, 12]</t>
  </si>
  <si>
    <t>[5, 1, 2, 4, 9, 6, 3, 7, 13, 10, 11, 8, 14, 0, 15, 12]</t>
  </si>
  <si>
    <t>[1, 2, 11, 3, 5, 6, 4, 0, 9, 10, 8, 7, 13, 14, 15, 12]</t>
  </si>
  <si>
    <t>[1, 2, 3, 4, 5, 6, 11, 0, 9, 10, 8, 12, 13, 14, 7, 15]</t>
  </si>
  <si>
    <t>[1, 2, 3, 4, 5, 6, 7, 8, 9, 12, 14, 15, 13, 10, 11, 0]</t>
  </si>
  <si>
    <t>[1, 3, 7, 4, 5, 2, 11, 8, 9, 6, 12, 15, 13, 10, 14, 0]</t>
  </si>
  <si>
    <t>[1, 7, 6, 3, 5, 0, 2, 4, 9, 10, 11, 8, 13, 14, 15, 12]</t>
  </si>
  <si>
    <t>[1, 3, 6, 4, 5, 2, 11, 0, 9, 10, 8, 7, 13, 14, 15, 12]</t>
  </si>
  <si>
    <t>[1, 2, 7, 3, 5, 6, 11, 4, 9, 10, 8, 12, 13, 0, 14, 15]</t>
  </si>
  <si>
    <t>[2, 6, 3, 4, 1, 7, 8, 0, 5, 10, 11, 12, 9, 13, 14, 15]</t>
  </si>
  <si>
    <t>[1, 2, 3, 4, 5, 6, 11, 7, 10, 13, 15, 8, 9, 0, 14, 12]</t>
  </si>
  <si>
    <t>[1, 2, 3, 4, 5, 6, 7, 8, 9, 15, 14, 10, 13, 0, 12, 11]</t>
  </si>
  <si>
    <t>[5, 1, 2, 4, 6, 3, 7, 8, 9, 10, 0, 12, 13, 14, 11, 15]</t>
  </si>
  <si>
    <t>[L, L, L, D, P, D, L, G, G, G]</t>
  </si>
  <si>
    <t>[L, L, G, P, P, G, G, L, L, L]</t>
  </si>
  <si>
    <t>[P, P, D, P, G, L, D, L, L, G]</t>
  </si>
  <si>
    <t>[P, G, G, L, D, D, L, G, G, L]</t>
  </si>
  <si>
    <t>[L, D, P, G, G, P, G, L, L, L]</t>
  </si>
  <si>
    <t>[D, P, D, P, D, L, L, G, G, G]</t>
  </si>
  <si>
    <t>[D, P, P, G, P, D, L, G, L, L]</t>
  </si>
  <si>
    <t>[G, G, L, G, P, D, L, L, L, G]</t>
  </si>
  <si>
    <t>[G, L, D, P, P, G, L, D, L, G]</t>
  </si>
  <si>
    <t>[G, G, L, G, L, L, D, P, G, L]</t>
  </si>
  <si>
    <t>[P, D, P, G, G, L, L, D, L, G]</t>
  </si>
  <si>
    <t>[P, D, P, P, G, L, D, L, L, G]</t>
  </si>
  <si>
    <t>[P, D, L, D, P, G, P, G, L, L]</t>
  </si>
  <si>
    <t>[P, G, P, D, D, L, G, L, L, G]</t>
  </si>
  <si>
    <t>[D, D, D, P, G, P, G, L, L, G]</t>
  </si>
  <si>
    <t>[D, P, P, P, G, L, L, D, L, G]</t>
  </si>
  <si>
    <t>[D, P, G, G, P, D, L, L, G, L]</t>
  </si>
  <si>
    <t>[P, D, L, D, D, L, G, G, G, L]</t>
  </si>
  <si>
    <t>[L, L, G, L, G, G, P, D, L, G]</t>
  </si>
  <si>
    <t>[G, L, D, P, D, D, L, G, G, G]</t>
  </si>
  <si>
    <t>[G, G, P, D, L, D, P, G, L, G]</t>
  </si>
  <si>
    <t>[P, D, P, D, P, G, G, L, L, L]</t>
  </si>
  <si>
    <t>[P, D, P, G, P, D, L, L, L, G]</t>
  </si>
  <si>
    <t>[D, P, G, L, D, P, D, L, G, G]</t>
  </si>
  <si>
    <t>[P, D, L, G, G, P, D, L, G, G]</t>
  </si>
  <si>
    <t>[P, G, G, L, D, D, P, G, L, G]</t>
  </si>
  <si>
    <t>[P, D, P, G, L, L, D, P, G, L]</t>
  </si>
  <si>
    <t>[D, P, D, D, P, G, G, G, L, L]</t>
  </si>
  <si>
    <t>[L, L, D, P, D, D, L, G, G, G]</t>
  </si>
  <si>
    <t>[D, P, G, L, L, D, D, L, G, G]</t>
  </si>
  <si>
    <t>[D, L, L, G, P, P, D, L, L, G]</t>
  </si>
  <si>
    <t>[1, 3, 6, 4, 5, 10, 2, 7, 9, 11, 0, 8, 13, 14, 15, 12]</t>
  </si>
  <si>
    <t>[P, D, L, D, P, G, L, L, G, G]</t>
  </si>
  <si>
    <t>[0, 6, 3, 4, 2, 1, 7, 8, 5, 10, 11, 12, 9, 13, 14, 15]</t>
  </si>
  <si>
    <t>[1, 2, 3, 4, 5, 6, 7, 8, 10, 11, 12, 15, 9, 0, 13, 14]</t>
  </si>
  <si>
    <t>[L, L, D, P, P, P, G, L, L, L]</t>
  </si>
  <si>
    <t>[1, 6, 3, 4, 5, 7, 2, 0, 9, 10, 11, 8, 13, 14, 15, 12]</t>
  </si>
  <si>
    <t>[D, P, G, P, D, L, L, G, G, G]</t>
  </si>
  <si>
    <t>[1, 2, 3, 4, 6, 0, 7, 8, 5, 10, 12, 15, 9, 13, 14, 11]</t>
  </si>
  <si>
    <t>[P, G, G, L, L, L, D, P, G, L]</t>
  </si>
  <si>
    <t>[0, 5, 2, 3, 6, 1, 7, 4, 9, 10, 11, 8, 13, 14, 15, 12]</t>
  </si>
  <si>
    <t>[1, 3, 7, 4, 5, 2, 11, 8, 9, 10, 6, 12, 13, 0, 14, 15]</t>
  </si>
  <si>
    <t>[D, L, D, D, P, G, G, G, L, L]</t>
  </si>
  <si>
    <t>[1, 2, 3, 4, 5, 6, 8, 0, 14, 10, 7, 11, 9, 13, 15, 12]</t>
  </si>
  <si>
    <t>[P, G, P, P, G, L, D, L, L, G]</t>
  </si>
  <si>
    <t>[2, 3, 7, 4, 1, 6, 8, 0, 5, 9, 11, 12, 13, 10, 14, 15]</t>
  </si>
  <si>
    <t>[5, 3, 0, 4, 2, 1, 6, 8, 9, 10, 7, 11, 13, 14, 15, 12]</t>
  </si>
  <si>
    <t>[0, 1, 2, 3, 5, 6, 7, 4, 9, 10, 15, 8, 13, 14, 12, 11]</t>
  </si>
  <si>
    <t>[L, L, L, G, G, G, P, D, L, G]</t>
  </si>
  <si>
    <t>[1, 6, 2, 3, 5, 0, 7, 4, 9, 10, 15, 8, 13, 14, 12, 11]</t>
  </si>
  <si>
    <t>[D, L, L, G, G, G, P, D, L, G]</t>
  </si>
  <si>
    <t>[5, 1, 2, 3, 9, 6, 7, 4, 10, 11, 0, 8, 13, 14, 15, 12]</t>
  </si>
  <si>
    <t>[1, 3, 7, 4, 6, 2, 11, 8, 5, 9, 0, 12, 13, 10, 14, 15]</t>
  </si>
  <si>
    <t>[1, 2, 3, 4, 5, 6, 7, 8, 13, 9, 0, 10, 14, 11, 15, 12]</t>
  </si>
  <si>
    <t>[L, G, P, P, P, D, L, L, G, L]</t>
  </si>
  <si>
    <t>[2, 3, 7, 4, 1, 6, 11, 8, 5, 9, 0, 12, 13, 10, 14, 15]</t>
  </si>
  <si>
    <t>[5, 1, 2, 3, 9, 6, 7, 4, 13, 10, 11, 8, 14, 0, 15, 12]</t>
  </si>
  <si>
    <t>[1, 2, 3, 4, 9, 5, 6, 7, 13, 10, 12, 8, 14, 0, 11, 15]</t>
  </si>
  <si>
    <t>[P, D, D, L, L, L, G, P, G, L]</t>
  </si>
  <si>
    <t>[1, 2, 3, 4, 5, 6, 7, 8, 13, 9, 0, 10, 14, 15, 12, 11]</t>
  </si>
  <si>
    <t>[L, G, P, P, P, D, L, L, L, G]</t>
  </si>
  <si>
    <t>[5, 1, 2, 4, 9, 7, 3, 8, 0, 6, 11, 12, 13, 10, 14, 15]</t>
  </si>
  <si>
    <t>[1, 2, 4, 8, 5, 6, 7, 0, 9, 10, 11, 3, 13, 14, 15, 12]</t>
  </si>
  <si>
    <t>[G, P, D, L, D, P, G, G, L, G]</t>
  </si>
  <si>
    <t>[1, 6, 2, 3, 5, 10, 7, 4, 9, 11, 8, 12, 13, 14, 15, 0]</t>
  </si>
  <si>
    <t>[D, P, P, D, D, L, L, G, G, G]</t>
  </si>
  <si>
    <t>[1, 2, 3, 4, 5, 0, 7, 12, 9, 6, 8, 10, 13, 14, 11, 15]</t>
  </si>
  <si>
    <t>[L, G, L, D, P, P, G, L, G, L]</t>
  </si>
  <si>
    <t>[0, 1, 3, 4, 9, 2, 7, 8, 6, 5, 11, 12, 13, 10, 14, 15]</t>
  </si>
  <si>
    <t>[L, G, G, P, D, L, G, G, L, L]</t>
  </si>
  <si>
    <t>[0, 1, 6, 3, 5, 7, 2, 4, 9, 10, 11, 8, 13, 14, 15, 12]</t>
  </si>
  <si>
    <t>[L, L, G, P, D, L, L, G, G, G]</t>
  </si>
  <si>
    <t>[1, 2, 3, 4, 5, 6, 7, 8, 0, 14, 10, 15, 9, 13, 12, 11]</t>
  </si>
  <si>
    <t>[1, 2, 3, 4, 5, 6, 11, 7, 9, 14, 10, 12, 13, 0, 8, 15]</t>
  </si>
  <si>
    <t>[D, L, G, L, D, P, D, L, G, G]</t>
  </si>
  <si>
    <t>[2, 3, 6, 4, 1, 5, 7, 8, 9, 10, 0, 12, 13, 14, 11, 15]</t>
  </si>
  <si>
    <t>[5, 1, 2, 3, 6, 10, 7, 4, 9, 11, 0, 8, 13, 14, 15, 12]</t>
  </si>
  <si>
    <t>[1, 3, 7, 4, 6, 2, 8, 0, 5, 10, 11, 12, 9, 13, 14, 15]</t>
  </si>
  <si>
    <t>[6, 2, 0, 4, 1, 5, 3, 7, 9, 10, 11, 8, 13, 14, 15, 12]</t>
  </si>
  <si>
    <t>[2, 3, 4, 8, 1, 6, 7, 0, 5, 9, 11, 12, 13, 10, 14, 15]</t>
  </si>
  <si>
    <t>[5, 1, 3, 4, 10, 2, 7, 8, 0, 6, 11, 12, 9, 13, 14, 15]</t>
  </si>
  <si>
    <t>[5, 1, 2, 3, 6, 0, 8, 4, 9, 10, 7, 12, 13, 14, 11, 15]</t>
  </si>
  <si>
    <t>[P, D, L, L, L, G, P, G, G, L]</t>
  </si>
  <si>
    <t>[2, 3, 7, 4, 1, 0, 5, 8, 9, 6, 11, 12, 13, 10, 14, 15]</t>
  </si>
  <si>
    <t>[1, 6, 0, 3, 5, 10, 2, 4, 9, 11, 7, 8, 13, 14, 15, 12]</t>
  </si>
  <si>
    <t>[G, G, P, D, D, L, L, G, G, G]</t>
  </si>
  <si>
    <t>[1, 2, 0, 3, 5, 6, 7, 4, 9, 14, 11, 8, 13, 15, 10, 12]</t>
  </si>
  <si>
    <t>[L, G, G, P, G, P, D, L, L, G]</t>
  </si>
  <si>
    <t>[1, 2, 3, 4, 5, 0, 11, 7, 14, 6, 10, 8, 9, 13, 15, 12]</t>
  </si>
  <si>
    <t>[G, P, G, L, D, L, D, L, G, G]</t>
  </si>
  <si>
    <t>[6, 1, 3, 4, 5, 2, 7, 8, 0, 10, 11, 12, 9, 13, 14, 15]</t>
  </si>
  <si>
    <t>[1, 2, 0, 4, 6, 7, 3, 8, 5, 14, 10, 12, 9, 13, 11, 15]</t>
  </si>
  <si>
    <t>[G, P, P, G, G, L, D, L, G, L]</t>
  </si>
  <si>
    <t>[5, 1, 3, 4, 9, 2, 7, 8, 13, 6, 10, 12, 14, 0, 11, 15]</t>
  </si>
  <si>
    <t>[2, 3, 0, 4, 1, 10, 6, 8, 5, 9, 7, 11, 13, 14, 15, 12]</t>
  </si>
  <si>
    <t>[1, 2, 3, 4, 5, 6, 8, 0, 9, 12, 7, 15, 13, 10, 14, 11]</t>
  </si>
  <si>
    <t>[P, G, P, G, L, L, D, P, G, L]</t>
  </si>
  <si>
    <t>[1, 2, 3, 4, 5, 6, 7, 8, 9, 14, 0, 15, 13, 11, 12, 10]</t>
  </si>
  <si>
    <t>[G, L, D, P, G, P, D, L, G, L]</t>
  </si>
  <si>
    <t>[5, 1, 2, 3, 9, 6, 8, 4, 0, 10, 7, 12, 13, 14, 11, 15]</t>
  </si>
  <si>
    <t>[D, D, L, L, L, G, P, G, G, L]</t>
  </si>
  <si>
    <t>[1, 2, 3, 4, 6, 9, 11, 7, 5, 10, 0, 8, 13, 14, 15, 12]</t>
  </si>
  <si>
    <t>[P, D, P, G, L, L, D, L, G, G]</t>
  </si>
  <si>
    <t>[1, 2, 3, 4, 6, 14, 7, 8, 0, 5, 10, 11, 9, 13, 15, 12]</t>
  </si>
  <si>
    <t>[L, D, P, G, G, L, D, L, L, G]</t>
  </si>
  <si>
    <t>[1, 3, 4, 8, 5, 2, 7, 0, 10, 6, 11, 12, 9, 13, 14, 15]</t>
  </si>
  <si>
    <t>[D, P, P, G, G, P, G, L, L, L]</t>
  </si>
  <si>
    <t>[1, 2, 7, 3, 5, 6, 12, 4, 9, 10, 11, 8, 13, 14, 15, 0]</t>
  </si>
  <si>
    <t>[P, D, D, D, L, G, G, P, G, L]</t>
  </si>
  <si>
    <t>[1, 2, 7, 3, 5, 6, 4, 8, 9, 10, 11, 12, 13, 0, 14, 15]</t>
  </si>
  <si>
    <t>[L, L, D, D, P, D, L, G, G, G]</t>
  </si>
  <si>
    <t>[1, 2, 4, 7, 5, 6, 3, 8, 9, 10, 12, 15, 13, 14, 11, 0]</t>
  </si>
  <si>
    <t>[D, D, D, P, G, L, G, P, G, L]</t>
  </si>
  <si>
    <t>[1, 6, 2, 3, 5, 0, 10, 4, 9, 11, 7, 8, 13, 14, 15, 12]</t>
  </si>
  <si>
    <t>[L, G, P, D, D, L, L, G, G, G]</t>
  </si>
  <si>
    <t>[1, 6, 2, 4, 5, 3, 7, 0, 9, 10, 12, 8, 13, 14, 11, 15]</t>
  </si>
  <si>
    <t>[1, 2, 3, 4, 9, 5, 6, 11, 0, 10, 8, 7, 13, 14, 15, 12]</t>
  </si>
  <si>
    <t>[1, 2, 3, 4, 5, 7, 11, 8, 13, 9, 6, 12, 10, 0, 14, 15]</t>
  </si>
  <si>
    <t>[P, D, L, L, D, P, G, G, L, L]</t>
  </si>
  <si>
    <t>[1, 2, 3, 4, 5, 10, 6, 7, 9, 12, 11, 8, 13, 14, 15, 0]</t>
  </si>
  <si>
    <t>[P, D, P, D, L, L, G, P, G, L]</t>
  </si>
  <si>
    <t>[1, 2, 3, 4, 6, 7, 10, 8, 5, 9, 11, 12, 13, 14, 15, 0]</t>
  </si>
  <si>
    <t>[1, 2, 0, 3, 5, 6, 7, 4, 10, 11, 12, 8, 9, 13, 14, 15]</t>
  </si>
  <si>
    <t>[L, G, G, P, P, P, G, L, L, L]</t>
  </si>
  <si>
    <t>[1, 3, 0, 8, 5, 2, 4, 6, 9, 10, 7, 11, 13, 14, 15, 12]</t>
  </si>
  <si>
    <t>[G, L, D, P, P, G, L, G, L, G]</t>
  </si>
  <si>
    <t>[1, 2, 3, 4, 5, 6, 11, 0, 9, 14, 10, 7, 13, 15, 12, 8]</t>
  </si>
  <si>
    <t>[G, G, P, P, D, L, D, L, G, G]</t>
  </si>
  <si>
    <t>[1, 2, 4, 8, 9, 5, 6, 3, 0, 10, 7, 12, 13, 14, 11, 15]</t>
  </si>
  <si>
    <t>[D, L, L, L, D, P, G, G, G, L]</t>
  </si>
  <si>
    <t>[1, 2, 8, 3, 5, 6, 7, 4, 9, 14, 10, 12, 13, 0, 11, 15]</t>
  </si>
  <si>
    <t>[D, L, D, D, L, G, P, G, G, L]</t>
  </si>
  <si>
    <t>[5, 1, 3, 4, 2, 7, 10, 8, 9, 6, 0, 11, 13, 14, 15, 12]</t>
  </si>
  <si>
    <t>[5, 1, 2, 3, 6, 0, 8, 4, 9, 10, 7, 11, 13, 14, 15, 12]</t>
  </si>
  <si>
    <t>[P, D, L, L, L, G, P, G, L, G]</t>
  </si>
  <si>
    <t>[2, 3, 0, 4, 1, 10, 6, 8, 5, 9, 7, 12, 13, 14, 11, 15]</t>
  </si>
  <si>
    <t>[2, 3, 4, 8, 1, 6, 7, 0, 5, 10, 11, 12, 9, 13, 14, 15]</t>
  </si>
  <si>
    <t>[2, 6, 3, 4, 1, 0, 7, 8, 5, 10, 15, 11, 9, 13, 14, 12]</t>
  </si>
  <si>
    <t>[D, P, G, G, G, L, L, D, L, G]</t>
  </si>
  <si>
    <t>[1, 2, 4, 8, 5, 6, 3, 11, 9, 10, 0, 12, 13, 14, 7, 15]</t>
  </si>
  <si>
    <t>[G, L, D, D, D, P, G, G, L, G]</t>
  </si>
  <si>
    <t>[0, 1, 3, 4, 5, 2, 6, 7, 9, 11, 12, 8, 13, 10, 14, 15]</t>
  </si>
  <si>
    <t>[L, G, L, L, G, P, P, G, L, L]</t>
  </si>
  <si>
    <t>[0, 6, 3, 4, 2, 1, 7, 8, 5, 9, 11, 12, 13, 10, 14, 15]</t>
  </si>
  <si>
    <t>[G, L, D, P, G, G, L, G, L, L]</t>
  </si>
  <si>
    <t>[1, 2, 7, 3, 5, 6, 11, 4, 0, 10, 15, 8, 9, 13, 14, 12]</t>
  </si>
  <si>
    <t>[G, L, L, D, D, D, L, G, G, G]</t>
  </si>
  <si>
    <t>nanosekundy</t>
  </si>
  <si>
    <t>0.401 MB (410,800 bytes)</t>
  </si>
  <si>
    <t>0.401 MB (410,664 bytes)</t>
  </si>
  <si>
    <t>[P, P, D, D, L, L, G, L, G, G]</t>
  </si>
  <si>
    <t>[D, D, P, D, L, L, G, G, L, G]</t>
  </si>
  <si>
    <t>[D, P, G, L, L, G, P, G, L, L]</t>
  </si>
  <si>
    <t>[P, D, P, P, G, L, G, L, G, L]</t>
  </si>
  <si>
    <t>[P, P, G, L, D, L, G, G, L, G]</t>
  </si>
  <si>
    <t>[D, P, P, P, G, L, L, G, G, L]</t>
  </si>
  <si>
    <t>[G, P, D, D, L, L, L, G, G, G]</t>
  </si>
  <si>
    <t>[D, D, L, G, L, D, L, G, G, G]</t>
  </si>
  <si>
    <t>[P, D, D, D, L, L, G, L, G, G]</t>
  </si>
  <si>
    <t>[P, P, D, P, G, G, G, L, L, L]</t>
  </si>
  <si>
    <t>[D, P, P, D, L, L, G, G, G, L]</t>
  </si>
  <si>
    <t>[P, D, P, P, G, G, L, G, L, L]</t>
  </si>
  <si>
    <t>[P, G, P, D, L, G, L, G, L, G]</t>
  </si>
  <si>
    <t>[P, P, D, D, L, L, L, G, G, G]</t>
  </si>
  <si>
    <t>[D, D, P, G, P, G, L, G, L, L]</t>
  </si>
  <si>
    <t>[D, D, P, P, G, G, L, G, L, L]</t>
  </si>
  <si>
    <t>[P, D, D, D, L, L, L, G, G, G]</t>
  </si>
  <si>
    <t>[D, D, L, L, G, P, G, G, L, L]</t>
  </si>
  <si>
    <t>[D, D, P, P, G, L, L, G, G, L]</t>
  </si>
  <si>
    <t>[P, D, P, D, L, L, L, G, G, G]</t>
  </si>
  <si>
    <t>[P, D, P, G, P, G, G, L, L, L]</t>
  </si>
  <si>
    <t>[P, P, G, L, D, L, G, L, G, G]</t>
  </si>
  <si>
    <t>[D, P, P, P, G, G, L, G, L, L]</t>
  </si>
  <si>
    <t>[D, D, L, G, G, P, G, L, L, L]</t>
  </si>
  <si>
    <t>[L, D, P, P, G, L, G, G, L, L]</t>
  </si>
  <si>
    <t>[D, D, L, G, P, G, G, L, L, L]</t>
  </si>
  <si>
    <t>[P, D, D, D, L, G, G, L, G, L]</t>
  </si>
  <si>
    <t>[P, P, G, G, L, D, L, G, L, G]</t>
  </si>
  <si>
    <t>[D, P, P, D, L, G, G, L, L, G]</t>
  </si>
  <si>
    <t>[P, P, G, G, L, D, L, G, G, L]</t>
  </si>
  <si>
    <t>[D, P, P, P, G, G, G, L, L, L]</t>
  </si>
  <si>
    <t>[5, 0, 3, 4, 2, 1, 6, 7, 9, 10, 11, 8, 13, 14, 15, 12]</t>
  </si>
  <si>
    <t>0.401 MB (410,776 bytes)</t>
  </si>
  <si>
    <t>[G, P, D, L, G, L, L, G, G]</t>
  </si>
  <si>
    <t>[1, 2, 3, 4, 5, 6, 7, 8, 14, 13, 10, 11, 9, 15, 0, 12]</t>
  </si>
  <si>
    <t>0.401 MB (410,640 bytes)</t>
  </si>
  <si>
    <t>[P, D, P, G, L, D, L, L, G]</t>
  </si>
  <si>
    <t>[1, 3, 7, 4, 6, 2, 0, 8, 5, 10, 11, 12, 9, 13, 14, 15]</t>
  </si>
  <si>
    <t>[D, P, G, P, G, G, L, L, L]</t>
  </si>
  <si>
    <t>[1, 2, 4, 0, 5, 6, 3, 7, 9, 10, 15, 8, 13, 14, 12, 11]</t>
  </si>
  <si>
    <t>[P, G, L, G, G, P, D, L, G]</t>
  </si>
  <si>
    <t>[1, 2, 4, 8, 5, 6, 3, 11, 9, 10, 7, 12, 13, 14, 0, 15]</t>
  </si>
  <si>
    <t>[L, D, D, D, P, G, G, L, G]</t>
  </si>
  <si>
    <t>[5, 1, 2, 4, 6, 3, 0, 7, 9, 10, 11, 8, 13, 14, 15, 12]</t>
  </si>
  <si>
    <t>[P, P, D, L, L, G, L, G, G]</t>
  </si>
  <si>
    <t>[1, 0, 2, 4, 5, 6, 3, 8, 9, 10, 7, 15, 13, 14, 12, 11]</t>
  </si>
  <si>
    <t>[5, 1, 2, 4, 0, 7, 3, 8, 9, 6, 10, 12, 13, 14, 11, 15]</t>
  </si>
  <si>
    <t>[D, L, L, G, P, G, L, G, L]</t>
  </si>
  <si>
    <t>[5, 1, 3, 4, 9, 2, 7, 8, 6, 0, 10, 12, 13, 14, 11, 15]</t>
  </si>
  <si>
    <t>[P, D, D, L, G, G, L, G, L]</t>
  </si>
  <si>
    <t>[1, 3, 4, 7, 5, 2, 6, 8, 9, 10, 11, 0, 13, 14, 15, 12]</t>
  </si>
  <si>
    <t>[D, D, P, P, G, L, L, G, G]</t>
  </si>
  <si>
    <t>[1, 2, 3, 4, 0, 6, 7, 8, 5, 10, 12, 15, 9, 13, 14, 11]</t>
  </si>
  <si>
    <t>[G, G, L, L, L, D, P, G, L]</t>
  </si>
  <si>
    <t>[5, 0, 3, 4, 2, 1, 7, 8, 9, 6, 11, 12, 13, 10, 14, 15]</t>
  </si>
  <si>
    <t>[G, P, D, L, G, G, G, L, L]</t>
  </si>
  <si>
    <t>[1, 2, 3, 4, 5, 7, 8, 12, 9, 6, 11, 15, 13, 10, 0, 14]</t>
  </si>
  <si>
    <t>[L, D, D, P, P, G, G, L, L]</t>
  </si>
  <si>
    <t>[2, 0, 3, 4, 1, 5, 7, 8, 10, 6, 11, 12, 9, 13, 14, 15]</t>
  </si>
  <si>
    <t>[P, G, L, G, P, G, L, L, L]</t>
  </si>
  <si>
    <t>[2, 5, 3, 4, 1, 6, 7, 8, 9, 0, 10, 11, 13, 14, 15, 12]</t>
  </si>
  <si>
    <t>[D, D, P, G, L, G, L, L, G]</t>
  </si>
  <si>
    <t>[1, 2, 7, 3, 5, 11, 0, 4, 9, 6, 10, 8, 13, 14, 15, 12]</t>
  </si>
  <si>
    <t>[P, G, L, D, D, L, G, G, G]</t>
  </si>
  <si>
    <t>[1, 2, 3, 4, 6, 10, 7, 8, 9, 5, 11, 12, 0, 13, 14, 15]</t>
  </si>
  <si>
    <t>[D, L, D, P, G, G, L, L, L]</t>
  </si>
  <si>
    <t>[2, 3, 6, 4, 1, 5, 0, 8, 9, 10, 7, 11, 13, 14, 15, 12]</t>
  </si>
  <si>
    <t>[D, P, P, G, L, L, G, L, G]</t>
  </si>
  <si>
    <t>[2, 3, 7, 4, 1, 5, 0, 8, 9, 6, 10, 12, 13, 14, 11, 15]</t>
  </si>
  <si>
    <t>[D, P, P, G, L, G, L, G, L]</t>
  </si>
  <si>
    <t>[2, 3, 7, 4, 1, 5, 0, 8, 9, 6, 11, 12, 13, 10, 14, 15]</t>
  </si>
  <si>
    <t>[D, P, P, G, L, G, G, L, L]</t>
  </si>
  <si>
    <t>[1, 2, 3, 4, 9, 5, 7, 8, 6, 10, 11, 0, 13, 14, 15, 12]</t>
  </si>
  <si>
    <t>[P, P, P, D, L, G, L, L, G]</t>
  </si>
  <si>
    <t>[1, 0, 2, 8, 5, 6, 4, 3, 9, 10, 7, 11, 13, 14, 15, 12]</t>
  </si>
  <si>
    <t>[L, G, L, D, P, G, G, L, G]</t>
  </si>
  <si>
    <t>[2, 0, 3, 4, 1, 6, 7, 8, 5, 10, 15, 11, 9, 13, 14, 12]</t>
  </si>
  <si>
    <t>[P, G, G, G, L, L, D, L, G]</t>
  </si>
  <si>
    <t>[1, 2, 3, 4, 5, 7, 11, 8, 9, 0, 14, 12, 13, 6, 10, 15]</t>
  </si>
  <si>
    <t>[G, L, D, D, P, G, G, L, L]</t>
  </si>
  <si>
    <t>[1, 2, 3, 0, 6, 7, 8, 4, 5, 10, 11, 12, 9, 13, 14, 15]</t>
  </si>
  <si>
    <t>[G, P, P, P, G, G, L, L, L]</t>
  </si>
  <si>
    <t>[1, 2, 3, 4, 5, 6, 7, 8, 10, 11, 12, 15, 9, 13, 0, 14]</t>
  </si>
  <si>
    <t>[L, D, P, P, P, G, L, L, L]</t>
  </si>
  <si>
    <t>[1, 2, 7, 3, 5, 6, 0, 4, 9, 10, 15, 8, 13, 14, 12, 11]</t>
  </si>
  <si>
    <t>[D, L, G, G, G, P, D, L, G]</t>
  </si>
  <si>
    <t>[2, 5, 3, 4, 1, 7, 0, 8, 9, 6, 11, 12, 13, 10, 14, 15]</t>
  </si>
  <si>
    <t>[P, D, P, G, L, G, G, L, L]</t>
  </si>
  <si>
    <t>[2, 3, 7, 4, 1, 6, 0, 8, 5, 10, 11, 12, 9, 13, 14, 15]</t>
  </si>
  <si>
    <t>[D, P, P, G, G, G, L, L, L]</t>
  </si>
  <si>
    <t>[1, 2, 7, 3, 0, 5, 6, 4, 9, 10, 12, 8, 13, 14, 11, 15]</t>
  </si>
  <si>
    <t>[L, L, D, L, G, G, P, G, L]</t>
  </si>
  <si>
    <t>[1, 0, 2, 4, 5, 6, 3, 8, 9, 14, 7, 12, 13, 11, 10, 15]</t>
  </si>
  <si>
    <t>[L, G, G, G, P, D, L, G, L]</t>
  </si>
  <si>
    <t>[1, 2, 3, 4, 9, 5, 6, 8, 13, 0, 7, 11, 14, 10, 15, 12]</t>
  </si>
  <si>
    <t>[G, P, D, D, L, L, G, L, G]</t>
  </si>
  <si>
    <t>[1, 6, 2, 3, 5, 10, 8, 4, 9, 0, 7, 12, 13, 14, 11, 15]</t>
  </si>
  <si>
    <t>[D, D, L, L, G, P, G, G, L]</t>
  </si>
  <si>
    <t>[1, 3, 6, 4, 5, 2, 0, 8, 9, 11, 7, 12, 13, 10, 14, 15]</t>
  </si>
  <si>
    <t>[D, P, G, L, G, P, G, L, L]</t>
  </si>
  <si>
    <t>[5, 1, 2, 3, 6, 10, 7, 4, 9, 0, 11, 8, 13, 14, 15, 12]</t>
  </si>
  <si>
    <t>[D, P, D, L, L, L, G, G, G]</t>
  </si>
  <si>
    <t>[1, 2, 3, 4, 5, 6, 0, 8, 10, 15, 7, 11, 9, 13, 14, 12]</t>
  </si>
  <si>
    <t>[G, P, P, G, L, L, D, L, G]</t>
  </si>
  <si>
    <t>[1, 2, 3, 4, 5, 10, 6, 7, 9, 0, 15, 8, 13, 14, 12, 11]</t>
  </si>
  <si>
    <t>[D, L, L, G, G, P, D, L, G]</t>
  </si>
  <si>
    <t>[1, 2, 3, 4, 5, 6, 0, 8, 9, 14, 7, 10, 13, 15, 12, 11]</t>
  </si>
  <si>
    <t>[G, L, G, P, P, D, L, L, G]</t>
  </si>
  <si>
    <t>[1, 2, 3, 4, 0, 6, 7, 8, 5, 13, 11, 12, 10, 9, 14, 15]</t>
  </si>
  <si>
    <t>[5, 0, 2, 3, 6, 1, 7, 4, 9, 10, 11, 8, 13, 14, 15, 12]</t>
  </si>
  <si>
    <t>[G, P, D, L, L, L, G, G, G]</t>
  </si>
  <si>
    <t>[5, 1, 3, 4, 0, 2, 7, 8, 10, 6, 11, 12, 9, 13, 14, 15]</t>
  </si>
  <si>
    <t>[D, L, G, G, P, G, L, L, L]</t>
  </si>
  <si>
    <t>[1, 0, 3, 4, 5, 2, 6, 11, 9, 10, 8, 7, 13, 14, 15, 12]</t>
  </si>
  <si>
    <t>[1, 2, 4, 0, 5, 6, 3, 8, 9, 15, 7, 11, 13, 10, 14, 12]</t>
  </si>
  <si>
    <t>[P, G, G, P, G, L, D, L, G]</t>
  </si>
  <si>
    <t>[2, 3, 4, 0, 1, 6, 7, 8, 5, 10, 11, 12, 9, 13, 14, 15]</t>
  </si>
  <si>
    <t>[P, P, P, G, G, G, L, L, L]</t>
  </si>
  <si>
    <t>[1, 2, 4, 0, 5, 6, 3, 8, 10, 11, 7, 12, 9, 13, 14, 15]</t>
  </si>
  <si>
    <t>[P, G, G, P, P, G, L, L, L]</t>
  </si>
  <si>
    <t>[1, 3, 7, 4, 5, 2, 10, 8, 9, 0, 6, 11, 13, 14, 15, 12]</t>
  </si>
  <si>
    <t>[L, D, D, P, G, G, L, L, G]</t>
  </si>
  <si>
    <t>[1, 2, 3, 4, 5, 6, 12, 7, 9, 0, 11, 8, 13, 10, 14, 15]</t>
  </si>
  <si>
    <t>[G, L, D, D, L, G, P, G, L]</t>
  </si>
  <si>
    <t>[1, 2, 3, 4, 5, 6, 0, 7, 9, 15, 11, 8, 13, 10, 14, 12]</t>
  </si>
  <si>
    <t>[1, 3, 7, 4, 5, 2, 0, 8, 10, 6, 11, 12, 9, 13, 14, 15]</t>
  </si>
  <si>
    <t>[D, P, G, G, P, G, L, L, L]</t>
  </si>
  <si>
    <t>[1, 0, 7, 3, 5, 2, 6, 4, 9, 10, 12, 8, 13, 14, 11, 15]</t>
  </si>
  <si>
    <t>[G, L, D, L, G, G, P, G, L]</t>
  </si>
  <si>
    <t>[1, 2, 3, 4, 5, 6, 7, 8, 13, 9, 12, 15, 0, 10, 14, 11]</t>
  </si>
  <si>
    <t>[D, L, G, L, L, D, P, G, L]</t>
  </si>
  <si>
    <t>[1, 2, 3, 4, 5, 6, 7, 8, 14, 13, 10, 12, 0, 9, 11, 15]</t>
  </si>
  <si>
    <t>[1, 2, 3, 4, 5, 6, 0, 8, 13, 11, 7, 12, 10, 9, 14, 15]</t>
  </si>
  <si>
    <t>[G, P, G, P, D, L, G, L, L]</t>
  </si>
  <si>
    <t>[1, 2, 3, 4, 6, 7, 0, 8, 5, 10, 15, 11, 9, 13, 14, 12]</t>
  </si>
  <si>
    <t>[P, P, G, G, L, L, D, L, G]</t>
  </si>
  <si>
    <t>[1, 2, 3, 4, 5, 6, 7, 8, 13, 9, 10, 0, 14, 11, 15, 12]</t>
  </si>
  <si>
    <t>[G, P, P, P, D, L, L, G, L]</t>
  </si>
  <si>
    <t>[1, 0, 2, 4, 6, 7, 3, 8, 5, 9, 10, 11, 13, 14, 15, 12]</t>
  </si>
  <si>
    <t>[L, G, P, P, G, L, L, L, G]</t>
  </si>
  <si>
    <t>[1, 2, 3, 4, 9, 5, 11, 7, 6, 0, 10, 8, 13, 14, 15, 12]</t>
  </si>
  <si>
    <t>[P, D, L, G, L, D, L, G, G]</t>
  </si>
  <si>
    <t>[1, 2, 3, 4, 5, 6, 7, 8, 9, 12, 14, 15, 13, 10, 0, 11]</t>
  </si>
  <si>
    <t>[D, P, G, L, L, D, P, G, L]</t>
  </si>
  <si>
    <t>[5, 1, 2, 4, 6, 3, 0, 8, 9, 10, 7, 11, 13, 14, 15, 12]</t>
  </si>
  <si>
    <t>[P, P, D, L, L, G, G, L, G]</t>
  </si>
  <si>
    <t>[1, 2, 3, 4, 5, 6, 0, 8, 13, 10, 7, 12, 14, 9, 11, 15]</t>
  </si>
  <si>
    <t>[G, P, G, P, D, L, L, G, L]</t>
  </si>
  <si>
    <t>[1, 2, 3, 0, 5, 6, 7, 4, 9, 14, 10, 8, 13, 15, 12, 11]</t>
  </si>
  <si>
    <t>[G, G, G, P, P, D, L, L, G]</t>
  </si>
  <si>
    <t>[5, 1, 2, 3, 6, 7, 0, 4, 9, 10, 11, 8, 13, 14, 15, 12]</t>
  </si>
  <si>
    <t>[P, P, D, L, L, L, G, G, G]</t>
  </si>
  <si>
    <t>[1, 6, 2, 3, 5, 7, 11, 4, 9, 10, 8, 0, 13, 14, 15, 12]</t>
  </si>
  <si>
    <t>[P, D, P, D, L, L, G, G, G]</t>
  </si>
  <si>
    <t>[1, 2, 3, 0, 5, 6, 7, 4, 10, 11, 12, 8, 9, 13, 14, 15]</t>
  </si>
  <si>
    <t>[G, G, P, P, P, G, L, L, L]</t>
  </si>
  <si>
    <t>[5, 1, 2, 4, 0, 6, 3, 7, 9, 10, 12, 8, 13, 14, 11, 15]</t>
  </si>
  <si>
    <t>[D, L, L, G, L, G, P, G, L]</t>
  </si>
  <si>
    <t>[1, 2, 3, 4, 0, 6, 7, 8, 5, 9, 12, 15, 13, 10, 14, 11]</t>
  </si>
  <si>
    <t>[G, L, G, L, L, D, P, G, L]</t>
  </si>
  <si>
    <t>[1, 2, 3, 4, 5, 6, 7, 8, 13, 11, 12, 0, 10, 9, 14, 15]</t>
  </si>
  <si>
    <t>[P, P, G, P, D, L, G, L, L]</t>
  </si>
  <si>
    <t>[5, 1, 2, 3, 9, 6, 7, 4, 13, 10, 11, 8, 0, 14, 15, 12]</t>
  </si>
  <si>
    <t>[D, D, D, L, L, L, G, G, G]</t>
  </si>
  <si>
    <t>[1, 3, 4, 8, 5, 2, 0, 6, 9, 10, 7, 11, 13, 14, 15, 12]</t>
  </si>
  <si>
    <t>[L, D, P, P, G, L, G, L, G]</t>
  </si>
  <si>
    <t>[1, 2, 3, 4, 5, 6, 7, 8, 9, 14, 10, 15, 13, 12, 0, 11]</t>
  </si>
  <si>
    <t>[1, 2, 8, 3, 5, 6, 7, 4, 9, 10, 15, 11, 13, 14, 0, 12]</t>
  </si>
  <si>
    <t>[D, D, D, L, G, P, G, L, G]</t>
  </si>
  <si>
    <t>[1, 6, 2, 3, 0, 5, 7, 4, 9, 10, 12, 8, 13, 14, 11, 15]</t>
  </si>
  <si>
    <t>[L, D, L, L, G, G, P, G, L]</t>
  </si>
  <si>
    <t>[1, 2, 3, 4, 5, 6, 7, 8, 13, 9, 11, 0, 10, 14, 15, 12]</t>
  </si>
  <si>
    <t>[G, P, P, P, D, L, G, L, L]</t>
  </si>
  <si>
    <t>[5, 1, 3, 4, 2, 10, 6, 8, 9, 0, 7, 12, 13, 14, 11, 15]</t>
  </si>
  <si>
    <t>[D, P, D, L, G, L, G, G, L]</t>
  </si>
  <si>
    <t>[5, 1, 2, 3, 0, 6, 8, 4, 9, 10, 7, 12, 13, 14, 11, 15]</t>
  </si>
  <si>
    <t>[D, L, L, L, G, P, G, G, L]</t>
  </si>
  <si>
    <t>[5, 1, 2, 3, 0, 6, 7, 4, 9, 10, 12, 8, 13, 14, 11, 15]</t>
  </si>
  <si>
    <t>[D, L, L, L, G, G, P, G, L]</t>
  </si>
  <si>
    <t>[1, 2, 3, 4, 9, 5, 6, 8, 13, 0, 7, 12, 14, 10, 11, 15]</t>
  </si>
  <si>
    <t>[G, P, D, D, L, L, G, G, L]</t>
  </si>
  <si>
    <t>[1, 2, 3, 4, 5, 6, 8, 15, 9, 10, 7, 0, 13, 14, 12, 11]</t>
  </si>
  <si>
    <t>[1, 2, 3, 4, 6, 7, 11, 8, 5, 10, 14, 12, 9, 13, 0, 15]</t>
  </si>
  <si>
    <t>[D, D, P, P, G, G, L, L, L]</t>
  </si>
  <si>
    <t>[1, 2, 7, 3, 5, 6, 0, 8, 9, 10, 4, 11, 13, 14, 15, 12]</t>
  </si>
  <si>
    <t>[G, L, D, P, D, L, G, G, G]</t>
  </si>
  <si>
    <t>[1, 6, 2, 4, 5, 11, 3, 8, 9, 0, 7, 12, 13, 10, 14, 15]</t>
  </si>
  <si>
    <t>[D, D, L, G, G, P, G, L, L]</t>
  </si>
  <si>
    <t>[1, 2, 3, 4, 5, 7, 10, 8, 9, 6, 11, 12, 0, 13, 14, 15]</t>
  </si>
  <si>
    <t>[L, L, D, D, P, G, L, G, L]</t>
  </si>
  <si>
    <t>[1, 2, 4, 8, 5, 6, 3, 12, 9, 10, 11, 7, 13, 14, 0, 15]</t>
  </si>
  <si>
    <t>[D, L, D, D, P, G, G, G, L]</t>
  </si>
  <si>
    <t>[1, 2, 3, 4, 5, 6, 7, 8, 9, 14, 12, 10, 13, 15, 0, 11]</t>
  </si>
  <si>
    <t>[D, L, G, P, P, D, L, L, G]</t>
  </si>
  <si>
    <t>[1, 2, 3, 4, 5, 6, 7, 8, 13, 9, 10, 0, 14, 15, 12, 11]</t>
  </si>
  <si>
    <t>[G, P, P, P, D, L, L, L, G]</t>
  </si>
  <si>
    <t>[2, 0, 3, 4, 1, 6, 7, 8, 5, 14, 10, 12, 9, 13, 11, 15]</t>
  </si>
  <si>
    <t>[P, G, G, G, L, D, L, G, L]</t>
  </si>
  <si>
    <t>[1, 2, 3, 4, 5, 6, 11, 7, 9, 0, 14, 8, 13, 15, 10, 12]</t>
  </si>
  <si>
    <t>[L, G, P, D, L, D, L, G, G]</t>
  </si>
  <si>
    <t>[1, 2, 3, 4, 5, 6, 7, 8, 10, 11, 14, 0, 9, 13, 15, 12]</t>
  </si>
  <si>
    <t>[G, P, D, P, P, G, L, L, L]</t>
  </si>
  <si>
    <t>[2, 3, 4, 0, 1, 6, 7, 8, 5, 9, 11, 12, 13, 10, 14, 15]</t>
  </si>
  <si>
    <t>[P, P, P, G, G, L, G, L, L]</t>
  </si>
  <si>
    <t>[1, 2, 3, 4, 6, 7, 0, 8, 5, 14, 10, 12, 9, 13, 11, 15]</t>
  </si>
  <si>
    <t>[P, P, G, G, L, D, L, G, L]</t>
  </si>
  <si>
    <t>[1, 2, 3, 4, 5, 10, 6, 8, 13, 9, 7, 11, 14, 15, 0, 12]</t>
  </si>
  <si>
    <t>[P, P, D, L, D, L, G, L, G]</t>
  </si>
  <si>
    <t>[1, 2, 3, 4, 6, 10, 7, 8, 5, 0, 15, 11, 9, 13, 14, 12]</t>
  </si>
  <si>
    <t>[D, P, G, G, L, L, D, L, G]</t>
  </si>
  <si>
    <t>[2, 3, 4, 0, 1, 5, 7, 8, 9, 6, 10, 11, 13, 14, 15, 12]</t>
  </si>
  <si>
    <t>[P, P, P, G, L, G, L, L, G]</t>
  </si>
  <si>
    <t>[1, 2, 3, 4, 5, 6, 7, 8, 9, 0, 14, 10, 13, 15, 12, 11]</t>
  </si>
  <si>
    <t>[L, L, G, P, P, D, L, L, G]</t>
  </si>
  <si>
    <t>[2, 6, 3, 4, 0, 1, 7, 8, 5, 9, 11, 12, 13, 10, 14, 15]</t>
  </si>
  <si>
    <t>[L, D, P, G, G, L, G, L, L]</t>
  </si>
  <si>
    <t>[2, 0, 3, 4, 1, 5, 7, 8, 9, 6, 15, 11, 13, 10, 14, 12]</t>
  </si>
  <si>
    <t>[P, G, L, G, G, L, D, L, G]</t>
  </si>
  <si>
    <t>[1, 2, 3, 0, 5, 6, 8, 4, 9, 10, 7, 15, 13, 14, 12, 11]</t>
  </si>
  <si>
    <t>[1, 0, 2, 7, 5, 6, 4, 3, 9, 10, 11, 8, 13, 14, 15, 12]</t>
  </si>
  <si>
    <t>[L, L, G, P, D, L, G, G, G]</t>
  </si>
  <si>
    <t>[5, 1, 3, 4, 9, 2, 7, 8, 13, 6, 11, 12, 0, 10, 14, 15]</t>
  </si>
  <si>
    <t>[D, D, D, L, G, G, G, L, L]</t>
  </si>
  <si>
    <t>[1, 2, 3, 4, 5, 6, 7, 8, 13, 9, 12, 0, 14, 11, 10, 15]</t>
  </si>
  <si>
    <t>[P, G, P, P, D, L, L, G, L]</t>
  </si>
  <si>
    <t>[1, 2, 3, 4, 5, 6, 8, 11, 9, 10, 15, 0, 13, 14, 12, 7]</t>
  </si>
  <si>
    <t>[G, P, D, L, D, P, G, L, G]</t>
  </si>
  <si>
    <t>[1, 2, 3, 4, 5, 6, 11, 7, 9, 10, 12, 0, 13, 14, 8, 15]</t>
  </si>
  <si>
    <t>[P, G, L, D, P, D, L, G, G]</t>
  </si>
  <si>
    <t>[1, 6, 2, 3, 5, 8, 0, 4, 9, 10, 7, 11, 13, 14, 15, 12]</t>
  </si>
  <si>
    <t>[P, D, L, L, G, P, G, L, G]</t>
  </si>
  <si>
    <t>[2, 3, 4, 0, 1, 5, 6, 8, 9, 10, 7, 12, 13, 14, 11, 15]</t>
  </si>
  <si>
    <t>[P, P, P, G, L, L, G, G, L]</t>
  </si>
  <si>
    <t>[2, 5, 3, 4, 0, 1, 6, 8, 9, 10, 7, 12, 13, 14, 11, 15]</t>
  </si>
  <si>
    <t>[L, D, P, G, L, L, G, G, L]</t>
  </si>
  <si>
    <t>[1, 2, 8, 3, 0, 5, 6, 4, 9, 10, 7, 11, 13, 14, 15, 12]</t>
  </si>
  <si>
    <t>[L, L, D, L, G, P, G, L, G]</t>
  </si>
  <si>
    <t>[1, 6, 2, 3, 5, 10, 7, 4, 13, 9, 11, 8, 0, 14, 15, 12]</t>
  </si>
  <si>
    <t>[D, L, D, D, L, L, G, G, G]</t>
  </si>
  <si>
    <t>[1, 2, 4, 0, 5, 7, 3, 8, 9, 6, 15, 11, 13, 10, 14, 12]</t>
  </si>
  <si>
    <t>[P, G, P, G, G, L, D, L, G]</t>
  </si>
  <si>
    <t>[1, 2, 7, 3, 5, 6, 0, 11, 9, 10, 8, 4, 13, 14, 15, 12]</t>
  </si>
  <si>
    <t>[L, G, P, D, D, L, G, G, G]</t>
  </si>
  <si>
    <t>[1, 3, 6, 4, 5, 2, 11, 7, 9, 10, 15, 8, 13, 14, 0, 12]</t>
  </si>
  <si>
    <t>[D, D, D, P, G, L, L, G, G]</t>
  </si>
  <si>
    <t>[1, 2, 8, 3, 5, 6, 4, 12, 9, 10, 7, 0, 13, 14, 11, 15]</t>
  </si>
  <si>
    <t>[D, P, D, L, G, P, G, G, L]</t>
  </si>
  <si>
    <t>[1, 2, 3, 4, 5, 6, 11, 7, 13, 0, 10, 8, 14, 9, 15, 12]</t>
  </si>
  <si>
    <t>[G, P, D, L, L, D, L, G, G]</t>
  </si>
  <si>
    <t>[5, 1, 2, 4, 6, 10, 3, 8, 9, 0, 7, 11, 13, 14, 15, 12]</t>
  </si>
  <si>
    <t>[D, P, D, L, L, G, G, L, G]</t>
  </si>
  <si>
    <t>[1, 3, 7, 4, 5, 2, 11, 8, 9, 6, 12, 0, 13, 10, 14, 15]</t>
  </si>
  <si>
    <t>[P, D, D, P, G, G, G, L, L]</t>
  </si>
  <si>
    <t>[1, 6, 2, 4, 0, 10, 3, 8, 5, 9, 7, 11, 13, 14, 15, 12]</t>
  </si>
  <si>
    <t>[G, L, D, D, L, G, G, L, G]</t>
  </si>
  <si>
    <t>[1, 2, 7, 3, 5, 10, 6, 4, 0, 9, 11, 8, 13, 14, 15, 12]</t>
  </si>
  <si>
    <t>0.401 MB (411,360 bytes)</t>
  </si>
  <si>
    <t>[L, D, L, D, L, G, G, G]</t>
  </si>
  <si>
    <t>[1, 2, 3, 4, 5, 6, 7, 0, 9, 14, 10, 8, 13, 15, 12, 11]</t>
  </si>
  <si>
    <t>0.401 MB (411,224 bytes)</t>
  </si>
  <si>
    <t>[G, G, P, P, D, L, L, G]</t>
  </si>
  <si>
    <t>[5, 1, 2, 3, 9, 6, 7, 4, 0, 10, 11, 8, 13, 14, 15, 12]</t>
  </si>
  <si>
    <t>[D, D, L, L, L, G, G, G]</t>
  </si>
  <si>
    <t>[1, 6, 2, 3, 5, 10, 7, 4, 9, 14, 11, 8, 13, 0, 15, 12]</t>
  </si>
  <si>
    <t>[D, D, D, L, L, G, G, G]</t>
  </si>
  <si>
    <t>[1, 3, 0, 4, 6, 2, 7, 8, 5, 10, 11, 12, 9, 13, 14, 15]</t>
  </si>
  <si>
    <t>[P, G, P, G, G, L, L, L]</t>
  </si>
  <si>
    <t>[1, 2, 3, 4, 5, 6, 7, 8, 10, 11, 14, 12, 9, 13, 15, 0]</t>
  </si>
  <si>
    <t>[P, D, P, P, G, L, L, L]</t>
  </si>
  <si>
    <t>[1, 2, 3, 4, 5, 0, 7, 8, 10, 6, 15, 11, 9, 13, 14, 12]</t>
  </si>
  <si>
    <t>[G, P, G, L, L, D, L, G]</t>
  </si>
  <si>
    <t>[1, 3, 0, 4, 6, 2, 7, 8, 5, 9, 10, 12, 13, 14, 11, 15]</t>
  </si>
  <si>
    <t>[P, G, P, G, L, L, G, L]</t>
  </si>
  <si>
    <t>[1, 2, 7, 3, 5, 6, 12, 4, 9, 10, 0, 8, 13, 14, 11, 15]</t>
  </si>
  <si>
    <t>[D, D, L, G, G, P, G, L]</t>
  </si>
  <si>
    <t>[1, 2, 3, 4, 5, 6, 12, 7, 9, 10, 11, 8, 13, 0, 14, 15]</t>
  </si>
  <si>
    <t>[L, D, D, L, G, P, G, L]</t>
  </si>
  <si>
    <t>[1, 2, 3, 4, 9, 5, 7, 8, 6, 10, 11, 12, 13, 0, 14, 15]</t>
  </si>
  <si>
    <t>[D, P, D, L, G, G, L, L]</t>
  </si>
  <si>
    <t>[2, 6, 3, 4, 1, 0, 7, 8, 5, 9, 10, 11, 13, 14, 15, 12]</t>
  </si>
  <si>
    <t>[D, P, G, G, L, L, L, G]</t>
  </si>
  <si>
    <t>[1, 2, 3, 4, 5, 6, 7, 8, 9, 15, 11, 12, 13, 10, 14, 0]</t>
  </si>
  <si>
    <t>[D, P, P, G, L, D, L, G]</t>
  </si>
  <si>
    <t>[1, 2, 3, 4, 5, 0, 7, 8, 14, 6, 10, 12, 9, 13, 11, 15]</t>
  </si>
  <si>
    <t>[G, P, G, L, D, L, G, L]</t>
  </si>
  <si>
    <t>[1, 2, 4, 7, 5, 6, 3, 0, 9, 10, 12, 8, 13, 14, 11, 15]</t>
  </si>
  <si>
    <t>[D, P, G, L, G, P, G, L]</t>
  </si>
  <si>
    <t>[0, 1, 3, 4, 6, 2, 7, 8, 5, 10, 11, 12, 9, 13, 14, 15]</t>
  </si>
  <si>
    <t>[L, G, P, G, G, L, L, L]</t>
  </si>
  <si>
    <t>[2, 3, 0, 4, 1, 6, 7, 8, 5, 10, 11, 12, 9, 13, 14, 15]</t>
  </si>
  <si>
    <t>[P, P, G, G, G, L, L, L]</t>
  </si>
  <si>
    <t>[0, 2, 3, 4, 1, 6, 7, 8, 5, 10, 15, 11, 9, 13, 14, 12]</t>
  </si>
  <si>
    <t>[G, G, G, L, L, D, L, G]</t>
  </si>
  <si>
    <t>[1, 2, 7, 3, 5, 6, 11, 0, 9, 10, 8, 4, 13, 14, 15, 12]</t>
  </si>
  <si>
    <t>[G, P, D, D, L, G, G, G]</t>
  </si>
  <si>
    <t>[1, 2, 3, 4, 6, 7, 8, 0, 5, 9, 11, 12, 13, 10, 14, 15]</t>
  </si>
  <si>
    <t>[P, P, P, G, L, G, L, L]</t>
  </si>
  <si>
    <t>[2, 6, 3, 4, 1, 0, 7, 8, 5, 10, 11, 12, 9, 13, 14, 15]</t>
  </si>
  <si>
    <t>[D, P, G, G, G, L, L, L]</t>
  </si>
  <si>
    <t>[1, 2, 7, 3, 5, 6, 11, 4, 9, 10, 15, 8, 13, 14, 12, 0]</t>
  </si>
  <si>
    <t>[P, D, D, D, L, G, G, G]</t>
  </si>
  <si>
    <t>[1, 2, 3, 4, 5, 6, 7, 0, 9, 14, 12, 8, 13, 11, 10, 15]</t>
  </si>
  <si>
    <t>[G, P, G, P, D, L, G, L]</t>
  </si>
  <si>
    <t>[1, 2, 3, 4, 5, 0, 7, 8, 14, 6, 10, 11, 9, 13, 15, 12]</t>
  </si>
  <si>
    <t>[G, P, G, L, D, L, L, G]</t>
  </si>
  <si>
    <t>[1, 6, 2, 4, 5, 0, 3, 7, 9, 10, 12, 8, 13, 14, 11, 15]</t>
  </si>
  <si>
    <t>[D, L, G, L, G, P, G, L]</t>
  </si>
  <si>
    <t>[1, 2, 3, 4, 5, 6, 7, 8, 13, 9, 11, 12, 10, 14, 15, 0]</t>
  </si>
  <si>
    <t>[P, P, P, D, L, G, L, L]</t>
  </si>
  <si>
    <t>[1, 2, 3, 4, 5, 0, 6, 8, 9, 10, 7, 15, 13, 14, 12, 11]</t>
  </si>
  <si>
    <t>[1, 2, 3, 4, 5, 6, 7, 8, 14, 10, 0, 11, 9, 13, 15, 12]</t>
  </si>
  <si>
    <t>[P, P, G, L, D, L, L, G]</t>
  </si>
  <si>
    <t>[1, 2, 0, 3, 5, 7, 8, 4, 9, 6, 11, 12, 13, 10, 14, 15]</t>
  </si>
  <si>
    <t>[L, G, P, P, G, G, L, L]</t>
  </si>
  <si>
    <t>[1, 2, 3, 4, 5, 6, 7, 8, 13, 9, 10, 12, 14, 11, 15, 0]</t>
  </si>
  <si>
    <t>[P, P, P, D, L, L, G, L]</t>
  </si>
  <si>
    <t>[1, 2, 7, 3, 5, 6, 4, 8, 9, 10, 11, 12, 13, 14, 15, 0]</t>
  </si>
  <si>
    <t>[D, D, P, D, L, G, G, G]</t>
  </si>
  <si>
    <t>[1, 2, 3, 4, 5, 6, 11, 7, 9, 10, 8, 12, 13, 0, 14, 15]</t>
  </si>
  <si>
    <t>[L, L, D, P, D, L, G, G]</t>
  </si>
  <si>
    <t>[1, 2, 3, 4, 9, 0, 7, 8, 6, 5, 11, 12, 13, 10, 14, 15]</t>
  </si>
  <si>
    <t>[G, P, D, L, G, G, L, L]</t>
  </si>
  <si>
    <t>[2, 3, 0, 4, 1, 6, 7, 8, 5, 9, 10, 12, 13, 14, 11, 15]</t>
  </si>
  <si>
    <t>[P, P, G, G, L, L, G, L]</t>
  </si>
  <si>
    <t>[1, 2, 3, 4, 5, 6, 7, 8, 10, 13, 15, 11, 9, 0, 14, 12]</t>
  </si>
  <si>
    <t>[D, P, G, L, L, D, L, G]</t>
  </si>
  <si>
    <t>[1, 2, 3, 4, 6, 7, 11, 8, 5, 10, 0, 12, 9, 13, 14, 15]</t>
  </si>
  <si>
    <t>[D, P, P, G, G, L, L, L]</t>
  </si>
  <si>
    <t>[2, 5, 3, 4, 1, 0, 6, 8, 9, 10, 7, 12, 13, 14, 11, 15]</t>
  </si>
  <si>
    <t>[D, P, G, L, L, G, G, L]</t>
  </si>
  <si>
    <t>[1, 2, 0, 7, 5, 6, 4, 3, 9, 10, 11, 8, 13, 14, 15, 12]</t>
  </si>
  <si>
    <t>[L, G, P, D, L, G, G, G]</t>
  </si>
  <si>
    <t>[1, 2, 7, 3, 5, 6, 4, 0, 9, 10, 12, 8, 13, 14, 11, 15]</t>
  </si>
  <si>
    <t>[P, D, L, G, G, P, G, L]</t>
  </si>
  <si>
    <t>[1, 2, 3, 4, 5, 6, 7, 8, 9, 15, 14, 11, 13, 10, 12, 0]</t>
  </si>
  <si>
    <t>[P, D, P, G, L, D, L, G]</t>
  </si>
  <si>
    <t>[1, 2, 0, 3, 5, 6, 11, 4, 9, 10, 8, 7, 13, 14, 15, 12]</t>
  </si>
  <si>
    <t>[L, G, G, P, D, L, G, G]</t>
  </si>
  <si>
    <t>[1, 2, 3, 4, 9, 5, 7, 8, 6, 11, 0, 12, 13, 10, 14, 15]</t>
  </si>
  <si>
    <t>[P, P, D, L, G, G, L, L]</t>
  </si>
  <si>
    <t>[1, 2, 3, 4, 5, 7, 10, 8, 9, 6, 15, 11, 13, 0, 14, 12]</t>
  </si>
  <si>
    <t>[L, D, D, P, G, L, L, G]</t>
  </si>
  <si>
    <t>[1, 2, 3, 4, 5, 6, 7, 8, 0, 11, 14, 12, 9, 13, 10, 15]</t>
  </si>
  <si>
    <t>[G, L, L, D, P, G, L, L]</t>
  </si>
  <si>
    <t>[1, 2, 3, 4, 6, 0, 7, 8, 5, 14, 10, 12, 9, 13, 11, 15]</t>
  </si>
  <si>
    <t>[P, G, G, L, D, L, G, L]</t>
  </si>
  <si>
    <t>[5, 1, 2, 3, 6, 0, 7, 4, 9, 10, 11, 8, 13, 14, 15, 12]</t>
  </si>
  <si>
    <t>[P, D, L, L, L, G, G, G]</t>
  </si>
  <si>
    <t>[1, 2, 7, 3, 5, 6, 11, 4, 9, 10, 8, 12, 13, 14, 15, 0]</t>
  </si>
  <si>
    <t>[D, P, D, D, L, G, G, G]</t>
  </si>
  <si>
    <t>[2, 3, 0, 4, 1, 6, 7, 8, 5, 9, 11, 12, 13, 10, 14, 15]</t>
  </si>
  <si>
    <t>[P, P, G, G, L, G, L, L]</t>
  </si>
  <si>
    <t>[1, 2, 3, 4, 6, 10, 7, 8, 5, 13, 11, 12, 9, 0, 14, 15]</t>
  </si>
  <si>
    <t>[D, D, P, G, G, L, L, L]</t>
  </si>
  <si>
    <t>[1, 2, 3, 4, 5, 6, 7, 8, 10, 13, 11, 12, 9, 14, 15, 0]</t>
  </si>
  <si>
    <t>[P, P, D, P, G, L, L, L]</t>
  </si>
  <si>
    <t>[1, 6, 2, 3, 9, 5, 7, 4, 0, 10, 11, 8, 13, 14, 15, 12]</t>
  </si>
  <si>
    <t>[D, L, D, L, L, G, G, G]</t>
  </si>
  <si>
    <t>[1, 2, 3, 4, 9, 5, 6, 8, 13, 10, 7, 12, 14, 0, 11, 15]</t>
  </si>
  <si>
    <t>[P, D, D, L, L, G, G, L]</t>
  </si>
  <si>
    <t>[1, 2, 3, 4, 5, 0, 6, 8, 9, 14, 7, 12, 13, 11, 10, 15]</t>
  </si>
  <si>
    <t>[L, G, G, P, D, L, G, L]</t>
  </si>
  <si>
    <t>[0, 1, 7, 3, 5, 2, 6, 4, 9, 10, 11, 8, 13, 14, 15, 12]</t>
  </si>
  <si>
    <t>[L, G, L, D, L, G, G, G]</t>
  </si>
  <si>
    <t>[1, 2, 4, 8, 5, 7, 3, 0, 9, 6, 10, 11, 13, 14, 15, 12]</t>
  </si>
  <si>
    <t>[D, P, G, P, G, L, L, G]</t>
  </si>
  <si>
    <t>[1, 2, 3, 4, 5, 6, 15, 7, 9, 10, 0, 8, 13, 14, 12, 11]</t>
  </si>
  <si>
    <t>[D, L, G, G, P, D, L, G]</t>
  </si>
  <si>
    <t>[1, 2, 4, 8, 5, 6, 3, 11, 9, 10, 7, 12, 13, 14, 15, 0]</t>
  </si>
  <si>
    <t>[D, D, D, P, G, G, L, G]</t>
  </si>
  <si>
    <t>[1, 2, 3, 4, 5, 6, 7, 8, 10, 11, 14, 12, 9, 0, 13, 15]</t>
  </si>
  <si>
    <t>[L, D, P, P, G, L, L, L]</t>
  </si>
  <si>
    <t>[1, 2, 3, 4, 5, 6, 7, 8, 9, 14, 0, 10, 13, 11, 15, 12]</t>
  </si>
  <si>
    <t>[L, G, P, P, D, L, G, L]</t>
  </si>
  <si>
    <t>[1, 2, 3, 4, 5, 6, 11, 7, 13, 9, 10, 8, 14, 0, 15, 12]</t>
  </si>
  <si>
    <t>[P, D, L, L, D, L, G, G]</t>
  </si>
  <si>
    <t>[1, 2, 3, 4, 5, 6, 7, 8, 0, 13, 11, 12, 10, 9, 14, 15]</t>
  </si>
  <si>
    <t>[1, 3, 6, 4, 5, 2, 11, 7, 9, 10, 0, 8, 13, 14, 15, 12]</t>
  </si>
  <si>
    <t>[D, D, P, G, L, L, G, G]</t>
  </si>
  <si>
    <t>[0, 1, 3, 4, 6, 2, 7, 8, 5, 9, 10, 12, 13, 14, 11, 15]</t>
  </si>
  <si>
    <t>[L, G, P, G, L, L, G, L]</t>
  </si>
  <si>
    <t>[5, 1, 2, 4, 6, 0, 3, 8, 9, 10, 7, 12, 13, 14, 11, 15]</t>
  </si>
  <si>
    <t>[P, D, L, L, G, G, G, L]</t>
  </si>
  <si>
    <t>[1, 2, 3, 4, 5, 6, 7, 8, 13, 11, 0, 12, 10, 9, 14, 15]</t>
  </si>
  <si>
    <t>[P, G, P, D, L, G, L, L]</t>
  </si>
  <si>
    <t>[1, 2, 3, 4, 6, 7, 8, 0, 5, 10, 11, 12, 9, 13, 14, 15]</t>
  </si>
  <si>
    <t>[P, P, P, G, G, L, L, L]</t>
  </si>
  <si>
    <t>[1, 2, 3, 4, 5, 0, 6, 11, 9, 10, 8, 7, 13, 14, 15, 12]</t>
  </si>
  <si>
    <t>[L, G, L, D, P, G, L, G]</t>
  </si>
  <si>
    <t>[1, 6, 2, 3, 5, 7, 4, 0, 9, 10, 11, 8, 13, 14, 15, 12]</t>
  </si>
  <si>
    <t>[P, P, D, L, L, G, G, G]</t>
  </si>
  <si>
    <t>[1, 2, 3, 4, 5, 0, 7, 8, 9, 6, 12, 15, 13, 10, 14, 11]</t>
  </si>
  <si>
    <t>[G, G, L, L, D, P, G, L]</t>
  </si>
  <si>
    <t>[1, 2, 3, 4, 6, 0, 7, 8, 5, 9, 15, 11, 13, 10, 14, 12]</t>
  </si>
  <si>
    <t>[P, G, L, G, L, D, L, G]</t>
  </si>
  <si>
    <t>[1, 2, 3, 4, 5, 6, 8, 12, 9, 10, 7, 15, 13, 0, 14, 11]</t>
  </si>
  <si>
    <t>[L, L, D, D, P, G, G, L]</t>
  </si>
  <si>
    <t>[1, 2, 3, 4, 5, 10, 6, 7, 9, 14, 11, 8, 13, 15, 12, 0]</t>
  </si>
  <si>
    <t>[P, P, D, D, L, L, G, G]</t>
  </si>
  <si>
    <t>[1, 2, 3, 4, 9, 5, 6, 8, 10, 7, 0, 11, 13, 14, 15, 12]</t>
  </si>
  <si>
    <t>[P, P, D, L, L, G, L, G]</t>
  </si>
  <si>
    <t>[2, 5, 3, 4, 1, 0, 6, 7, 9, 10, 11, 8, 13, 14, 15, 12]</t>
  </si>
  <si>
    <t>[D, P, G, L, L, L, G, G]</t>
  </si>
  <si>
    <t>[2, 3, 0, 4, 1, 5, 6, 8, 9, 10, 7, 11, 13, 14, 15, 12]</t>
  </si>
  <si>
    <t>[P, P, G, L, L, G, L, G]</t>
  </si>
  <si>
    <t>[1, 2, 3, 4, 5, 6, 7, 8, 0, 10, 12, 15, 9, 13, 14, 11]</t>
  </si>
  <si>
    <t>[G, L, L, L, D, P, G, L]</t>
  </si>
  <si>
    <t>[1, 2, 3, 4, 5, 0, 7, 8, 9, 6, 10, 15, 13, 14, 12, 11]</t>
  </si>
  <si>
    <t>[0, 1, 2, 3, 5, 6, 8, 4, 9, 10, 7, 11, 13, 14, 15, 12]</t>
  </si>
  <si>
    <t>[L, L, L, G, P, G, L, G]</t>
  </si>
  <si>
    <t>[1, 2, 3, 4, 6, 9, 7, 8, 5, 10, 11, 12, 13, 0, 14, 15]</t>
  </si>
  <si>
    <t>[D, D, P, G, L, G, L, L]</t>
  </si>
  <si>
    <t>[1, 2, 3, 4, 5, 6, 12, 7, 9, 10, 11, 8, 13, 14, 15, 0]</t>
  </si>
  <si>
    <t>[P, D, D, L, G, P, G, L]</t>
  </si>
  <si>
    <t>[1, 2, 3, 4, 5, 6, 12, 7, 9, 10, 8, 15, 13, 14, 11, 0]</t>
  </si>
  <si>
    <t>[D, P, D, L, G, P, G, L]</t>
  </si>
  <si>
    <t>[1, 6, 2, 4, 5, 10, 3, 7, 9, 11, 0, 8, 13, 14, 15, 12]</t>
  </si>
  <si>
    <t>[P, D, D, L, G, L, G, G]</t>
  </si>
  <si>
    <t>[1, 6, 0, 4, 5, 3, 2, 7, 9, 10, 11, 8, 13, 14, 15, 12]</t>
  </si>
  <si>
    <t>[G, P, D, L, G, L, G, G]</t>
  </si>
  <si>
    <t>[1, 2, 4, 7, 5, 6, 3, 8, 9, 10, 0, 11, 13, 14, 15, 12]</t>
  </si>
  <si>
    <t>[L, D, D, P, G, L, G, G]</t>
  </si>
  <si>
    <t>[1, 2, 3, 4, 5, 10, 6, 0, 9, 7, 11, 8, 13, 14, 15, 12]</t>
  </si>
  <si>
    <t>[G, P, P, D, L, G, L, G]</t>
  </si>
  <si>
    <t>[1, 2, 3, 4, 6, 9, 7, 8, 5, 14, 10, 11, 13, 0, 15, 12]</t>
  </si>
  <si>
    <t>[D, D, P, G, L, L, L, G]</t>
  </si>
  <si>
    <t>[1, 2, 3, 4, 5, 6, 7, 8, 9, 14, 11, 12, 13, 15, 10, 0]</t>
  </si>
  <si>
    <t>[D, P, G, P, D, L, L, G]</t>
  </si>
  <si>
    <t>[5, 1, 2, 4, 9, 6, 3, 7, 0, 10, 11, 8, 13, 14, 15, 12]</t>
  </si>
  <si>
    <t>[D, D, L, L, G, L, G, G]</t>
  </si>
  <si>
    <t>[5, 1, 2, 4, 9, 6, 3, 8, 0, 10, 7, 11, 13, 14, 15, 12]</t>
  </si>
  <si>
    <t>[D, D, L, L, G, G, L, G]</t>
  </si>
  <si>
    <t>[1, 3, 4, 7, 5, 2, 6, 0, 9, 10, 11, 8, 13, 14, 15, 12]</t>
  </si>
  <si>
    <t>[D, P, P, G, L, L, G, G]</t>
  </si>
  <si>
    <t>[2, 3, 0, 4, 1, 5, 7, 8, 9, 6, 11, 12, 13, 10, 14, 15]</t>
  </si>
  <si>
    <t>[P, P, G, L, G, G, L, L]</t>
  </si>
  <si>
    <t>[1, 2, 3, 4, 5, 6, 8, 0, 9, 10, 7, 15, 13, 14, 12, 11]</t>
  </si>
  <si>
    <t>[1, 2, 0, 4, 5, 6, 3, 8, 9, 14, 7, 12, 13, 11, 10, 15]</t>
  </si>
  <si>
    <t>[G, G, G, P, D, L, G, L]</t>
  </si>
  <si>
    <t>[1, 2, 3, 4, 5, 6, 7, 8, 10, 13, 0, 12, 9, 14, 11, 15]</t>
  </si>
  <si>
    <t>[G, P, D, P, G, L, L, L]</t>
  </si>
  <si>
    <t>[1, 2, 3, 4, 5, 6, 8, 11, 9, 10, 15, 7, 13, 0, 14, 12]</t>
  </si>
  <si>
    <t>[L, D, L, D, P, G, L, G]</t>
  </si>
  <si>
    <t>[1, 2, 3, 4, 5, 0, 6, 8, 9, 14, 7, 11, 13, 15, 10, 12]</t>
  </si>
  <si>
    <t>[L, G, G, P, D, L, L, G]</t>
  </si>
  <si>
    <t>[1, 2, 3, 4, 5, 6, 7, 0, 9, 14, 10, 8, 13, 11, 15, 12]</t>
  </si>
  <si>
    <t>[G, G, P, P, D, L, G, L]</t>
  </si>
  <si>
    <t>[1, 2, 0, 3, 5, 6, 7, 4, 9, 11, 12, 8, 13, 10, 14, 15]</t>
  </si>
  <si>
    <t>[L, G, G, P, P, G, L, L]</t>
  </si>
  <si>
    <t>[1, 2, 3, 4, 5, 6, 7, 0, 9, 11, 14, 8, 13, 10, 15, 12]</t>
  </si>
  <si>
    <t>[G, G, P, D, P, G, L, L]</t>
  </si>
  <si>
    <t>[1, 2, 0, 8, 5, 6, 4, 3, 9, 10, 7, 11, 13, 14, 15, 12]</t>
  </si>
  <si>
    <t>[G, L, D, P, G, G, L, G]</t>
  </si>
  <si>
    <t>[1, 2, 3, 4, 5, 6, 8, 11, 9, 14, 10, 7, 13, 0, 15, 12]</t>
  </si>
  <si>
    <t>[D, L, L, D, P, G, L, G]</t>
  </si>
  <si>
    <t>[1, 2, 8, 3, 5, 6, 4, 0, 9, 10, 7, 12, 13, 14, 11, 15]</t>
  </si>
  <si>
    <t>[P, D, L, G, P, G, G, L]</t>
  </si>
  <si>
    <t>[1, 6, 2, 3, 5, 0, 7, 4, 9, 10, 12, 8, 13, 14, 11, 15]</t>
  </si>
  <si>
    <t>[D, L, L, G, G, P, G, L]</t>
  </si>
  <si>
    <t>[0, 2, 3, 4, 1, 6, 7, 8, 5, 14, 10, 12, 9, 13, 11, 15]</t>
  </si>
  <si>
    <t>[G, G, G, L, D, L, G, L]</t>
  </si>
  <si>
    <t>[2, 5, 3, 4, 1, 0, 6, 8, 9, 10, 7, 11, 13, 14, 15, 12]</t>
  </si>
  <si>
    <t>[D, P, G, L, L, G, L, G]</t>
  </si>
  <si>
    <t>[1, 2, 3, 4, 6, 0, 7, 8, 5, 10, 15, 11, 9, 13, 14, 12]</t>
  </si>
  <si>
    <t>[P, G, G, L, L, D, L, G]</t>
  </si>
  <si>
    <t>[1, 2, 3, 4, 5, 6, 8, 12, 9, 10, 11, 7, 13, 14, 15, 0]</t>
  </si>
  <si>
    <t>[P, D, L, D, P, G, G, L]</t>
  </si>
  <si>
    <t>[0, 6, 2, 3, 1, 5, 7, 4, 9, 10, 11, 8, 13, 14, 15, 12]</t>
  </si>
  <si>
    <t>[G, L, D, L, L, G, G, G]</t>
  </si>
  <si>
    <t>[1, 6, 2, 3, 5, 7, 11, 4, 9, 10, 0, 8, 13, 14, 15, 12]</t>
  </si>
  <si>
    <t>[D, P, D, L, L, G, G, G]</t>
  </si>
  <si>
    <t>[1, 2, 8, 3, 5, 6, 7, 4, 9, 10, 0, 11, 13, 14, 15, 12]</t>
  </si>
  <si>
    <t>[D, D, L, G, P, G, L, G]</t>
  </si>
  <si>
    <t>[0, 1, 2, 3, 5, 6, 7, 4, 9, 10, 12, 8, 13, 14, 11, 15]</t>
  </si>
  <si>
    <t>[L, L, L, G, G, P, G, L]</t>
  </si>
  <si>
    <t>[1, 2, 3, 4, 6, 9, 7, 8, 0, 5, 11, 12, 13, 10, 14, 15]</t>
  </si>
  <si>
    <t>[L, D, P, G, L, G, L, L]</t>
  </si>
  <si>
    <t>[1, 2, 3, 4, 5, 7, 11, 8, 10, 6, 0, 12, 9, 13, 14, 15]</t>
  </si>
  <si>
    <t>[D, P, G, P, G, L, L, L]</t>
  </si>
  <si>
    <t>[1, 2, 3, 4, 9, 5, 6, 8, 13, 10, 7, 11, 14, 0, 15, 12]</t>
  </si>
  <si>
    <t>[P, D, D, L, L, G, L, G]</t>
  </si>
  <si>
    <t>[1, 3, 6, 4, 5, 2, 8, 0, 9, 10, 7, 11, 13, 14, 15, 12]</t>
  </si>
  <si>
    <t>[P, D, P, G, L, G, L, G]</t>
  </si>
  <si>
    <t>[1, 2, 0, 3, 5, 6, 7, 4, 9, 10, 15, 8, 13, 14, 12, 11]</t>
  </si>
  <si>
    <t>[L, G, G, G, P, D, L, G]</t>
  </si>
  <si>
    <t>[2, 3, 0, 4, 1, 6, 7, 8, 5, 9, 10, 11, 13, 14, 15, 12]</t>
  </si>
  <si>
    <t>[P, P, G, G, L, L, L, G]</t>
  </si>
  <si>
    <t>[1, 2, 3, 4, 5, 6, 11, 7, 9, 10, 0, 12, 13, 14, 8, 15]</t>
  </si>
  <si>
    <t>[G, L, D, P, D, L, G, G]</t>
  </si>
  <si>
    <t>[1, 2, 3, 4, 5, 6, 7, 8, 13, 9, 15, 11, 10, 0, 14, 12]</t>
  </si>
  <si>
    <t>[P, D, L, G, L, D, L, G]</t>
  </si>
  <si>
    <t>[1, 2, 4, 8, 5, 6, 3, 11, 9, 10, 7, 0, 13, 14, 15, 12]</t>
  </si>
  <si>
    <t>[D, D, P, G, G, L, G]</t>
  </si>
  <si>
    <t>[1, 2, 3, 4, 5, 6, 7, 8, 13, 9, 11, 12, 10, 14, 0, 15]</t>
  </si>
  <si>
    <t>[P, P, D, L, G, L, L]</t>
  </si>
  <si>
    <t>[1, 2, 3, 4, 0, 6, 7, 8, 5, 14, 10, 11, 9, 13, 15, 12]</t>
  </si>
  <si>
    <t>[G, G, L, D, L, L, G]</t>
  </si>
  <si>
    <t>[1, 2, 3, 4, 5, 6, 7, 8, 10, 13, 11, 12, 0, 9, 14, 15]</t>
  </si>
  <si>
    <t>[L, D, P, G, L, L, L]</t>
  </si>
  <si>
    <t>[1, 2, 4, 0, 5, 7, 3, 8, 9, 6, 10, 12, 13, 14, 11, 15]</t>
  </si>
  <si>
    <t>[P, G, P, G, L, G, L]</t>
  </si>
  <si>
    <t>[1, 2, 3, 4, 6, 9, 7, 8, 5, 0, 10, 11, 13, 14, 15, 12]</t>
  </si>
  <si>
    <t>[D, P, G, L, L, L, G]</t>
  </si>
  <si>
    <t>[1, 2, 3, 4, 0, 6, 7, 8, 5, 10, 15, 11, 9, 13, 14, 12]</t>
  </si>
  <si>
    <t>[G, G, L, L, D, L, G]</t>
  </si>
  <si>
    <t>[1, 0, 2, 4, 5, 6, 3, 7, 9, 10, 12, 8, 13, 14, 11, 15]</t>
  </si>
  <si>
    <t>[L, G, L, G, P, G, L]</t>
  </si>
  <si>
    <t>[2, 0, 3, 4, 1, 5, 6, 7, 9, 10, 11, 8, 13, 14, 15, 12]</t>
  </si>
  <si>
    <t>[P, G, L, L, L, G, G]</t>
  </si>
  <si>
    <t>[1, 2, 3, 4, 5, 6, 11, 7, 9, 10, 8, 12, 13, 14, 0, 15]</t>
  </si>
  <si>
    <t>[L, D, P, D, L, G, G]</t>
  </si>
  <si>
    <t>[1, 2, 3, 4, 5, 6, 7, 8, 9, 11, 12, 15, 13, 10, 0, 14]</t>
  </si>
  <si>
    <t>[L, D, P, P, G, L, L]</t>
  </si>
  <si>
    <t>[1, 2, 3, 4, 6, 7, 0, 8, 5, 10, 11, 12, 9, 13, 14, 15]</t>
  </si>
  <si>
    <t>[P, P, G, G, L, L, L]</t>
  </si>
  <si>
    <t>[5, 1, 2, 4, 0, 6, 3, 8, 9, 10, 7, 12, 13, 14, 11, 15]</t>
  </si>
  <si>
    <t>[D, L, L, G, G, G, L]</t>
  </si>
  <si>
    <t>[1, 2, 3, 4, 5, 6, 7, 8, 10, 13, 11, 12, 9, 14, 0, 15]</t>
  </si>
  <si>
    <t>[P, D, P, G, L, L, L]</t>
  </si>
  <si>
    <t>[1, 2, 3, 4, 5, 11, 6, 8, 9, 0, 7, 12, 13, 10, 14, 15]</t>
  </si>
  <si>
    <t>[D, L, G, P, G, L, L]</t>
  </si>
  <si>
    <t>[1, 2, 4, 7, 5, 6, 0, 3, 9, 10, 11, 8, 13, 14, 15, 12]</t>
  </si>
  <si>
    <t>[L, D, P, G, L, G, G]</t>
  </si>
  <si>
    <t>[1, 0, 2, 4, 5, 6, 3, 8, 9, 11, 7, 12, 13, 10, 14, 15]</t>
  </si>
  <si>
    <t>[L, G, G, P, G, L, L]</t>
  </si>
  <si>
    <t>[1, 2, 3, 4, 5, 6, 7, 8, 9, 14, 12, 0, 13, 11, 10, 15]</t>
  </si>
  <si>
    <t>[P, G, P, D, L, G, L]</t>
  </si>
  <si>
    <t>[1, 0, 3, 4, 5, 2, 6, 7, 9, 10, 12, 8, 13, 14, 11, 15]</t>
  </si>
  <si>
    <t>[G, L, L, G, P, G, L]</t>
  </si>
  <si>
    <t>[1, 2, 3, 4, 5, 6, 7, 8, 9, 14, 10, 0, 13, 11, 15, 12]</t>
  </si>
  <si>
    <t>[G, P, P, D, L, G, L]</t>
  </si>
  <si>
    <t>[5, 1, 3, 4, 0, 2, 7, 8, 9, 6, 10, 12, 13, 14, 11, 15]</t>
  </si>
  <si>
    <t>[D, L, G, G, L, G, L]</t>
  </si>
  <si>
    <t>[5, 1, 2, 3, 0, 6, 7, 4, 9, 10, 11, 8, 13, 14, 15, 12]</t>
  </si>
  <si>
    <t>[D, L, L, L, G, G, G]</t>
  </si>
  <si>
    <t>[1, 2, 3, 4, 5, 7, 0, 8, 10, 6, 11, 12, 9, 13, 14, 15]</t>
  </si>
  <si>
    <t>[P, G, P, G, L, L, L]</t>
  </si>
  <si>
    <t>[1, 2, 7, 3, 0, 5, 6, 4, 9, 10, 11, 8, 13, 14, 15, 12]</t>
  </si>
  <si>
    <t>[L, L, D, L, G, G, G]</t>
  </si>
  <si>
    <t>[1, 2, 3, 4, 5, 6, 7, 8, 13, 9, 10, 11, 14, 15, 0, 12]</t>
  </si>
  <si>
    <t>[P, P, D, L, L, L, G]</t>
  </si>
  <si>
    <t>[1, 6, 2, 3, 5, 7, 0, 4, 9, 10, 11, 8, 13, 14, 15, 12]</t>
  </si>
  <si>
    <t>[P, D, L, L, G, G, G]</t>
  </si>
  <si>
    <t>[1, 2, 3, 4, 5, 6, 11, 7, 9, 14, 10, 8, 0, 13, 15, 12]</t>
  </si>
  <si>
    <t>[L, D, L, D, L, G, G]</t>
  </si>
  <si>
    <t>[1, 2, 3, 4, 5, 6, 7, 8, 9, 10, 12, 15, 0, 13, 14, 11]</t>
  </si>
  <si>
    <t>[L, L, L, D, P, G, L]</t>
  </si>
  <si>
    <t>[1, 2, 3, 4, 0, 5, 7, 8, 9, 6, 15, 11, 13, 10, 14, 12]</t>
  </si>
  <si>
    <t>[L, G, G, L, D, L, G]</t>
  </si>
  <si>
    <t>[1, 2, 3, 4, 0, 5, 7, 8, 10, 6, 11, 12, 9, 13, 14, 15]</t>
  </si>
  <si>
    <t>[L, G, P, G, L, L, L]</t>
  </si>
  <si>
    <t>[1, 2, 4, 8, 5, 6, 0, 3, 9, 10, 7, 12, 13, 14, 11, 15]</t>
  </si>
  <si>
    <t>[L, D, P, G, G, G, L]</t>
  </si>
  <si>
    <t>[1, 0, 3, 4, 6, 2, 7, 8, 5, 10, 11, 12, 9, 13, 14, 15]</t>
  </si>
  <si>
    <t>[G, P, G, G, L, L, L]</t>
  </si>
  <si>
    <t>[1, 2, 7, 3, 5, 6, 11, 4, 9, 10, 8, 0, 13, 14, 15, 12]</t>
  </si>
  <si>
    <t>[P, D, D, L, G, G, G]</t>
  </si>
  <si>
    <t>[1, 2, 3, 4, 5, 6, 7, 8, 9, 11, 14, 0, 13, 10, 15, 12]</t>
  </si>
  <si>
    <t>[G, P, D, P, G, L, L]</t>
  </si>
  <si>
    <t>[1, 3, 7, 4, 5, 2, 0, 8, 9, 6, 10, 12, 13, 14, 11, 15]</t>
  </si>
  <si>
    <t>[D, P, G, G, L, G, L]</t>
  </si>
  <si>
    <t>[1, 2, 3, 4, 5, 6, 0, 8, 9, 10, 7, 15, 13, 14, 12, 11]</t>
  </si>
  <si>
    <t>[1, 2, 3, 4, 5, 6, 7, 8, 10, 0, 15, 11, 9, 13, 14, 12]</t>
  </si>
  <si>
    <t>[P, G, L, L, D, L, G]</t>
  </si>
  <si>
    <t>[1, 2, 3, 0, 5, 6, 7, 4, 9, 10, 15, 8, 13, 14, 12, 11]</t>
  </si>
  <si>
    <t>[G, G, G, P, D, L, G]</t>
  </si>
  <si>
    <t>[2, 0, 3, 4, 1, 6, 7, 8, 5, 10, 11, 12, 9, 13, 14, 15]</t>
  </si>
  <si>
    <t>[P, G, G, G, L, L, L]</t>
  </si>
  <si>
    <t>[2, 0, 3, 4, 1, 6, 7, 8, 5, 9, 11, 12, 13, 10, 14, 15]</t>
  </si>
  <si>
    <t>[P, G, G, L, G, L, L]</t>
  </si>
  <si>
    <t>[1, 2, 3, 4, 5, 6, 7, 8, 9, 11, 14, 12, 0, 13, 10, 15]</t>
  </si>
  <si>
    <t>[L, L, D, P, G, L, L]</t>
  </si>
  <si>
    <t>[1, 2, 3, 4, 5, 6, 7, 8, 14, 0, 10, 12, 9, 13, 11, 15]</t>
  </si>
  <si>
    <t>[P, G, L, D, L, G, L]</t>
  </si>
  <si>
    <t>[1, 2, 3, 4, 5, 6, 11, 7, 9, 10, 15, 0, 13, 14, 12, 8]</t>
  </si>
  <si>
    <t>[G, P, D, D, L, G, G]</t>
  </si>
  <si>
    <t>[1, 2, 8, 3, 5, 6, 0, 4, 9, 10, 7, 11, 13, 14, 15, 12]</t>
  </si>
  <si>
    <t>[D, L, G, P, G, L, G]</t>
  </si>
  <si>
    <t>[1, 6, 2, 3, 0, 5, 7, 4, 9, 10, 11, 8, 13, 14, 15, 12]</t>
  </si>
  <si>
    <t>[L, D, L, L, G, G, G]</t>
  </si>
  <si>
    <t>[1, 2, 7, 3, 5, 6, 11, 4, 9, 0, 10, 8, 13, 14, 15, 12]</t>
  </si>
  <si>
    <t>[L, D, D, L, G, G, G]</t>
  </si>
  <si>
    <t>[1, 2, 3, 4, 5, 6, 7, 8, 13, 9, 10, 12, 14, 11, 0, 15]</t>
  </si>
  <si>
    <t>[P, P, D, L, L, G, L]</t>
  </si>
  <si>
    <t>[5, 1, 3, 4, 0, 2, 6, 7, 9, 10, 11, 8, 13, 14, 15, 12]</t>
  </si>
  <si>
    <t>[D, L, G, L, L, G, G]</t>
  </si>
  <si>
    <t>[1, 2, 3, 4, 5, 10, 0, 8, 9, 7, 6, 11, 13, 14, 15, 12]</t>
  </si>
  <si>
    <t>[G, P, D, L, G, L, G]</t>
  </si>
  <si>
    <t>[1, 3, 4, 0, 5, 2, 6, 8, 9, 10, 7, 12, 13, 14, 11, 15]</t>
  </si>
  <si>
    <t>[P, P, G, L, G, G, L]</t>
  </si>
  <si>
    <t>[1, 2, 3, 4, 5, 6, 11, 7, 13, 9, 10, 8, 0, 14, 15, 12]</t>
  </si>
  <si>
    <t>[D, L, L, D, L, G, G]</t>
  </si>
  <si>
    <t>[1, 2, 3, 4, 5, 6, 12, 7, 9, 0, 10, 8, 13, 14, 11, 15]</t>
  </si>
  <si>
    <t>[L, D, L, G, P, G, L]</t>
  </si>
  <si>
    <t>[1, 0, 2, 4, 5, 7, 3, 8, 9, 6, 10, 11, 13, 14, 15, 12]</t>
  </si>
  <si>
    <t>[L, G, P, G, L, L, G]</t>
  </si>
  <si>
    <t>[1, 2, 7, 3, 5, 6, 11, 4, 9, 10, 15, 8, 13, 14, 0, 12]</t>
  </si>
  <si>
    <t>[D, D, D, L, G, G, G]</t>
  </si>
  <si>
    <t>[1, 2, 3, 4, 5, 10, 6, 7, 13, 9, 11, 8, 0, 14, 15, 12]</t>
  </si>
  <si>
    <t>[D, L, D, L, L, G, G]</t>
  </si>
  <si>
    <t>[5, 1, 2, 4, 0, 6, 3, 7, 9, 10, 11, 8, 13, 14, 15, 12]</t>
  </si>
  <si>
    <t>[D, L, L, G, L, G, G]</t>
  </si>
  <si>
    <t>[1, 3, 4, 0, 5, 2, 7, 8, 9, 6, 10, 11, 13, 14, 15, 12]</t>
  </si>
  <si>
    <t>[P, P, G, G, L, L, G]</t>
  </si>
  <si>
    <t>[1, 2, 3, 4, 5, 6, 8, 11, 9, 10, 7, 12, 13, 14, 0, 15]</t>
  </si>
  <si>
    <t>[L, D, D, P, G, L, G]</t>
  </si>
  <si>
    <t>[1, 2, 3, 4, 5, 10, 6, 8, 9, 14, 7, 12, 13, 11, 0, 15]</t>
  </si>
  <si>
    <t>[P, D, D, L, G, G, L]</t>
  </si>
  <si>
    <t>[5, 1, 2, 4, 0, 6, 3, 8, 9, 10, 7, 11, 13, 14, 15, 12]</t>
  </si>
  <si>
    <t>[D, L, L, G, G, L, G]</t>
  </si>
  <si>
    <t>[1, 2, 7, 0, 5, 6, 4, 3, 9, 10, 11, 8, 13, 14, 15, 12]</t>
  </si>
  <si>
    <t>[G, P, D, L, G, G, G]</t>
  </si>
  <si>
    <t>[1, 6, 2, 4, 5, 3, 0, 8, 9, 10, 7, 12, 13, 14, 11, 15]</t>
  </si>
  <si>
    <t>[P, D, L, G, G, G, L]</t>
  </si>
  <si>
    <t>[1, 2, 3, 4, 5, 6, 7, 8, 9, 0, 10, 15, 13, 14, 12, 11]</t>
  </si>
  <si>
    <t>[1, 2, 3, 4, 5, 6, 11, 7, 9, 0, 15, 8, 13, 10, 14, 12]</t>
  </si>
  <si>
    <t>[G, L, D, D, L, G, G]</t>
  </si>
  <si>
    <t>[1, 0, 2, 3, 5, 6, 8, 4, 9, 10, 7, 12, 13, 14, 11, 15]</t>
  </si>
  <si>
    <t>[L, L, G, P, G, G, L]</t>
  </si>
  <si>
    <t>[1, 0, 3, 4, 6, 2, 7, 8, 5, 9, 10, 11, 13, 14, 15, 12]</t>
  </si>
  <si>
    <t>[G, P, G, L, L, L, G]</t>
  </si>
  <si>
    <t>[1, 2, 3, 4, 5, 6, 0, 8, 9, 14, 7, 11, 13, 15, 10, 12]</t>
  </si>
  <si>
    <t>[G, G, P, D, L, L, G]</t>
  </si>
  <si>
    <t>[1, 2, 3, 4, 5, 6, 11, 7, 9, 10, 15, 8, 0, 13, 14, 12]</t>
  </si>
  <si>
    <t>[L, L, D, D, L, G, G]</t>
  </si>
  <si>
    <t>[1, 3, 6, 4, 5, 2, 0, 7, 9, 10, 11, 8, 13, 14, 15, 12]</t>
  </si>
  <si>
    <t>[D, P, G, L, L, G, G]</t>
  </si>
  <si>
    <t>[1, 2, 3, 4, 5, 6, 8, 11, 9, 0, 10, 7, 13, 14, 15, 12]</t>
  </si>
  <si>
    <t>[L, L, D, P, G, L, G]</t>
  </si>
  <si>
    <t>[1, 2, 3, 4, 5, 6, 0, 7, 9, 10, 15, 8, 13, 14, 12, 11]</t>
  </si>
  <si>
    <t>[L, G, G, P, D, L, G]</t>
  </si>
  <si>
    <t>[1, 0, 3, 4, 6, 2, 7, 8, 5, 9, 11, 12, 13, 10, 14, 15]</t>
  </si>
  <si>
    <t>[G, P, G, L, G, L, L]</t>
  </si>
  <si>
    <t>[1, 0, 2, 4, 5, 7, 3, 8, 9, 6, 10, 12, 13, 14, 11, 15]</t>
  </si>
  <si>
    <t>[L, G, P, G, L, G, L]</t>
  </si>
  <si>
    <t>[2, 0, 3, 4, 1, 6, 7, 8, 5, 9, 10, 11, 13, 14, 15, 12]</t>
  </si>
  <si>
    <t>[P, G, G, L, L, L, G]</t>
  </si>
  <si>
    <t>[1, 2, 3, 4, 5, 6, 0, 11, 9, 10, 8, 7, 13, 14, 15, 12]</t>
  </si>
  <si>
    <t>[L, G, P, D, L, G, G]</t>
  </si>
  <si>
    <t>[1, 2, 3, 4, 0, 6, 11, 7, 5, 9, 10, 8, 13, 14, 15, 12]</t>
  </si>
  <si>
    <t>[G, L, L, D, L, G, G]</t>
  </si>
  <si>
    <t>[1, 2, 3, 4, 5, 6, 0, 7, 9, 11, 12, 8, 13, 10, 14, 15]</t>
  </si>
  <si>
    <t>0.401 MB (411,048 bytes)</t>
  </si>
  <si>
    <t>[L, G, P, P, G, L, L]</t>
  </si>
  <si>
    <t>[1, 2, 3, 4, 0, 5, 6, 8, 9, 11, 7, 12, 13, 10, 14, 15]</t>
  </si>
  <si>
    <t>[L, L, G, P, G, L, L]</t>
  </si>
  <si>
    <t>[1, 2, 3, 4, 5, 10, 6, 8, 9, 7, 15, 11, 13, 14, 0, 12]</t>
  </si>
  <si>
    <t>[D, P, D, L, G, L, G]</t>
  </si>
  <si>
    <t>[1, 2, 3, 4, 5, 7, 10, 8, 9, 6, 15, 11, 13, 14, 0, 12]</t>
  </si>
  <si>
    <t>[D, D, P, G, L, L, G]</t>
  </si>
  <si>
    <t>[1, 0, 7, 3, 5, 2, 6, 4, 9, 10, 11, 8, 13, 14, 15, 12]</t>
  </si>
  <si>
    <t>[G, L, D, L, G, G, G]</t>
  </si>
  <si>
    <t>[1, 6, 2, 4, 0, 5, 3, 7, 9, 10, 11, 8, 13, 14, 15, 12]</t>
  </si>
  <si>
    <t>[L, D, L, G, L, G, G]</t>
  </si>
  <si>
    <t>[1, 3, 4, 0, 5, 2, 7, 8, 9, 6, 11, 12, 13, 10, 14, 15]</t>
  </si>
  <si>
    <t>[P, P, G, G, G, L, L]</t>
  </si>
  <si>
    <t>[1, 2, 7, 3, 5, 6, 4, 8, 9, 10, 11, 0, 13, 14, 15, 12]</t>
  </si>
  <si>
    <t>[D, P, D, L, G, G, G]</t>
  </si>
  <si>
    <t>[1, 2, 3, 4, 6, 7, 0, 8, 5, 9, 10, 11, 13, 14, 15, 12]</t>
  </si>
  <si>
    <t>[P, P, G, L, L, L, G]</t>
  </si>
  <si>
    <t>[1, 2, 3, 4, 9, 5, 7, 8, 6, 0, 11, 12, 13, 10, 14, 15]</t>
  </si>
  <si>
    <t>[P, D, L, G, G, L, L]</t>
  </si>
  <si>
    <t>[1, 2, 3, 4, 5, 6, 8, 11, 9, 10, 15, 7, 13, 14, 0, 12]</t>
  </si>
  <si>
    <t>[D, L, D, P, G, L, G]</t>
  </si>
  <si>
    <t>[1, 2, 3, 4, 5, 6, 0, 8, 10, 11, 7, 12, 9, 13, 14, 15]</t>
  </si>
  <si>
    <t>[G, P, P, G, L, L, L]</t>
  </si>
  <si>
    <t>[1, 2, 3, 4, 0, 6, 7, 8, 5, 9, 15, 11, 13, 10, 14, 12]</t>
  </si>
  <si>
    <t>[G, L, G, L, D, L, G]</t>
  </si>
  <si>
    <t>[1, 0, 3, 4, 5, 2, 7, 8, 10, 6, 11, 12, 9, 13, 14, 15]</t>
  </si>
  <si>
    <t>[G, G, P, G, L, L, L]</t>
  </si>
  <si>
    <t>[1, 2, 3, 4, 9, 5, 6, 8, 10, 0, 7, 11, 13, 14, 15, 12]</t>
  </si>
  <si>
    <t>[P, D, L, L, G, L, G]</t>
  </si>
  <si>
    <t>[1, 2, 7, 3, 5, 10, 6, 4, 9, 0, 11, 8, 13, 14, 15, 12]</t>
  </si>
  <si>
    <t>[D, L, D, L, G, G, G]</t>
  </si>
  <si>
    <t>[1, 2, 3, 0, 5, 6, 7, 4, 9, 11, 12, 8, 13, 10, 14, 15]</t>
  </si>
  <si>
    <t>[G, G, P, P, G, L, L]</t>
  </si>
  <si>
    <t>[1, 2, 3, 4, 5, 10, 6, 8, 9, 14, 7, 12, 0, 13, 11, 15]</t>
  </si>
  <si>
    <t>[L, D, D, L, G, G, L]</t>
  </si>
  <si>
    <t>[1, 0, 2, 3, 5, 6, 7, 4, 9, 10, 12, 8, 13, 14, 11, 15]</t>
  </si>
  <si>
    <t>[L, L, G, G, P, G, L]</t>
  </si>
  <si>
    <t>[1, 2, 3, 4, 5, 6, 7, 8, 13, 0, 10, 12, 14, 9, 11, 15]</t>
  </si>
  <si>
    <t>[G, P, D, L, L, G, L]</t>
  </si>
  <si>
    <t>[1, 2, 3, 4, 5, 6, 7, 8, 13, 0, 10, 11, 14, 9, 15, 12]</t>
  </si>
  <si>
    <t>[G, P, D, L, L, L, G]</t>
  </si>
  <si>
    <t>[1, 2, 4, 0, 5, 7, 3, 8, 9, 6, 10, 11, 13, 14, 15, 12]</t>
  </si>
  <si>
    <t>[P, G, P, G, L, L, G]</t>
  </si>
  <si>
    <t>[1, 2, 3, 4, 9, 5, 6, 7, 13, 10, 11, 8, 0, 14, 15, 12]</t>
  </si>
  <si>
    <t>[D, D, L, L, L, G, G]</t>
  </si>
  <si>
    <t>[1, 2, 4, 7, 5, 6, 3, 8, 9, 10, 11, 0, 13, 14, 15, 12]</t>
  </si>
  <si>
    <t>[D, D, P, G, L, G, G]</t>
  </si>
  <si>
    <t>[1, 2, 3, 4, 9, 5, 6, 8, 13, 10, 7, 11, 0, 14, 15, 12]</t>
  </si>
  <si>
    <t>[D, D, L, L, G, L, G]</t>
  </si>
  <si>
    <t>[2, 0, 3, 4, 1, 5, 7, 8, 9, 6, 10, 11, 13, 14, 15, 12]</t>
  </si>
  <si>
    <t>[P, G, L, G, L, L, G]</t>
  </si>
  <si>
    <t>[1, 2, 3, 4, 5, 6, 7, 8, 9, 14, 10, 0, 13, 15, 12, 11]</t>
  </si>
  <si>
    <t>[G, P, P, D, L, L, G]</t>
  </si>
  <si>
    <t>[1, 2, 3, 4, 5, 7, 0, 8, 9, 6, 15, 11, 13, 10, 14, 12]</t>
  </si>
  <si>
    <t>[P, G, G, L, D, L, G]</t>
  </si>
  <si>
    <t>[1, 6, 2, 3, 5, 10, 7, 4, 9, 0, 11, 8, 13, 14, 15, 12]</t>
  </si>
  <si>
    <t>[D, D, L, L, G, G, G]</t>
  </si>
  <si>
    <t>[5, 1, 3, 4, 0, 2, 6, 8, 9, 10, 7, 11, 13, 14, 15, 12]</t>
  </si>
  <si>
    <t>[D, L, G, L, G, L, G]</t>
  </si>
  <si>
    <t>[1, 2, 3, 4, 5, 6, 7, 8, 14, 0, 10, 11, 9, 13, 15, 12]</t>
  </si>
  <si>
    <t>[P, G, L, D, L, L, G]</t>
  </si>
  <si>
    <t>[1, 2, 3, 4, 6, 7, 0, 8, 5, 9, 11, 12, 13, 10, 14, 15]</t>
  </si>
  <si>
    <t>[P, P, G, L, G, L, L]</t>
  </si>
  <si>
    <t>[1, 2, 3, 4, 5, 7, 10, 8, 9, 6, 12, 0, 13, 14, 11, 15]</t>
  </si>
  <si>
    <t>[P, D, P, G, L, G, L]</t>
  </si>
  <si>
    <t>[1, 2, 3, 4, 0, 6, 7, 8, 5, 14, 10, 12, 9, 13, 11, 15]</t>
  </si>
  <si>
    <t>[G, G, L, D, L, G, L]</t>
  </si>
  <si>
    <t>[1, 3, 4, 0, 5, 2, 6, 8, 9, 10, 7, 11, 13, 14, 15, 12]</t>
  </si>
  <si>
    <t>[P, P, G, L, G, L, G]</t>
  </si>
  <si>
    <t>[1, 2, 3, 0, 5, 6, 11, 4, 9, 10, 8, 7, 13, 14, 15, 12]</t>
  </si>
  <si>
    <t>[G, G, P, D, L, G, G]</t>
  </si>
  <si>
    <t>[5, 1, 3, 4, 0, 2, 6, 8, 9, 10, 7, 12, 13, 14, 11, 15]</t>
  </si>
  <si>
    <t>[D, L, G, L, G, G, L]</t>
  </si>
  <si>
    <t>[1, 2, 3, 4, 5, 6, 8, 12, 9, 10, 11, 7, 13, 14, 0, 15]</t>
  </si>
  <si>
    <t>[D, L, D, P, G, G, L]</t>
  </si>
  <si>
    <t>[1, 2, 3, 4, 5, 6, 7, 8, 13, 0, 11, 12, 10, 9, 14, 15]</t>
  </si>
  <si>
    <t>[G, P, D, L, G, L, L]</t>
  </si>
  <si>
    <t>[1, 2, 3, 4, 5, 7, 8, 12, 9, 6, 11, 0, 13, 10, 14, 15]</t>
  </si>
  <si>
    <t>[D, P, P, G, G, L, L]</t>
  </si>
  <si>
    <t>[1, 3, 7, 4, 5, 2, 0, 8, 9, 6, 11, 12, 13, 10, 14, 15]</t>
  </si>
  <si>
    <t>[D, P, G, G, G, L, L]</t>
  </si>
  <si>
    <t>[1, 2, 3, 4, 6, 10, 7, 8, 5, 0, 11, 12, 9, 13, 14, 15]</t>
  </si>
  <si>
    <t>[D, P, G, G, L, L, L]</t>
  </si>
  <si>
    <t>[1, 2, 3, 4, 9, 5, 7, 8, 0, 6, 11, 12, 13, 10, 14, 15]</t>
  </si>
  <si>
    <t>0.394 MB (403,664 bytes)</t>
  </si>
  <si>
    <t>[D, L, G, G, L, L]</t>
  </si>
  <si>
    <t>[0, 1, 2, 4, 5, 6, 3, 7, 9, 10, 11, 8, 13, 14, 15, 12]</t>
  </si>
  <si>
    <t>0.394 MB (403,528 bytes)</t>
  </si>
  <si>
    <t>[L, L, G, L, G, G]</t>
  </si>
  <si>
    <t>[1, 2, 7, 3, 5, 6, 11, 4, 9, 10, 0, 8, 13, 14, 15, 12]</t>
  </si>
  <si>
    <t>[D, D, L, G, G, G]</t>
  </si>
  <si>
    <t>[1, 2, 3, 4, 5, 6, 11, 7, 9, 10, 8, 12, 13, 14, 15, 0]</t>
  </si>
  <si>
    <t>[D, P, D, L, G, G]</t>
  </si>
  <si>
    <t>[0, 2, 3, 4, 1, 6, 7, 8, 5, 10, 11, 12, 9, 13, 14, 15]</t>
  </si>
  <si>
    <t>[G, G, G, L, L, L]</t>
  </si>
  <si>
    <t>[1, 2, 3, 4, 5, 6, 7, 8, 13, 9, 11, 12, 10, 0, 14, 15]</t>
  </si>
  <si>
    <t>[P, D, L, G, L, L]</t>
  </si>
  <si>
    <t>[1, 2, 3, 4, 5, 6, 7, 8, 10, 13, 11, 12, 9, 0, 14, 15]</t>
  </si>
  <si>
    <t>[D, P, G, L, L, L]</t>
  </si>
  <si>
    <t>[1, 6, 2, 3, 5, 0, 7, 4, 9, 10, 11, 8, 13, 14, 15, 12]</t>
  </si>
  <si>
    <t>[D, L, L, G, G, G]</t>
  </si>
  <si>
    <t>[1, 2, 3, 4, 5, 6, 7, 8, 0, 14, 10, 12, 9, 13, 11, 15]</t>
  </si>
  <si>
    <t>[G, L, D, L, G, L]</t>
  </si>
  <si>
    <t>[1, 2, 3, 4, 9, 5, 6, 7, 0, 10, 11, 8, 13, 14, 15, 12]</t>
  </si>
  <si>
    <t>[D, L, L, L, G, G]</t>
  </si>
  <si>
    <t>[1, 2, 4, 8, 5, 6, 3, 0, 9, 10, 7, 12, 13, 14, 11, 15]</t>
  </si>
  <si>
    <t>[D, P, G, G, G, L]</t>
  </si>
  <si>
    <t>[0, 1, 2, 3, 5, 6, 7, 4, 9, 10, 11, 8, 13, 14, 15, 12]</t>
  </si>
  <si>
    <t>[L, L, L, G, G, G]</t>
  </si>
  <si>
    <t>[1, 2, 4, 7, 5, 6, 3, 0, 9, 10, 11, 8, 13, 14, 15, 12]</t>
  </si>
  <si>
    <t>[D, P, G, L, G, G]</t>
  </si>
  <si>
    <t>[1, 2, 3, 4, 5, 10, 6, 8, 0, 9, 7, 12, 13, 14, 11, 15]</t>
  </si>
  <si>
    <t>[L, D, L, G, G, L]</t>
  </si>
  <si>
    <t>[1, 3, 0, 4, 5, 2, 6, 8, 9, 10, 7, 12, 13, 14, 11, 15]</t>
  </si>
  <si>
    <t>[P, G, L, G, G, L]</t>
  </si>
  <si>
    <t>[1, 2, 7, 3, 5, 0, 6, 4, 9, 10, 11, 8, 13, 14, 15, 12]</t>
  </si>
  <si>
    <t>[L, D, L, G, G, G]</t>
  </si>
  <si>
    <t>[1, 2, 3, 4, 6, 0, 7, 8, 5, 9, 11, 12, 13, 10, 14, 15]</t>
  </si>
  <si>
    <t>[P, G, L, G, L, L]</t>
  </si>
  <si>
    <t>[1, 2, 0, 3, 5, 6, 7, 4, 9, 10, 12, 8, 13, 14, 11, 15]</t>
  </si>
  <si>
    <t>[L, G, G, P, G, L]</t>
  </si>
  <si>
    <t>[1, 2, 3, 4, 5, 0, 7, 8, 10, 6, 11, 12, 9, 13, 14, 15]</t>
  </si>
  <si>
    <t>[G, P, G, L, L, L]</t>
  </si>
  <si>
    <t>[1, 2, 3, 4, 5, 6, 8, 12, 9, 10, 7, 15, 13, 14, 11, 0]</t>
  </si>
  <si>
    <t>[D, D, P, G, G, L]</t>
  </si>
  <si>
    <t>[1, 2, 3, 4, 5, 6, 7, 8, 13, 9, 10, 11, 14, 0, 15, 12]</t>
  </si>
  <si>
    <t>[P, D, L, L, L, G]</t>
  </si>
  <si>
    <t>[1, 3, 0, 4, 5, 2, 6, 8, 9, 10, 7, 11, 13, 14, 15, 12]</t>
  </si>
  <si>
    <t>[P, G, L, G, L, G]</t>
  </si>
  <si>
    <t>[1, 6, 2, 4, 5, 0, 3, 8, 9, 10, 7, 12, 13, 14, 11, 15]</t>
  </si>
  <si>
    <t>[D, L, G, G, G, L]</t>
  </si>
  <si>
    <t>[1, 2, 3, 4, 5, 6, 7, 8, 13, 9, 10, 12, 14, 0, 11, 15]</t>
  </si>
  <si>
    <t>[P, D, L, L, G, L]</t>
  </si>
  <si>
    <t>[1, 6, 2, 4, 5, 0, 3, 8, 9, 10, 7, 11, 13, 14, 15, 12]</t>
  </si>
  <si>
    <t>[D, L, G, G, L, G]</t>
  </si>
  <si>
    <t>[1, 2, 3, 4, 5, 0, 7, 8, 9, 6, 15, 11, 13, 10, 14, 12]</t>
  </si>
  <si>
    <t>[G, G, L, D, L, G]</t>
  </si>
  <si>
    <t>[1, 2, 3, 4, 5, 10, 6, 8, 0, 9, 7, 11, 13, 14, 15, 12]</t>
  </si>
  <si>
    <t>[L, D, L, G, L, G]</t>
  </si>
  <si>
    <t>[1, 2, 3, 4, 9, 5, 7, 8, 0, 6, 10, 12, 13, 14, 11, 15]</t>
  </si>
  <si>
    <t>[D, L, G, L, G, L]</t>
  </si>
  <si>
    <t>[1, 3, 0, 4, 5, 2, 7, 8, 9, 6, 10, 12, 13, 14, 11, 15]</t>
  </si>
  <si>
    <t>[P, G, G, L, G, L]</t>
  </si>
  <si>
    <t>[1, 2, 3, 4, 5, 7, 10, 8, 9, 6, 0, 11, 13, 14, 15, 12]</t>
  </si>
  <si>
    <t>[D, P, G, L, L, G]</t>
  </si>
  <si>
    <t>[1, 3, 0, 4, 5, 2, 6, 7, 9, 10, 11, 8, 13, 14, 15, 12]</t>
  </si>
  <si>
    <t>[P, G, L, L, G, G]</t>
  </si>
  <si>
    <t>[1, 2, 3, 4, 5, 6, 7, 8, 9, 15, 0, 11, 13, 10, 14, 12]</t>
  </si>
  <si>
    <t>[P, G, L, D, L, G]</t>
  </si>
  <si>
    <t>[1, 2, 3, 4, 5, 10, 6, 7, 0, 9, 11, 8, 13, 14, 15, 12]</t>
  </si>
  <si>
    <t>[L, D, L, L, G, G]</t>
  </si>
  <si>
    <t>[0, 2, 3, 4, 1, 6, 7, 8, 5, 9, 10, 11, 13, 14, 15, 12]</t>
  </si>
  <si>
    <t>[G, G, L, L, L, G]</t>
  </si>
  <si>
    <t>[1, 2, 3, 4, 6, 0, 7, 8, 5, 9, 10, 12, 13, 14, 11, 15]</t>
  </si>
  <si>
    <t>[P, G, L, L, G, L]</t>
  </si>
  <si>
    <t>[1, 2, 0, 3, 5, 6, 8, 4, 9, 10, 7, 12, 13, 14, 11, 15]</t>
  </si>
  <si>
    <t>[L, G, P, G, G, L]</t>
  </si>
  <si>
    <t>[1, 2, 3, 4, 5, 6, 11, 0, 9, 10, 8, 7, 13, 14, 15, 12]</t>
  </si>
  <si>
    <t>[G, P, D, L, G, G]</t>
  </si>
  <si>
    <t>[1, 2, 3, 4, 5, 6, 7, 8, 9, 10, 0, 15, 13, 14, 12, 11]</t>
  </si>
  <si>
    <t>[G, L, D, P, G, L]</t>
  </si>
  <si>
    <t>[1, 2, 3, 4, 5, 6, 7, 8, 0, 14, 10, 11, 9, 13, 15, 12]</t>
  </si>
  <si>
    <t>[G, L, D, L, L, G]</t>
  </si>
  <si>
    <t>[1, 2, 3, 4, 5, 6, 8, 0, 9, 11, 7, 12, 13, 10, 14, 15]</t>
  </si>
  <si>
    <t>[P, G, P, G, L, L]</t>
  </si>
  <si>
    <t>[0, 1, 3, 4, 5, 2, 7, 8, 9, 6, 10, 12, 13, 14, 11, 15]</t>
  </si>
  <si>
    <t>[L, G, G, L, G, L]</t>
  </si>
  <si>
    <t>[1, 2, 3, 4, 5, 6, 7, 8, 10, 11, 0, 12, 9, 13, 14, 15]</t>
  </si>
  <si>
    <t>[P, P, G, L, L, L]</t>
  </si>
  <si>
    <t>[0, 1, 2, 4, 5, 6, 3, 8, 9, 10, 7, 12, 13, 14, 11, 15]</t>
  </si>
  <si>
    <t>[L, L, G, G, G, L]</t>
  </si>
  <si>
    <t>[1, 2, 3, 4, 5, 6, 7, 0, 9, 10, 15, 8, 13, 14, 12, 11]</t>
  </si>
  <si>
    <t>[G, G, P, D, L, G]</t>
  </si>
  <si>
    <t>[1, 2, 0, 4, 5, 6, 3, 7, 9, 10, 12, 8, 13, 14, 11, 15]</t>
  </si>
  <si>
    <t>[G, L, G, P, G, L]</t>
  </si>
  <si>
    <t>[1, 2, 3, 4, 5, 6, 7, 0, 9, 11, 12, 8, 13, 10, 14, 15]</t>
  </si>
  <si>
    <t>[G, P, P, G, L, L]</t>
  </si>
  <si>
    <t>[0, 2, 3, 4, 1, 6, 7, 8, 5, 9, 11, 12, 13, 10, 14, 15]</t>
  </si>
  <si>
    <t>[G, G, L, G, L, L]</t>
  </si>
  <si>
    <t>[1, 2, 3, 4, 5, 6, 8, 11, 9, 10, 0, 7, 13, 14, 15, 12]</t>
  </si>
  <si>
    <t>[L, D, P, G, L, G]</t>
  </si>
  <si>
    <t>[1, 2, 3, 4, 6, 0, 7, 8, 5, 10, 11, 12, 9, 13, 14, 15]</t>
  </si>
  <si>
    <t>[P, G, G, L, L, L]</t>
  </si>
  <si>
    <t>[1, 2, 3, 4, 5, 0, 6, 8, 9, 11, 7, 12, 13, 10, 14, 15]</t>
  </si>
  <si>
    <t>[L, G, P, G, L, L]</t>
  </si>
  <si>
    <t>[0, 1, 2, 4, 5, 6, 3, 8, 9, 10, 7, 11, 13, 14, 15, 12]</t>
  </si>
  <si>
    <t>[L, L, G, G, L, G]</t>
  </si>
  <si>
    <t>[1, 2, 7, 3, 5, 6, 4, 0, 9, 10, 11, 8, 13, 14, 15, 12]</t>
  </si>
  <si>
    <t>[P, D, L, G, G, G]</t>
  </si>
  <si>
    <t>[1, 2, 4, 8, 5, 6, 3, 0, 9, 10, 7, 11, 13, 14, 15, 12]</t>
  </si>
  <si>
    <t>[D, P, G, G, L, G]</t>
  </si>
  <si>
    <t>[1, 2, 3, 4, 5, 7, 10, 8, 9, 6, 0, 12, 13, 14, 11, 15]</t>
  </si>
  <si>
    <t>[D, P, G, L, G, L]</t>
  </si>
  <si>
    <t>[1, 2, 3, 4, 5, 6, 7, 8, 9, 14, 10, 12, 13, 11, 15, 0]</t>
  </si>
  <si>
    <t>[P, P, D, L, G, L]</t>
  </si>
  <si>
    <t>[0, 2, 3, 4, 1, 5, 6, 8, 9, 10, 7, 11, 13, 14, 15, 12]</t>
  </si>
  <si>
    <t>[G, L, L, G, L, G]</t>
  </si>
  <si>
    <t>[1, 2, 3, 4, 5, 10, 6, 8, 9, 7, 0, 11, 13, 14, 15, 12]</t>
  </si>
  <si>
    <t>[P, D, L, G, L, G]</t>
  </si>
  <si>
    <t>[0, 2, 3, 4, 1, 5, 7, 8, 9, 6, 10, 11, 13, 14, 15, 12]</t>
  </si>
  <si>
    <t>[G, L, G, L, L, G]</t>
  </si>
  <si>
    <t>[1, 2, 0, 3, 5, 6, 8, 4, 9, 10, 7, 11, 13, 14, 15, 12]</t>
  </si>
  <si>
    <t>[L, G, P, G, L, G]</t>
  </si>
  <si>
    <t>[1, 2, 3, 4, 5, 6, 7, 8, 0, 10, 15, 11, 9, 13, 14, 12]</t>
  </si>
  <si>
    <t>[G, L, L, D, L, G]</t>
  </si>
  <si>
    <t>[0, 2, 3, 4, 1, 5, 7, 8, 9, 6, 11, 12, 13, 10, 14, 15]</t>
  </si>
  <si>
    <t>[G, L, G, G, L, L]</t>
  </si>
  <si>
    <t>[1, 2, 3, 4, 5, 6, 7, 8, 9, 14, 10, 11, 13, 15, 12, 0]</t>
  </si>
  <si>
    <t>[P, P, D, L, L, G]</t>
  </si>
  <si>
    <t>[0, 2, 3, 4, 1, 5, 6, 7, 9, 10, 11, 8, 13, 14, 15, 12]</t>
  </si>
  <si>
    <t>[G, L, L, L, G, G]</t>
  </si>
  <si>
    <t>[0, 1, 3, 4, 5, 2, 6, 8, 9, 10, 7, 12, 13, 14, 11, 15]</t>
  </si>
  <si>
    <t>[L, G, L, G, G, L]</t>
  </si>
  <si>
    <t>[1, 2, 3, 4, 5, 0, 6, 7, 9, 10, 12, 8, 13, 14, 11, 15]</t>
  </si>
  <si>
    <t>[L, L, G, P, G, L]</t>
  </si>
  <si>
    <t>[1, 2, 3, 4, 5, 7, 8, 0, 9, 6, 11, 12, 13, 10, 14, 15]</t>
  </si>
  <si>
    <t>[P, P, G, G, L, L]</t>
  </si>
  <si>
    <t>[1, 2, 3, 4, 5, 6, 8, 12, 9, 10, 0, 7, 13, 14, 11, 15]</t>
  </si>
  <si>
    <t>[L, D, P, G, G, L]</t>
  </si>
  <si>
    <t>[1, 2, 3, 4, 5, 6, 7, 8, 9, 10, 12, 15, 13, 0, 14, 11]</t>
  </si>
  <si>
    <t>[L, L, D, P, G, L]</t>
  </si>
  <si>
    <t>[1, 2, 3, 4, 6, 0, 7, 8, 5, 9, 10, 11, 13, 14, 15, 12]</t>
  </si>
  <si>
    <t>[P, G, L, L, L, G]</t>
  </si>
  <si>
    <t>[1, 2, 3, 4, 5, 6, 11, 7, 9, 14, 10, 8, 13, 0, 15, 12]</t>
  </si>
  <si>
    <t>[D, L, D, L, G, G]</t>
  </si>
  <si>
    <t>[1, 2, 0, 4, 5, 7, 3, 8, 9, 6, 10, 11, 13, 14, 15, 12]</t>
  </si>
  <si>
    <t>[G, P, G, L, L, G]</t>
  </si>
  <si>
    <t>[1, 2, 3, 4, 9, 5, 6, 8, 0, 10, 7, 12, 13, 14, 11, 15]</t>
  </si>
  <si>
    <t>[D, L, L, G, G, L]</t>
  </si>
  <si>
    <t>[1, 2, 3, 4, 5, 10, 6, 7, 9, 11, 0, 8, 13, 14, 15, 12]</t>
  </si>
  <si>
    <t>[P, D, L, L, G, G]</t>
  </si>
  <si>
    <t>[1, 2, 0, 4, 5, 7, 3, 8, 9, 6, 11, 12, 13, 10, 14, 15]</t>
  </si>
  <si>
    <t>[G, P, G, G, L, L]</t>
  </si>
  <si>
    <t>[0, 2, 3, 4, 1, 6, 7, 8, 5, 9, 10, 12, 13, 14, 11, 15]</t>
  </si>
  <si>
    <t>[G, G, L, L, G, L]</t>
  </si>
  <si>
    <t>[1, 2, 3, 4, 5, 6, 11, 7, 9, 10, 15, 8, 13, 0, 14, 12]</t>
  </si>
  <si>
    <t>[L, D, D, L, G, G]</t>
  </si>
  <si>
    <t>[1, 2, 3, 4, 5, 10, 6, 8, 9, 14, 7, 12, 13, 0, 11, 15]</t>
  </si>
  <si>
    <t>[D, D, L, G, G, L]</t>
  </si>
  <si>
    <t>[0, 2, 3, 4, 1, 5, 6, 8, 9, 10, 7, 12, 13, 14, 11, 15]</t>
  </si>
  <si>
    <t>[G, L, L, G, G, L]</t>
  </si>
  <si>
    <t>[1, 6, 2, 4, 5, 0, 3, 7, 9, 10, 11, 8, 13, 14, 15, 12]</t>
  </si>
  <si>
    <t>[D, L, G, L, G, G]</t>
  </si>
  <si>
    <t>[1, 2, 3, 4, 5, 6, 7, 8, 9, 11, 14, 12, 13, 0, 10, 15]</t>
  </si>
  <si>
    <t>[L, D, P, G, L, L]</t>
  </si>
  <si>
    <t>[1, 2, 3, 4, 5, 0, 11, 7, 9, 6, 10, 8, 13, 14, 15, 12]</t>
  </si>
  <si>
    <t>[G, L, D, L, G, G]</t>
  </si>
  <si>
    <t>[1, 2, 3, 4, 5, 6, 11, 7, 0, 9, 10, 8, 13, 14, 15, 12]</t>
  </si>
  <si>
    <t>[L, L, D, L, G, G]</t>
  </si>
  <si>
    <t>[1, 2, 3, 4, 5, 7, 8, 0, 9, 6, 10, 11, 13, 14, 15, 12]</t>
  </si>
  <si>
    <t>[P, P, G, L, L, G]</t>
  </si>
  <si>
    <t>[1, 2, 0, 4, 5, 7, 3, 8, 9, 6, 10, 12, 13, 14, 11, 15]</t>
  </si>
  <si>
    <t>[G, P, G, L, G, L]</t>
  </si>
  <si>
    <t>[1, 2, 3, 4, 9, 5, 6, 8, 0, 10, 7, 11, 13, 14, 15, 12]</t>
  </si>
  <si>
    <t>[D, L, L, G, L, G]</t>
  </si>
  <si>
    <t>[0, 1, 3, 4, 5, 2, 7, 8, 9, 6, 11, 12, 13, 10, 14, 15]</t>
  </si>
  <si>
    <t>[L, G, G, G, L, L]</t>
  </si>
  <si>
    <t>[0, 1, 3, 4, 5, 2, 7, 8, 9, 6, 10, 11, 13, 14, 15, 12]</t>
  </si>
  <si>
    <t>[L, G, G, L, L, G]</t>
  </si>
  <si>
    <t>[1, 2, 3, 4, 5, 6, 12, 7, 9, 10, 0, 8, 13, 14, 11, 15]</t>
  </si>
  <si>
    <t>[D, L, G, P, G, L]</t>
  </si>
  <si>
    <t>[1, 2, 3, 4, 5, 6, 7, 8, 9, 11, 12, 15, 13, 10, 14, 0]</t>
  </si>
  <si>
    <t>[D, P, P, G, L, L]</t>
  </si>
  <si>
    <t>[1, 3, 0, 4, 5, 2, 7, 8, 9, 6, 11, 12, 13, 10, 14, 15]</t>
  </si>
  <si>
    <t>[P, G, G, G, L, L]</t>
  </si>
  <si>
    <t>[1, 2, 3, 4, 5, 10, 6, 7, 9, 14, 11, 8, 13, 0, 15, 12]</t>
  </si>
  <si>
    <t>[D, D, L, L, G, G]</t>
  </si>
  <si>
    <t>[1, 2, 3, 4, 5, 6, 7, 8, 9, 11, 14, 12, 13, 10, 15, 0]</t>
  </si>
  <si>
    <t>[P, D, P, G, L, L]</t>
  </si>
  <si>
    <t>[0, 1, 3, 4, 5, 2, 6, 7, 9, 10, 11, 8, 13, 14, 15, 12]</t>
  </si>
  <si>
    <t>[L, G, L, L, G, G]</t>
  </si>
  <si>
    <t>[1, 2, 3, 4, 5, 6, 7, 8, 0, 9, 15, 11, 13, 10, 14, 12]</t>
  </si>
  <si>
    <t>[L, G, L, D, L, G]</t>
  </si>
  <si>
    <t>[0, 1, 3, 4, 5, 2, 6, 8, 9, 10, 7, 11, 13, 14, 15, 12]</t>
  </si>
  <si>
    <t>[L, G, L, G, L, G]</t>
  </si>
  <si>
    <t>[1, 3, 0, 4, 5, 2, 7, 8, 9, 6, 10, 11, 13, 14, 15, 12]</t>
  </si>
  <si>
    <t>[P, G, G, L, L, G]</t>
  </si>
  <si>
    <t>[1, 2, 3, 4, 5, 6, 11, 7, 9, 10, 15, 8, 13, 14, 12, 0]</t>
  </si>
  <si>
    <t>[P, D, D, L, G, G]</t>
  </si>
  <si>
    <t>[1, 2, 3, 4, 5, 6, 7, 8, 9, 14, 0, 11, 13, 15, 10, 12]</t>
  </si>
  <si>
    <t>[G, P, D, L, L, G]</t>
  </si>
  <si>
    <t>[0, 2, 3, 4, 1, 5, 7, 8, 9, 6, 10, 12, 13, 14, 11, 15]</t>
  </si>
  <si>
    <t>[G, L, G, L, G, L]</t>
  </si>
  <si>
    <t>[1, 2, 3, 4, 5, 10, 6, 8, 9, 14, 7, 11, 13, 0, 15, 12]</t>
  </si>
  <si>
    <t>[D, D, L, G, L, G]</t>
  </si>
  <si>
    <t>[1, 2, 3, 4, 5, 7, 11, 8, 9, 6, 0, 12, 13, 10, 14, 15]</t>
  </si>
  <si>
    <t>[D, P, G, G, L, L]</t>
  </si>
  <si>
    <t>[1, 2, 0, 4, 5, 6, 3, 8, 9, 11, 7, 12, 13, 10, 14, 15]</t>
  </si>
  <si>
    <t>[G, G, P, G, L, L]</t>
  </si>
  <si>
    <t>[1, 2, 3, 4, 9, 5, 7, 8, 0, 6, 10, 11, 13, 14, 15, 12]</t>
  </si>
  <si>
    <t>[D, L, G, L, L, G]</t>
  </si>
  <si>
    <t>[1, 2, 3, 4, 5, 6, 8, 11, 9, 10, 7, 12, 13, 14, 15, 0]</t>
  </si>
  <si>
    <t>[D, D, P, G, L, G]</t>
  </si>
  <si>
    <t>[1, 2, 3, 4, 5, 6, 7, 8, 9, 14, 0, 12, 13, 11, 10, 15]</t>
  </si>
  <si>
    <t>[G, P, D, L, G, L]</t>
  </si>
  <si>
    <t>[1, 2, 3, 4, 5, 10, 6, 8, 9, 7, 0, 12, 13, 14, 11, 15]</t>
  </si>
  <si>
    <t>[P, D, L, G, G, L]</t>
  </si>
  <si>
    <t>[1, 2, 3, 4, 5, 7, 8, 0, 9, 6, 10, 12, 13, 14, 11, 15]</t>
  </si>
  <si>
    <t>[P, P, G, L, G, L]</t>
  </si>
  <si>
    <t>[1, 2, 3, 4, 5, 6, 7, 8, 9, 10, 15, 11, 0, 13, 14, 12]</t>
  </si>
  <si>
    <t>0.383 MB (392,760 bytes)</t>
  </si>
  <si>
    <t>[L, L, D, L, G]</t>
  </si>
  <si>
    <t>[1, 2, 3, 4, 5, 6, 0, 7, 9, 10, 12, 8, 13, 14, 11, 15]</t>
  </si>
  <si>
    <t>0.383 MB (392,624 bytes)</t>
  </si>
  <si>
    <t>[L, G, P, G, L]</t>
  </si>
  <si>
    <t>[1, 2, 3, 4, 5, 6, 7, 8, 9, 14, 10, 11, 0, 13, 15, 12]</t>
  </si>
  <si>
    <t>[L, D, L, L, G]</t>
  </si>
  <si>
    <t>[1, 0, 2, 4, 5, 6, 3, 7, 9, 10, 11, 8, 13, 14, 15, 12]</t>
  </si>
  <si>
    <t>[L, G, L, G, G]</t>
  </si>
  <si>
    <t>[1, 2, 3, 4, 0, 6, 7, 8, 5, 9, 11, 12, 13, 10, 14, 15]</t>
  </si>
  <si>
    <t>[G, L, G, L, L]</t>
  </si>
  <si>
    <t>[1, 2, 3, 4, 5, 6, 7, 8, 9, 10, 12, 15, 13, 14, 0, 11]</t>
  </si>
  <si>
    <t>[L, D, P, G, L]</t>
  </si>
  <si>
    <t>[1, 2, 3, 4, 0, 6, 7, 8, 5, 9, 10, 12, 13, 14, 11, 15]</t>
  </si>
  <si>
    <t>[G, L, L, G, L]</t>
  </si>
  <si>
    <t>[1, 2, 3, 4, 5, 6, 7, 8, 13, 9, 11, 12, 0, 10, 14, 15]</t>
  </si>
  <si>
    <t>[D, L, G, L, L]</t>
  </si>
  <si>
    <t>[1, 2, 3, 4, 5, 6, 7, 8, 9, 14, 10, 11, 13, 15, 0, 12]</t>
  </si>
  <si>
    <t>[P, D, L, L, G]</t>
  </si>
  <si>
    <t>[1, 2, 3, 4, 0, 5, 6, 7, 9, 10, 11, 8, 13, 14, 15, 12]</t>
  </si>
  <si>
    <t>[L, L, L, G, G]</t>
  </si>
  <si>
    <t>[1, 2, 3, 4, 5, 6, 7, 8, 9, 14, 10, 12, 0, 13, 11, 15]</t>
  </si>
  <si>
    <t>[L, D, L, G, L]</t>
  </si>
  <si>
    <t>[1, 0, 2, 3, 5, 6, 7, 4, 9, 10, 11, 8, 13, 14, 15, 12]</t>
  </si>
  <si>
    <t>[L, L, G, G, G]</t>
  </si>
  <si>
    <t>[1, 2, 3, 4, 5, 6, 7, 8, 10, 0, 11, 12, 9, 13, 14, 15]</t>
  </si>
  <si>
    <t>[P, G, L, L, L]</t>
  </si>
  <si>
    <t>[1, 2, 3, 4, 5, 6, 8, 11, 9, 10, 7, 0, 13, 14, 15, 12]</t>
  </si>
  <si>
    <t>[D, P, G, L, G]</t>
  </si>
  <si>
    <t>[1, 2, 3, 4, 0, 5, 6, 8, 9, 10, 7, 12, 13, 14, 11, 15]</t>
  </si>
  <si>
    <t>[L, L, G, G, L]</t>
  </si>
  <si>
    <t>[1, 2, 3, 4, 0, 6, 7, 8, 5, 9, 10, 11, 13, 14, 15, 12]</t>
  </si>
  <si>
    <t>[G, L, L, L, G]</t>
  </si>
  <si>
    <t>[1, 2, 4, 0, 5, 6, 3, 8, 9, 10, 7, 12, 13, 14, 11, 15]</t>
  </si>
  <si>
    <t>[P, G, G, G, L]</t>
  </si>
  <si>
    <t>[1, 2, 3, 4, 5, 6, 7, 8, 9, 10, 15, 0, 13, 14, 12, 11]</t>
  </si>
  <si>
    <t>[G, P, D, L, G]</t>
  </si>
  <si>
    <t>[1, 2, 3, 4, 5, 6, 8, 12, 9, 10, 7, 0, 13, 14, 11, 15]</t>
  </si>
  <si>
    <t>[D, P, G, G, L]</t>
  </si>
  <si>
    <t>[1, 2, 3, 4, 0, 6, 7, 8, 5, 10, 11, 12, 9, 13, 14, 15]</t>
  </si>
  <si>
    <t>[G, G, L, L, L]</t>
  </si>
  <si>
    <t>[1, 2, 3, 4, 5, 10, 6, 8, 9, 0, 7, 11, 13, 14, 15, 12]</t>
  </si>
  <si>
    <t>[D, L, G, L, G]</t>
  </si>
  <si>
    <t>[1, 2, 3, 0, 5, 6, 7, 4, 9, 10, 12, 8, 13, 14, 11, 15]</t>
  </si>
  <si>
    <t>[G, G, P, G, L]</t>
  </si>
  <si>
    <t>[1, 2, 3, 4, 5, 10, 6, 8, 9, 0, 7, 12, 13, 14, 11, 15]</t>
  </si>
  <si>
    <t>[D, L, G, G, L]</t>
  </si>
  <si>
    <t>[1, 2, 3, 4, 5, 6, 7, 8, 9, 11, 12, 0, 13, 10, 14, 15]</t>
  </si>
  <si>
    <t>[P, P, G, L, L]</t>
  </si>
  <si>
    <t>[1, 0, 2, 4, 5, 6, 3, 8, 9, 10, 7, 12, 13, 14, 11, 15]</t>
  </si>
  <si>
    <t>[L, G, G, G, L]</t>
  </si>
  <si>
    <t>[1, 2, 3, 4, 0, 5, 7, 8, 9, 6, 11, 12, 13, 10, 14, 15]</t>
  </si>
  <si>
    <t>[L, G, G, L, L]</t>
  </si>
  <si>
    <t>[1, 2, 3, 0, 5, 6, 8, 4, 9, 10, 7, 11, 13, 14, 15, 12]</t>
  </si>
  <si>
    <t>[G, P, G, L, G]</t>
  </si>
  <si>
    <t>[1, 2, 3, 4, 5, 6, 11, 7, 9, 0, 10, 8, 13, 14, 15, 12]</t>
  </si>
  <si>
    <t>[L, D, L, G, G]</t>
  </si>
  <si>
    <t>[1, 0, 2, 4, 5, 6, 3, 8, 9, 10, 7, 11, 13, 14, 15, 12]</t>
  </si>
  <si>
    <t>[L, G, G, L, G]</t>
  </si>
  <si>
    <t>[1, 2, 3, 4, 0, 5, 6, 8, 9, 10, 7, 11, 13, 14, 15, 12]</t>
  </si>
  <si>
    <t>[L, L, G, L, G]</t>
  </si>
  <si>
    <t>[1, 2, 3, 0, 5, 6, 8, 4, 9, 10, 7, 12, 13, 14, 11, 15]</t>
  </si>
  <si>
    <t>[G, P, G, G, L]</t>
  </si>
  <si>
    <t>[1, 2, 3, 4, 5, 7, 0, 8, 9, 6, 10, 12, 13, 14, 11, 15]</t>
  </si>
  <si>
    <t>[P, G, L, G, L]</t>
  </si>
  <si>
    <t>[1, 2, 3, 4, 5, 6, 0, 8, 9, 11, 7, 12, 13, 10, 14, 15]</t>
  </si>
  <si>
    <t>[G, P, G, L, L]</t>
  </si>
  <si>
    <t>[1, 2, 3, 4, 5, 6, 7, 8, 13, 9, 10, 11, 0, 14, 15, 12]</t>
  </si>
  <si>
    <t>[D, L, L, L, G]</t>
  </si>
  <si>
    <t>[1, 2, 4, 0, 5, 6, 3, 8, 9, 10, 7, 11, 13, 14, 15, 12]</t>
  </si>
  <si>
    <t>[P, G, G, L, G]</t>
  </si>
  <si>
    <t>[1, 2, 3, 4, 5, 6, 11, 7, 9, 10, 15, 8, 13, 14, 0, 12]</t>
  </si>
  <si>
    <t>[D, D, L, G, G]</t>
  </si>
  <si>
    <t>[1, 2, 3, 4, 5, 6, 7, 8, 13, 9, 10, 12, 0, 14, 11, 15]</t>
  </si>
  <si>
    <t>[D, L, L, G, L]</t>
  </si>
  <si>
    <t>[1, 0, 3, 4, 5, 2, 6, 8, 9, 10, 7, 12, 13, 14, 11, 15]</t>
  </si>
  <si>
    <t>[G, L, G, G, L]</t>
  </si>
  <si>
    <t>[1, 0, 3, 4, 5, 2, 7, 8, 9, 6, 11, 12, 13, 10, 14, 15]</t>
  </si>
  <si>
    <t>[G, G, G, L, L]</t>
  </si>
  <si>
    <t>[1, 2, 7, 3, 5, 6, 0, 4, 9, 10, 11, 8, 13, 14, 15, 12]</t>
  </si>
  <si>
    <t>[D, L, G, G, G]</t>
  </si>
  <si>
    <t>[1, 2, 3, 4, 5, 6, 7, 8, 9, 0, 15, 11, 13, 10, 14, 12]</t>
  </si>
  <si>
    <t>[G, L, D, L, G]</t>
  </si>
  <si>
    <t>[1, 0, 3, 4, 5, 2, 7, 8, 9, 6, 10, 12, 13, 14, 11, 15]</t>
  </si>
  <si>
    <t>[G, G, L, G, L]</t>
  </si>
  <si>
    <t>[1, 2, 3, 4, 5, 7, 0, 8, 9, 6, 11, 12, 13, 10, 14, 15]</t>
  </si>
  <si>
    <t>[P, G, G, L, L]</t>
  </si>
  <si>
    <t>[1, 2, 3, 4, 5, 6, 11, 7, 9, 10, 8, 0, 13, 14, 15, 12]</t>
  </si>
  <si>
    <t>[P, D, L, G, G]</t>
  </si>
  <si>
    <t>[1, 0, 3, 4, 5, 2, 6, 7, 9, 10, 11, 8, 13, 14, 15, 12]</t>
  </si>
  <si>
    <t>[G, L, L, G, G]</t>
  </si>
  <si>
    <t>[1, 2, 3, 4, 5, 6, 7, 8, 9, 11, 14, 12, 13, 10, 0, 15]</t>
  </si>
  <si>
    <t>[D, P, G, L, L]</t>
  </si>
  <si>
    <t>[1, 2, 3, 4, 0, 5, 7, 8, 9, 6, 10, 12, 13, 14, 11, 15]</t>
  </si>
  <si>
    <t>[L, G, L, G, L]</t>
  </si>
  <si>
    <t>[1, 2, 3, 4, 5, 10, 6, 7, 9, 0, 11, 8, 13, 14, 15, 12]</t>
  </si>
  <si>
    <t>[D, L, L, G, G]</t>
  </si>
  <si>
    <t>[1, 2, 4, 0, 5, 6, 3, 7, 9, 10, 11, 8, 13, 14, 15, 12]</t>
  </si>
  <si>
    <t>[P, G, L, G, G]</t>
  </si>
  <si>
    <t>[1, 2, 3, 4, 5, 6, 7, 8, 9, 14, 10, 12, 13, 11, 0, 15]</t>
  </si>
  <si>
    <t>[P, D, L, G, L]</t>
  </si>
  <si>
    <t>[1, 0, 3, 4, 5, 2, 7, 8, 9, 6, 10, 11, 13, 14, 15, 12]</t>
  </si>
  <si>
    <t>[G, G, L, L, G]</t>
  </si>
  <si>
    <t>[1, 2, 3, 4, 0, 5, 7, 8, 9, 6, 10, 11, 13, 14, 15, 12]</t>
  </si>
  <si>
    <t>[L, G, L, L, G]</t>
  </si>
  <si>
    <t>[1, 0, 3, 4, 5, 2, 6, 8, 9, 10, 7, 11, 13, 14, 15, 12]</t>
  </si>
  <si>
    <t>[G, L, G, L, G]</t>
  </si>
  <si>
    <t>[1, 2, 3, 4, 5, 7, 0, 8, 9, 6, 10, 11, 13, 14, 15, 12]</t>
  </si>
  <si>
    <t>[P, G, L, L, G]</t>
  </si>
  <si>
    <t>[1, 2, 3, 4, 5, 6, 7, 8, 9, 0, 11, 12, 13, 10, 14, 15]</t>
  </si>
  <si>
    <t>[G, L, L]</t>
  </si>
  <si>
    <t>[1, 2, 3, 4, 5, 6, 0, 8, 9, 10, 7, 11, 13, 14, 15, 12]</t>
  </si>
  <si>
    <t>[G, L, G]</t>
  </si>
  <si>
    <t>[1, 2, 3, 4, 5, 6, 7, 8, 9, 10, 12, 0, 13, 14, 11, 15]</t>
  </si>
  <si>
    <t>[P, G, L]</t>
  </si>
  <si>
    <t>[1, 2, 3, 4, 5, 6, 7, 8, 9, 10, 15, 11, 13, 14, 0, 12]</t>
  </si>
  <si>
    <t>[D, L, G]</t>
  </si>
  <si>
    <t>[1, 2, 3, 4, 5, 6, 0, 7, 9, 10, 11, 8, 13, 14, 15, 12]</t>
  </si>
  <si>
    <t>0.372 MB (381,904 bytes)</t>
  </si>
  <si>
    <t>[L, G, G]</t>
  </si>
  <si>
    <t>[1, 2, 3, 0, 5, 6, 7, 4, 9, 10, 11, 8, 13, 14, 15, 12]</t>
  </si>
  <si>
    <t>[G, G, G]</t>
  </si>
  <si>
    <t>[1, 2, 3, 4, 5, 6, 7, 8, 9, 10, 11, 12, 0, 13, 14, 15]</t>
  </si>
  <si>
    <t>[L, L, L]</t>
  </si>
  <si>
    <t>[1, 2, 3, 4, 5, 6, 0, 8, 9, 10, 7, 12, 13, 14, 11, 15]</t>
  </si>
  <si>
    <t>[G, G, L]</t>
  </si>
  <si>
    <t>[1, 2, 3, 4, 5, 6, 7, 8, 9, 0, 10, 12, 13, 14, 11, 15]</t>
  </si>
  <si>
    <t>[L, G, L]</t>
  </si>
  <si>
    <t>[1, 2, 3, 4, 5, 6, 7, 8, 9, 0, 10, 11, 13, 14, 15, 12]</t>
  </si>
  <si>
    <t>[L, L, G]</t>
  </si>
  <si>
    <t>[1, 2, 3, 4, 5, 6, 7, 8, 9, 10, 11, 12, 13, 0, 14, 15]</t>
  </si>
  <si>
    <t>0.368 MB (377,520 bytes)</t>
  </si>
  <si>
    <t>[L, L]</t>
  </si>
  <si>
    <t>[1, 2, 3, 4, 5, 6, 7, 8, 9, 10, 0, 11, 13, 14, 15, 12]</t>
  </si>
  <si>
    <t>0.368 MB (377,384 bytes)</t>
  </si>
  <si>
    <t>[L, G]</t>
  </si>
  <si>
    <t>[1, 2, 3, 4, 5, 6, 7, 0, 9, 10, 11, 8, 13, 14, 15, 12]</t>
  </si>
  <si>
    <t>[G, G]</t>
  </si>
  <si>
    <t>[1, 2, 3, 4, 5, 6, 7, 8, 9, 10, 0, 12, 13, 14, 11, 15]</t>
  </si>
  <si>
    <t>[G, L]</t>
  </si>
  <si>
    <t>[1, 2, 3, 4, 5, 6, 7, 8, 9, 10, 11, 12, 13, 14, 0, 15]</t>
  </si>
  <si>
    <t>[L]</t>
  </si>
  <si>
    <t>[1, 2, 3, 4, 5, 6, 7, 8, 9, 10, 11, 0, 13, 14, 15, 12]</t>
  </si>
  <si>
    <t>[G]</t>
  </si>
  <si>
    <t>[1, 2, 3, 4, 5, 0, 6, 8, 9, 10, 7, 12, 13, 14, 11, 15]</t>
  </si>
  <si>
    <t>[L, G, G, L]</t>
  </si>
  <si>
    <t>[1, 2, 3, 4, 5, 6, 7, 8, 0, 9, 10, 11, 13, 14, 15, 12]</t>
  </si>
  <si>
    <t>[L, L, L, G]</t>
  </si>
  <si>
    <t>[1, 2, 3, 4, 5, 0, 7, 8, 9, 6, 10, 11, 13, 14, 15, 12]</t>
  </si>
  <si>
    <t>[G, L, L, G]</t>
  </si>
  <si>
    <t>[1, 2, 3, 4, 5, 6, 8, 0, 9, 10, 7, 12, 13, 14, 11, 15]</t>
  </si>
  <si>
    <t>[P, G, G, L]</t>
  </si>
  <si>
    <t>[1, 2, 3, 4, 5, 0, 7, 8, 9, 6, 11, 12, 13, 10, 14, 15]</t>
  </si>
  <si>
    <t>[G, G, L, L]</t>
  </si>
  <si>
    <t>[1, 2, 3, 4, 5, 6, 7, 8, 0, 10, 11, 12, 9, 13, 14, 15]</t>
  </si>
  <si>
    <t>[G, L, L, L]</t>
  </si>
  <si>
    <t>[1, 2, 3, 4, 5, 6, 8, 0, 9, 10, 7, 11, 13, 14, 15, 12]</t>
  </si>
  <si>
    <t>[P, G, L, G]</t>
  </si>
  <si>
    <t>[1, 2, 0, 3, 5, 6, 7, 4, 9, 10, 11, 8, 13, 14, 15, 12]</t>
  </si>
  <si>
    <t>[L, G, G, G]</t>
  </si>
  <si>
    <t>[1, 2, 3, 4, 5, 6, 7, 8, 9, 14, 10, 12, 13, 0, 11, 15]</t>
  </si>
  <si>
    <t>[D, L, G, L]</t>
  </si>
  <si>
    <t>[1, 2, 0, 4, 5, 6, 3, 7, 9, 10, 11, 8, 13, 14, 15, 12]</t>
  </si>
  <si>
    <t>[G, L, G, G]</t>
  </si>
  <si>
    <t>[1, 2, 3, 4, 5, 6, 7, 0, 9, 10, 12, 8, 13, 14, 11, 15]</t>
  </si>
  <si>
    <t>[G, P, G, L]</t>
  </si>
  <si>
    <t>[1, 2, 3, 4, 5, 6, 7, 8, 9, 10, 15, 11, 13, 0, 14, 12]</t>
  </si>
  <si>
    <t>[L, D, L, G]</t>
  </si>
  <si>
    <t>[1, 2, 3, 4, 5, 0, 6, 8, 9, 10, 7, 11, 13, 14, 15, 12]</t>
  </si>
  <si>
    <t>[L, G, L, G]</t>
  </si>
  <si>
    <t>[1, 2, 3, 4, 5, 6, 11, 7, 9, 10, 0, 8, 13, 14, 15, 12]</t>
  </si>
  <si>
    <t>[D, L, G, G]</t>
  </si>
  <si>
    <t>[1, 2, 3, 4, 5, 6, 7, 8, 9, 10, 15, 11, 13, 14, 12, 0]</t>
  </si>
  <si>
    <t>[P, D, L, G]</t>
  </si>
  <si>
    <t>[1, 2, 3, 4, 5, 6, 7, 8, 0, 9, 11, 12, 13, 10, 14, 15]</t>
  </si>
  <si>
    <t>[L, G, L, L]</t>
  </si>
  <si>
    <t>[1, 2, 3, 4, 5, 0, 7, 8, 9, 6, 10, 12, 13, 14, 11, 15]</t>
  </si>
  <si>
    <t>[G, L, G, L]</t>
  </si>
  <si>
    <t>[1, 2, 3, 4, 5, 6, 7, 8, 9, 10, 12, 15, 13, 14, 11, 0]</t>
  </si>
  <si>
    <t>[D, P, G, L]</t>
  </si>
  <si>
    <t>[1, 2, 3, 4, 5, 0, 6, 7, 9, 10, 11, 8, 13, 14, 15, 12]</t>
  </si>
  <si>
    <t>[L, L, G, G]</t>
  </si>
  <si>
    <t>[1, 2, 3, 4, 5, 6, 7, 8, 9, 14, 10, 11, 13, 0, 15, 12]</t>
  </si>
  <si>
    <t>[D, L, L, G]</t>
  </si>
  <si>
    <t>[1, 2, 0, 4, 5, 6, 3, 8, 9, 10, 7, 11, 13, 14, 15, 12]</t>
  </si>
  <si>
    <t>[G, G, L, G]</t>
  </si>
  <si>
    <t>[1, 2, 3, 4, 5, 6, 7, 8, 9, 11, 0, 12, 13, 10, 14, 15]</t>
  </si>
  <si>
    <t>[P, G, L, L]</t>
  </si>
  <si>
    <t>[1, 2, 3, 4, 5, 6, 7, 8, 0, 9, 10, 12, 13, 14, 11, 15]</t>
  </si>
  <si>
    <t>[L, L, G, L]</t>
  </si>
  <si>
    <t>[1, 2, 0, 4, 5, 6, 3, 8, 9, 10, 7, 12, 13, 14, 11, 15]</t>
  </si>
  <si>
    <t>[G, G, G, L]</t>
  </si>
  <si>
    <t>długość rozwiązania</t>
  </si>
  <si>
    <t>Odległość Hamminga</t>
  </si>
  <si>
    <t>0.367 MB (376,792 bytes)</t>
  </si>
  <si>
    <t>0.367 MB (376,520 bytes)</t>
  </si>
  <si>
    <t>0.368 MB (377,648 bytes)</t>
  </si>
  <si>
    <t>0.373 MB (382,040 bytes)</t>
  </si>
  <si>
    <t>0.373 MB (382,568 bytes)</t>
  </si>
  <si>
    <t>0.373 MB (382,896 bytes)</t>
  </si>
  <si>
    <t>0.374 MB (383,056 bytes)</t>
  </si>
  <si>
    <t>0.377 MB (386,808 bytes)</t>
  </si>
  <si>
    <t>0.377 MB (386,672 bytes)</t>
  </si>
  <si>
    <t>0.384 MB (394,064 bytes)</t>
  </si>
  <si>
    <t>0.394 MB (403,880 bytes)</t>
  </si>
  <si>
    <t>0.394 MB (404,064 bytes)</t>
  </si>
  <si>
    <t>0.399 MB (408,848 bytes)</t>
  </si>
  <si>
    <t>0.401 MB (411,184 bytes)</t>
  </si>
  <si>
    <t>[G, L, G, P, D, L, G]</t>
  </si>
  <si>
    <t>[L, L, G, P, D, L, G]</t>
  </si>
  <si>
    <t>[L, G, L, G, P, D, L, G]</t>
  </si>
  <si>
    <t>[G, L, D, P, G, L, L, L]</t>
  </si>
  <si>
    <t>[G, L, L, G, P, D, L, G]</t>
  </si>
  <si>
    <t>[P, G, L, G, P, D, L, G]</t>
  </si>
  <si>
    <t>[L, G, G, L, G, P, D, L, G]</t>
  </si>
  <si>
    <t>[G, G, L, D, P, G, L, L, L]</t>
  </si>
  <si>
    <t>[G, L, G, L, D, P, G, L, G]</t>
  </si>
  <si>
    <t>[L, G, P, P, G, L, D, L, G]</t>
  </si>
  <si>
    <t>[L, D, P, G, L, D, L, G, L]</t>
  </si>
  <si>
    <t>[P, D, L, L, G, P, D, L, G]</t>
  </si>
  <si>
    <t>[D, P, G, L, G, P, D, L, G]</t>
  </si>
  <si>
    <t>[G, P, G, L, G, P, D, L, G]</t>
  </si>
  <si>
    <t>[L, D, P, G, L, D, L, G, G, G]</t>
  </si>
  <si>
    <t>0.401 MB (410,712 bytes)</t>
  </si>
  <si>
    <t>[P, D, P, G, L, G, L, D, P, G, L, G]</t>
  </si>
  <si>
    <t>[L, G, P, D, L, G, P, G, G, L, L, L]</t>
  </si>
  <si>
    <t>[G, L, D, P, G, L, D, L, L, G, G, G]</t>
  </si>
  <si>
    <t>[G, L, D, L, L, G, P, D, L, G]</t>
  </si>
  <si>
    <t>[P, P, D, L, G, L, G, P, G, L]</t>
  </si>
  <si>
    <t>[D, L, L, G, L, D, P, G, L, G]</t>
  </si>
  <si>
    <t>[D, P, D, P, P, G, L, L, L, 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</si>
</sst>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numFmt numFmtId="2" formatCode="0.00"/>
    </dxf>
    <dxf>
      <alignment horizontal="left" vertical="bottom" textRotation="0" wrapText="0" indent="0" justifyLastLine="0" shrinkToFit="0" readingOrder="0"/>
    </dxf>
    <dxf>
      <numFmt numFmtId="164" formatCode="0.000"/>
    </dxf>
    <dxf>
      <alignment horizontal="left" vertical="bottom" textRotation="0" wrapText="0" indent="0" justifyLastLine="0" shrinkToFit="0" readingOrder="0"/>
    </dxf>
    <dxf>
      <numFmt numFmtId="164" formatCode="0.00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0.000"/>
    </dxf>
    <dxf>
      <alignment horizontal="left" vertical="bottom" textRotation="0" wrapText="0" indent="0" justifyLastLine="0" shrinkToFit="0" readingOrder="0"/>
    </dxf>
    <dxf>
      <numFmt numFmtId="164" formatCode="0.000"/>
    </dxf>
    <dxf>
      <alignment horizontal="left" vertical="bottom" textRotation="0" wrapText="0" indent="0" justifyLastLine="0" shrinkToFit="0" readingOrder="0"/>
    </dxf>
    <dxf>
      <numFmt numFmtId="164" formatCode="0.000"/>
    </dxf>
    <dxf>
      <alignment horizontal="left" vertical="bottom" textRotation="0" wrapText="0" indent="0" justifyLastLine="0" shrinkToFit="0" readingOrder="0"/>
    </dxf>
    <dxf>
      <numFmt numFmtId="164" formatCode="0.000"/>
    </dxf>
    <dxf>
      <alignment horizontal="left" vertical="bottom" textRotation="0" wrapText="0" indent="0" justifyLastLine="0" shrinkToFit="0" readingOrder="0"/>
    </dxf>
    <dxf>
      <numFmt numFmtId="164" formatCode="0.00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0.0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Podsumowanie!$C$3</c:f>
              <c:strCache>
                <c:ptCount val="1"/>
                <c:pt idx="0">
                  <c:v>liczba operacji</c:v>
                </c:pt>
              </c:strCache>
            </c:strRef>
          </c:tx>
          <c:xVal>
            <c:numRef>
              <c:f>Podsumowanie!$B$4:$B$13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Podsumowanie!$C$4:$C$13</c:f>
              <c:numCache>
                <c:formatCode>0.00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17.399999999999999</c:v>
                </c:pt>
                <c:pt idx="3">
                  <c:v>33</c:v>
                </c:pt>
                <c:pt idx="4">
                  <c:v>72.611111111111114</c:v>
                </c:pt>
                <c:pt idx="5">
                  <c:v>169.88785046728972</c:v>
                </c:pt>
                <c:pt idx="6">
                  <c:v>340.60169491525426</c:v>
                </c:pt>
                <c:pt idx="7">
                  <c:v>679.89915966386559</c:v>
                </c:pt>
                <c:pt idx="8">
                  <c:v>1425.2</c:v>
                </c:pt>
                <c:pt idx="9">
                  <c:v>3212.9913043478259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07424"/>
        <c:axId val="48010304"/>
      </c:scatterChart>
      <c:valAx>
        <c:axId val="4800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010304"/>
        <c:crosses val="autoZero"/>
        <c:crossBetween val="midCat"/>
      </c:valAx>
      <c:valAx>
        <c:axId val="480103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8007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Podsumowanie!$D$3</c:f>
              <c:strCache>
                <c:ptCount val="1"/>
                <c:pt idx="0">
                  <c:v>użyta pamięć</c:v>
                </c:pt>
              </c:strCache>
            </c:strRef>
          </c:tx>
          <c:xVal>
            <c:numRef>
              <c:f>Podsumowanie!$B$4:$B$13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Podsumowanie!$D$4:$D$13</c:f>
              <c:numCache>
                <c:formatCode>0.00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13.7</c:v>
                </c:pt>
                <c:pt idx="3">
                  <c:v>24.083333333333332</c:v>
                </c:pt>
                <c:pt idx="4">
                  <c:v>50.111111111111114</c:v>
                </c:pt>
                <c:pt idx="5">
                  <c:v>113.86915887850468</c:v>
                </c:pt>
                <c:pt idx="6">
                  <c:v>225.67796610169492</c:v>
                </c:pt>
                <c:pt idx="7">
                  <c:v>446.46218487394958</c:v>
                </c:pt>
                <c:pt idx="8">
                  <c:v>930.04347826086962</c:v>
                </c:pt>
                <c:pt idx="9">
                  <c:v>2084.7043478260871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111104"/>
        <c:axId val="517120000"/>
      </c:scatterChart>
      <c:valAx>
        <c:axId val="51711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7120000"/>
        <c:crosses val="autoZero"/>
        <c:crossBetween val="midCat"/>
      </c:valAx>
      <c:valAx>
        <c:axId val="517120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17111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Podsumowanie!$E$3</c:f>
              <c:strCache>
                <c:ptCount val="1"/>
                <c:pt idx="0">
                  <c:v>czas</c:v>
                </c:pt>
              </c:strCache>
            </c:strRef>
          </c:tx>
          <c:xVal>
            <c:numRef>
              <c:f>Podsumowanie!$B$4:$B$13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Podsumowanie!$E$4:$E$13</c:f>
              <c:numCache>
                <c:formatCode>0.00</c:formatCode>
                <c:ptCount val="10"/>
                <c:pt idx="0">
                  <c:v>1839.135</c:v>
                </c:pt>
                <c:pt idx="1">
                  <c:v>762.53525000000002</c:v>
                </c:pt>
                <c:pt idx="2">
                  <c:v>473.68900000000002</c:v>
                </c:pt>
                <c:pt idx="3">
                  <c:v>558.21404166666662</c:v>
                </c:pt>
                <c:pt idx="4">
                  <c:v>1569.7050925925926</c:v>
                </c:pt>
                <c:pt idx="5">
                  <c:v>1539.5748224299066</c:v>
                </c:pt>
                <c:pt idx="6">
                  <c:v>3376.289686440678</c:v>
                </c:pt>
                <c:pt idx="7">
                  <c:v>8782.6079327731095</c:v>
                </c:pt>
                <c:pt idx="8">
                  <c:v>33082.735669565212</c:v>
                </c:pt>
                <c:pt idx="9">
                  <c:v>214685.3538173913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121728"/>
        <c:axId val="517122304"/>
      </c:scatterChart>
      <c:valAx>
        <c:axId val="51712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7122304"/>
        <c:crosses val="autoZero"/>
        <c:crossBetween val="midCat"/>
      </c:valAx>
      <c:valAx>
        <c:axId val="5171223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17121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14</xdr:row>
      <xdr:rowOff>180975</xdr:rowOff>
    </xdr:from>
    <xdr:to>
      <xdr:col>5</xdr:col>
      <xdr:colOff>266700</xdr:colOff>
      <xdr:row>29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704850</xdr:colOff>
      <xdr:row>31</xdr:row>
      <xdr:rowOff>19050</xdr:rowOff>
    </xdr:from>
    <xdr:to>
      <xdr:col>5</xdr:col>
      <xdr:colOff>285750</xdr:colOff>
      <xdr:row>45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714375</xdr:colOff>
      <xdr:row>47</xdr:row>
      <xdr:rowOff>104775</xdr:rowOff>
    </xdr:from>
    <xdr:to>
      <xdr:col>5</xdr:col>
      <xdr:colOff>295275</xdr:colOff>
      <xdr:row>61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1_level10" connectionId="6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a1_level05" connectionId="5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a2_level04" connectionId="12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a1_level04_1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a2_level03" connectionId="11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a1_level03" connectionId="3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a2_level02" connectionId="10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a1_level02" connectionId="2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a2_level01" connectionId="9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a1_level0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1_level10_2" connectionId="8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2_level10" connectionId="1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1_level10_1" connectionId="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a2_level09" connectionId="1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2_level08" connectionId="1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a2_level07" connectionId="1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a2_level06" connectionId="1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a2_level05" connectionId="13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3" name="Table3" displayName="Table3" ref="B3:F13" totalsRowShown="0">
  <tableColumns count="5">
    <tableColumn id="4" name="poziom trudności"/>
    <tableColumn id="1" name="liczba operacji" dataDxfId="32">
      <calculatedColumnFormula>AVERAGE(Table03[liczba operacji])</calculatedColumnFormula>
    </tableColumn>
    <tableColumn id="2" name="użyta pamięć" dataDxfId="31"/>
    <tableColumn id="6" name="czas" dataDxfId="30"/>
    <tableColumn id="7" name="długość rozwiązania" dataDxfId="2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e02" displayName="Table02" ref="A1:K5" totalsRowShown="0" headerRowDxfId="3">
  <autoFilter ref="A1:K5"/>
  <tableColumns count="11">
    <tableColumn id="1" name="stan początkowy"/>
    <tableColumn id="2" name="algorytm"/>
    <tableColumn id="3" name="heurystyka"/>
    <tableColumn id="4" name="liczba operacji"/>
    <tableColumn id="5" name="liczba przebytych węzłów"/>
    <tableColumn id="6" name="zajęta pamięć"/>
    <tableColumn id="7" name="czas" dataDxfId="2"/>
    <tableColumn id="8" name="nanosekundy"/>
    <tableColumn id="9" name="liczba króków"/>
    <tableColumn id="10" name="error"/>
    <tableColumn id="11" name="znaleziona ścieżka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01" displayName="Table01" ref="A1:K3" totalsRowShown="0" headerRowDxfId="1">
  <autoFilter ref="A1:K3"/>
  <tableColumns count="11">
    <tableColumn id="1" name="stan początkowy"/>
    <tableColumn id="2" name="algorytm"/>
    <tableColumn id="3" name="heurystyka"/>
    <tableColumn id="4" name="liczba operacji"/>
    <tableColumn id="5" name="liczba przebytych węzłów"/>
    <tableColumn id="6" name="zajęta pamięć"/>
    <tableColumn id="7" name="czas" dataDxfId="0"/>
    <tableColumn id="8" name="nanosekundy"/>
    <tableColumn id="9" name="liczba króków"/>
    <tableColumn id="10" name="error"/>
    <tableColumn id="11" name="znaleziona ścieżk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0" displayName="Table10" ref="A1:K116" totalsRowShown="0" headerRowDxfId="28" dataDxfId="27">
  <autoFilter ref="A1:K116"/>
  <tableColumns count="11">
    <tableColumn id="1" name="stan początkowy" dataDxfId="26"/>
    <tableColumn id="2" name="algorytm" dataDxfId="25"/>
    <tableColumn id="3" name="heurystyka" dataDxfId="24"/>
    <tableColumn id="4" name="liczba operacji" dataDxfId="23"/>
    <tableColumn id="5" name="liczba przebytych węzłów" dataDxfId="22"/>
    <tableColumn id="6" name="zajęta pamięć" dataDxfId="21"/>
    <tableColumn id="7" name="czas" dataDxfId="20"/>
    <tableColumn id="11" name="nanosekundy"/>
    <tableColumn id="8" name="liczba króków" dataDxfId="19"/>
    <tableColumn id="9" name="error" dataDxfId="18"/>
    <tableColumn id="10" name="znaleziona ścieżka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09" displayName="Table09" ref="A1:K116" totalsRowShown="0" headerRowDxfId="16">
  <autoFilter ref="A1:K116"/>
  <tableColumns count="11">
    <tableColumn id="1" name="stan początkowy"/>
    <tableColumn id="2" name="algorytm"/>
    <tableColumn id="3" name="heurystyka"/>
    <tableColumn id="4" name="liczba operacji"/>
    <tableColumn id="5" name="liczba przebytych węzłów"/>
    <tableColumn id="6" name="zajęta pamięć"/>
    <tableColumn id="7" name="czas" dataDxfId="15"/>
    <tableColumn id="8" name="nanosekundy"/>
    <tableColumn id="9" name="liczba króków"/>
    <tableColumn id="10" name="error"/>
    <tableColumn id="11" name="znaleziona ścieżk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08" displayName="Table08" ref="A1:K120" totalsRowShown="0" headerRowDxfId="14">
  <autoFilter ref="A1:K120"/>
  <tableColumns count="11">
    <tableColumn id="1" name="stan początkowy"/>
    <tableColumn id="2" name="algorytm"/>
    <tableColumn id="3" name="heurystyka"/>
    <tableColumn id="4" name="liczba operacji"/>
    <tableColumn id="5" name="liczba przebytych węzłów"/>
    <tableColumn id="6" name="zajęta pamięć"/>
    <tableColumn id="7" name="czas" dataDxfId="13"/>
    <tableColumn id="8" name="nanosekundy"/>
    <tableColumn id="9" name="liczba króków"/>
    <tableColumn id="10" name="error"/>
    <tableColumn id="11" name="znaleziona ścieżk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07" displayName="Table07" ref="A1:K119" totalsRowShown="0" headerRowDxfId="12">
  <autoFilter ref="A1:K119"/>
  <tableColumns count="11">
    <tableColumn id="1" name="stan początkowy"/>
    <tableColumn id="2" name="algorytm"/>
    <tableColumn id="3" name="heurystyka"/>
    <tableColumn id="4" name="liczba operacji"/>
    <tableColumn id="5" name="liczba przebytych węzłów"/>
    <tableColumn id="6" name="zajęta pamięć"/>
    <tableColumn id="7" name="czas" dataDxfId="11"/>
    <tableColumn id="8" name="nanosekundy"/>
    <tableColumn id="9" name="liczba króków"/>
    <tableColumn id="10" name="error"/>
    <tableColumn id="11" name="znaleziona ścieżk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06" displayName="Table06" ref="A1:K108" totalsRowShown="0" headerRowDxfId="10">
  <autoFilter ref="A1:K108"/>
  <tableColumns count="11">
    <tableColumn id="1" name="stan początkowy"/>
    <tableColumn id="2" name="algorytm"/>
    <tableColumn id="3" name="heurystyka"/>
    <tableColumn id="4" name="liczba operacji"/>
    <tableColumn id="5" name="liczba przebytych węzłów"/>
    <tableColumn id="6" name="zajęta pamięć"/>
    <tableColumn id="7" name="czas" dataDxfId="9"/>
    <tableColumn id="8" name="nanosekundy"/>
    <tableColumn id="9" name="liczba króków"/>
    <tableColumn id="10" name="error"/>
    <tableColumn id="11" name="znaleziona ścieżka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05" displayName="Table05" ref="A1:K55" totalsRowShown="0" headerRowDxfId="8">
  <autoFilter ref="A1:K55"/>
  <tableColumns count="11">
    <tableColumn id="1" name="stan początkowy"/>
    <tableColumn id="2" name="algorytm"/>
    <tableColumn id="3" name="heurystyka"/>
    <tableColumn id="4" name="liczba operacji"/>
    <tableColumn id="5" name="liczba przebytych węzłów"/>
    <tableColumn id="6" name="zajęta pamięć"/>
    <tableColumn id="7" name="czas" dataDxfId="7"/>
    <tableColumn id="8" name="nanosekundy"/>
    <tableColumn id="9" name="liczba króków"/>
    <tableColumn id="10" name="error"/>
    <tableColumn id="11" name="znaleziona ścieżka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04" displayName="Table04" ref="A1:K25" totalsRowShown="0" headerRowDxfId="6">
  <autoFilter ref="A1:K25"/>
  <tableColumns count="11">
    <tableColumn id="1" name="stan początkowy"/>
    <tableColumn id="2" name="algorytm"/>
    <tableColumn id="3" name="heurystyka"/>
    <tableColumn id="4" name="liczba operacji"/>
    <tableColumn id="5" name="liczba przebytych węzłów"/>
    <tableColumn id="6" name="zajęta pamięć"/>
    <tableColumn id="7" name="czas"/>
    <tableColumn id="8" name="nanosekundy"/>
    <tableColumn id="9" name="liczba króków"/>
    <tableColumn id="10" name="error"/>
    <tableColumn id="11" name="znaleziona ścieżka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03" displayName="Table03" ref="A1:K11" totalsRowShown="0" headerRowDxfId="5">
  <autoFilter ref="A1:K11"/>
  <tableColumns count="11">
    <tableColumn id="1" name="stan początkowy"/>
    <tableColumn id="2" name="algorytm"/>
    <tableColumn id="3" name="heurystyka"/>
    <tableColumn id="4" name="liczba operacji"/>
    <tableColumn id="5" name="liczba przebytych węzłów"/>
    <tableColumn id="6" name="zajęta pamięć"/>
    <tableColumn id="7" name="czas" dataDxfId="4"/>
    <tableColumn id="8" name="nanosekundy"/>
    <tableColumn id="9" name="liczba króków"/>
    <tableColumn id="10" name="error"/>
    <tableColumn id="11" name="znaleziona ścieżk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.xml"/><Relationship Id="rId2" Type="http://schemas.openxmlformats.org/officeDocument/2006/relationships/queryTable" Target="../queryTables/queryTable15.xml"/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table" Target="../tables/table2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2"/>
  <sheetViews>
    <sheetView tabSelected="1" topLeftCell="A38" workbookViewId="0">
      <selection activeCell="E3" activeCellId="1" sqref="B3:B13 E3:E13"/>
    </sheetView>
  </sheetViews>
  <sheetFormatPr defaultRowHeight="15" x14ac:dyDescent="0.25"/>
  <cols>
    <col min="2" max="6" width="18.7109375" customWidth="1"/>
  </cols>
  <sheetData>
    <row r="2" spans="2:6" x14ac:dyDescent="0.25">
      <c r="E2" s="3"/>
    </row>
    <row r="3" spans="2:6" x14ac:dyDescent="0.25">
      <c r="B3" t="s">
        <v>11</v>
      </c>
      <c r="C3" t="s">
        <v>4</v>
      </c>
      <c r="D3" t="s">
        <v>10</v>
      </c>
      <c r="E3" s="3" t="s">
        <v>0</v>
      </c>
      <c r="F3" t="s">
        <v>1343</v>
      </c>
    </row>
    <row r="4" spans="2:6" x14ac:dyDescent="0.25">
      <c r="B4">
        <v>1</v>
      </c>
      <c r="C4" s="2">
        <f>AVERAGE(Table01[liczba operacji])</f>
        <v>3</v>
      </c>
      <c r="D4" s="2">
        <f>AVERAGE(Table01[liczba przebytych węzłów])</f>
        <v>4</v>
      </c>
      <c r="E4" s="2">
        <f>AVERAGE(Table01[nanosekundy])/1000</f>
        <v>1839.135</v>
      </c>
      <c r="F4" s="2">
        <f>AVERAGE(Table01[liczba króków])</f>
        <v>1</v>
      </c>
    </row>
    <row r="5" spans="2:6" x14ac:dyDescent="0.25">
      <c r="B5">
        <v>2</v>
      </c>
      <c r="C5" s="2">
        <f>AVERAGE(Table02[liczba operacji])</f>
        <v>9</v>
      </c>
      <c r="D5" s="2">
        <f>AVERAGE(Table02[liczba przebytych węzłów])</f>
        <v>8</v>
      </c>
      <c r="E5" s="2">
        <f>AVERAGE(Table02[nanosekundy])/1000</f>
        <v>762.53525000000002</v>
      </c>
      <c r="F5" s="2">
        <f>AVERAGE(Table02[liczba króków])</f>
        <v>2</v>
      </c>
    </row>
    <row r="6" spans="2:6" x14ac:dyDescent="0.25">
      <c r="B6">
        <v>3</v>
      </c>
      <c r="C6" s="2">
        <f>AVERAGE(Table03[liczba operacji])</f>
        <v>17.399999999999999</v>
      </c>
      <c r="D6" s="2">
        <f>AVERAGE(Table03[liczba przebytych węzłów])</f>
        <v>13.7</v>
      </c>
      <c r="E6" s="2">
        <f>AVERAGE(Table03[nanosekundy])/1000</f>
        <v>473.68900000000002</v>
      </c>
      <c r="F6" s="2">
        <f>AVERAGE(Table03[liczba króków])</f>
        <v>3</v>
      </c>
    </row>
    <row r="7" spans="2:6" x14ac:dyDescent="0.25">
      <c r="B7">
        <v>4</v>
      </c>
      <c r="C7" s="2">
        <f>AVERAGE(Table04[liczba operacji])</f>
        <v>33</v>
      </c>
      <c r="D7" s="2">
        <f>AVERAGE(Table04[liczba przebytych węzłów])</f>
        <v>24.083333333333332</v>
      </c>
      <c r="E7" s="2">
        <f>AVERAGE(Table04[nanosekundy])/1000</f>
        <v>558.21404166666662</v>
      </c>
      <c r="F7" s="2">
        <f>AVERAGE(Table04[liczba króków])</f>
        <v>4</v>
      </c>
    </row>
    <row r="8" spans="2:6" x14ac:dyDescent="0.25">
      <c r="B8">
        <v>5</v>
      </c>
      <c r="C8" s="2">
        <f>AVERAGE(Table05[liczba operacji])</f>
        <v>72.611111111111114</v>
      </c>
      <c r="D8" s="2">
        <f>AVERAGE(Table05[liczba przebytych węzłów])</f>
        <v>50.111111111111114</v>
      </c>
      <c r="E8" s="2">
        <f>AVERAGE(Table05[nanosekundy])/1000</f>
        <v>1569.7050925925926</v>
      </c>
      <c r="F8" s="2">
        <f>AVERAGE(Table05[liczba króków])</f>
        <v>5</v>
      </c>
    </row>
    <row r="9" spans="2:6" x14ac:dyDescent="0.25">
      <c r="B9">
        <v>6</v>
      </c>
      <c r="C9" s="2">
        <f>AVERAGE(Table06[liczba operacji])</f>
        <v>169.88785046728972</v>
      </c>
      <c r="D9" s="2">
        <f>AVERAGE(Table06[liczba przebytych węzłów])</f>
        <v>113.86915887850468</v>
      </c>
      <c r="E9" s="2">
        <f>AVERAGE(Table06[nanosekundy])/1000</f>
        <v>1539.5748224299066</v>
      </c>
      <c r="F9" s="2">
        <f>AVERAGE(Table06[liczba króków])</f>
        <v>6</v>
      </c>
    </row>
    <row r="10" spans="2:6" x14ac:dyDescent="0.25">
      <c r="B10">
        <v>7</v>
      </c>
      <c r="C10" s="2">
        <f>AVERAGE(Table07[liczba operacji])</f>
        <v>340.60169491525426</v>
      </c>
      <c r="D10" s="2">
        <f>AVERAGE(Table07[liczba przebytych węzłów])</f>
        <v>225.67796610169492</v>
      </c>
      <c r="E10" s="2">
        <f>AVERAGE(Table07[nanosekundy])/1000</f>
        <v>3376.289686440678</v>
      </c>
      <c r="F10" s="2">
        <f>AVERAGE(Table07[liczba króków])</f>
        <v>7</v>
      </c>
    </row>
    <row r="11" spans="2:6" x14ac:dyDescent="0.25">
      <c r="B11">
        <v>8</v>
      </c>
      <c r="C11" s="2">
        <f>AVERAGE(Table08[liczba operacji])</f>
        <v>679.89915966386559</v>
      </c>
      <c r="D11" s="2">
        <f>AVERAGE(Table08[liczba przebytych węzłów])</f>
        <v>446.46218487394958</v>
      </c>
      <c r="E11" s="2">
        <f>AVERAGE(Table08[nanosekundy])/1000</f>
        <v>8782.6079327731095</v>
      </c>
      <c r="F11" s="2">
        <f>AVERAGE(Table08[liczba króków])</f>
        <v>8</v>
      </c>
    </row>
    <row r="12" spans="2:6" x14ac:dyDescent="0.25">
      <c r="B12">
        <v>9</v>
      </c>
      <c r="C12" s="2">
        <f>AVERAGE(Table09[liczba operacji])</f>
        <v>1425.2</v>
      </c>
      <c r="D12" s="2">
        <f>AVERAGE(Table09[liczba przebytych węzłów])</f>
        <v>930.04347826086962</v>
      </c>
      <c r="E12" s="2">
        <f>AVERAGE(Table09[nanosekundy])/1000</f>
        <v>33082.735669565212</v>
      </c>
      <c r="F12" s="2">
        <f>AVERAGE(Table09[liczba króków])</f>
        <v>9</v>
      </c>
    </row>
    <row r="13" spans="2:6" x14ac:dyDescent="0.25">
      <c r="B13">
        <f>Table10[liczba króków]</f>
        <v>10</v>
      </c>
      <c r="C13" s="2">
        <f>AVERAGE(Table10[liczba operacji])</f>
        <v>3212.9913043478259</v>
      </c>
      <c r="D13" s="2">
        <f>AVERAGE(Table10[liczba przebytych węzłów])</f>
        <v>2084.7043478260871</v>
      </c>
      <c r="E13" s="2">
        <f>AVERAGE(Table10[nanosekundy])/1000</f>
        <v>214685.3538173913</v>
      </c>
      <c r="F13" s="2">
        <f>AVERAGE(Table10[liczba króków])</f>
        <v>10.052173913043479</v>
      </c>
    </row>
    <row r="14" spans="2:6" x14ac:dyDescent="0.25">
      <c r="E14" s="3"/>
    </row>
    <row r="15" spans="2:6" x14ac:dyDescent="0.25">
      <c r="E15" s="3"/>
    </row>
    <row r="16" spans="2:6" x14ac:dyDescent="0.25">
      <c r="E16" s="3"/>
    </row>
    <row r="17" spans="5:5" x14ac:dyDescent="0.25">
      <c r="E17" s="3"/>
    </row>
    <row r="18" spans="5:5" x14ac:dyDescent="0.25">
      <c r="E18" s="3"/>
    </row>
    <row r="19" spans="5:5" x14ac:dyDescent="0.25">
      <c r="E19" s="3"/>
    </row>
    <row r="20" spans="5:5" x14ac:dyDescent="0.25">
      <c r="E20" s="3"/>
    </row>
    <row r="21" spans="5:5" x14ac:dyDescent="0.25">
      <c r="E21" s="3"/>
    </row>
    <row r="22" spans="5:5" x14ac:dyDescent="0.25">
      <c r="E22" s="3"/>
    </row>
    <row r="23" spans="5:5" x14ac:dyDescent="0.25">
      <c r="E23" s="3"/>
    </row>
    <row r="24" spans="5:5" x14ac:dyDescent="0.25">
      <c r="E24" s="3"/>
    </row>
    <row r="25" spans="5:5" x14ac:dyDescent="0.25">
      <c r="E25" s="3"/>
    </row>
    <row r="26" spans="5:5" x14ac:dyDescent="0.25">
      <c r="E26" s="3"/>
    </row>
    <row r="27" spans="5:5" x14ac:dyDescent="0.25">
      <c r="E27" s="3"/>
    </row>
    <row r="28" spans="5:5" x14ac:dyDescent="0.25">
      <c r="E28" s="3"/>
    </row>
    <row r="29" spans="5:5" x14ac:dyDescent="0.25">
      <c r="E29" s="3"/>
    </row>
    <row r="30" spans="5:5" x14ac:dyDescent="0.25">
      <c r="E30" s="3"/>
    </row>
    <row r="31" spans="5:5" x14ac:dyDescent="0.25">
      <c r="E31" s="3"/>
    </row>
    <row r="32" spans="5:5" x14ac:dyDescent="0.25">
      <c r="E32" s="3"/>
    </row>
    <row r="33" spans="5:5" x14ac:dyDescent="0.25">
      <c r="E33" s="3"/>
    </row>
    <row r="34" spans="5:5" x14ac:dyDescent="0.25">
      <c r="E34" s="3"/>
    </row>
    <row r="35" spans="5:5" x14ac:dyDescent="0.25">
      <c r="E35" s="3"/>
    </row>
    <row r="36" spans="5:5" x14ac:dyDescent="0.25">
      <c r="E36" s="3"/>
    </row>
    <row r="37" spans="5:5" x14ac:dyDescent="0.25">
      <c r="E37" s="3"/>
    </row>
    <row r="38" spans="5:5" x14ac:dyDescent="0.25">
      <c r="E38" s="3"/>
    </row>
    <row r="39" spans="5:5" x14ac:dyDescent="0.25">
      <c r="E39" s="3"/>
    </row>
    <row r="40" spans="5:5" x14ac:dyDescent="0.25">
      <c r="E40" s="3"/>
    </row>
    <row r="41" spans="5:5" x14ac:dyDescent="0.25">
      <c r="E41" s="3"/>
    </row>
    <row r="42" spans="5:5" x14ac:dyDescent="0.25">
      <c r="E42" s="3"/>
    </row>
    <row r="43" spans="5:5" x14ac:dyDescent="0.25">
      <c r="E43" s="3"/>
    </row>
    <row r="44" spans="5:5" x14ac:dyDescent="0.25">
      <c r="E44" s="3"/>
    </row>
    <row r="45" spans="5:5" x14ac:dyDescent="0.25">
      <c r="E45" s="3"/>
    </row>
    <row r="46" spans="5:5" x14ac:dyDescent="0.25">
      <c r="E46" s="3"/>
    </row>
    <row r="47" spans="5:5" x14ac:dyDescent="0.25">
      <c r="E47" s="3"/>
    </row>
    <row r="48" spans="5:5" x14ac:dyDescent="0.25">
      <c r="E48" s="3"/>
    </row>
    <row r="49" spans="5:5" x14ac:dyDescent="0.25">
      <c r="E49" s="3"/>
    </row>
    <row r="50" spans="5:5" x14ac:dyDescent="0.25">
      <c r="E50" s="3"/>
    </row>
    <row r="51" spans="5:5" x14ac:dyDescent="0.25">
      <c r="E51" s="3"/>
    </row>
    <row r="52" spans="5:5" x14ac:dyDescent="0.25">
      <c r="E52" s="3"/>
    </row>
    <row r="53" spans="5:5" x14ac:dyDescent="0.25">
      <c r="E53" s="3"/>
    </row>
    <row r="54" spans="5:5" x14ac:dyDescent="0.25">
      <c r="E54" s="3"/>
    </row>
    <row r="55" spans="5:5" x14ac:dyDescent="0.25">
      <c r="E55" s="3"/>
    </row>
    <row r="56" spans="5:5" x14ac:dyDescent="0.25">
      <c r="E56" s="3"/>
    </row>
    <row r="57" spans="5:5" x14ac:dyDescent="0.25">
      <c r="E57" s="3"/>
    </row>
    <row r="58" spans="5:5" x14ac:dyDescent="0.25">
      <c r="E58" s="3"/>
    </row>
    <row r="59" spans="5:5" x14ac:dyDescent="0.25">
      <c r="E59" s="3"/>
    </row>
    <row r="60" spans="5:5" x14ac:dyDescent="0.25">
      <c r="E60" s="3"/>
    </row>
    <row r="61" spans="5:5" x14ac:dyDescent="0.25">
      <c r="E61" s="3"/>
    </row>
    <row r="62" spans="5:5" x14ac:dyDescent="0.25">
      <c r="E62" s="3"/>
    </row>
    <row r="63" spans="5:5" x14ac:dyDescent="0.25">
      <c r="E63" s="3"/>
    </row>
    <row r="64" spans="5:5" x14ac:dyDescent="0.25">
      <c r="E64" s="3"/>
    </row>
    <row r="65" spans="5:5" x14ac:dyDescent="0.25">
      <c r="E65" s="3"/>
    </row>
    <row r="66" spans="5:5" x14ac:dyDescent="0.25">
      <c r="E66" s="3"/>
    </row>
    <row r="67" spans="5:5" x14ac:dyDescent="0.25">
      <c r="E67" s="3"/>
    </row>
    <row r="68" spans="5:5" x14ac:dyDescent="0.25">
      <c r="E68" s="3"/>
    </row>
    <row r="69" spans="5:5" x14ac:dyDescent="0.25">
      <c r="E69" s="3"/>
    </row>
    <row r="70" spans="5:5" x14ac:dyDescent="0.25">
      <c r="E70" s="3"/>
    </row>
    <row r="71" spans="5:5" x14ac:dyDescent="0.25">
      <c r="E71" s="3"/>
    </row>
    <row r="72" spans="5:5" x14ac:dyDescent="0.25">
      <c r="E72" s="3"/>
    </row>
    <row r="73" spans="5:5" x14ac:dyDescent="0.25">
      <c r="E73" s="3"/>
    </row>
    <row r="74" spans="5:5" x14ac:dyDescent="0.25">
      <c r="E74" s="3"/>
    </row>
    <row r="75" spans="5:5" x14ac:dyDescent="0.25">
      <c r="E75" s="3"/>
    </row>
    <row r="76" spans="5:5" x14ac:dyDescent="0.25">
      <c r="E76" s="3"/>
    </row>
    <row r="77" spans="5:5" x14ac:dyDescent="0.25">
      <c r="E77" s="3"/>
    </row>
    <row r="78" spans="5:5" x14ac:dyDescent="0.25">
      <c r="E78" s="3"/>
    </row>
    <row r="79" spans="5:5" x14ac:dyDescent="0.25">
      <c r="E79" s="3"/>
    </row>
    <row r="80" spans="5:5" x14ac:dyDescent="0.25">
      <c r="E80" s="3"/>
    </row>
    <row r="81" spans="5:5" x14ac:dyDescent="0.25">
      <c r="E81" s="3"/>
    </row>
    <row r="82" spans="5:5" x14ac:dyDescent="0.25">
      <c r="E82" s="3"/>
    </row>
    <row r="83" spans="5:5" x14ac:dyDescent="0.25">
      <c r="E83" s="3"/>
    </row>
    <row r="84" spans="5:5" x14ac:dyDescent="0.25">
      <c r="E84" s="3"/>
    </row>
    <row r="85" spans="5:5" x14ac:dyDescent="0.25">
      <c r="E85" s="3"/>
    </row>
    <row r="86" spans="5:5" x14ac:dyDescent="0.25">
      <c r="E86" s="3"/>
    </row>
    <row r="87" spans="5:5" x14ac:dyDescent="0.25">
      <c r="E87" s="3"/>
    </row>
    <row r="88" spans="5:5" x14ac:dyDescent="0.25">
      <c r="E88" s="3"/>
    </row>
    <row r="89" spans="5:5" x14ac:dyDescent="0.25">
      <c r="E89" s="3"/>
    </row>
    <row r="90" spans="5:5" x14ac:dyDescent="0.25">
      <c r="E90" s="3"/>
    </row>
    <row r="91" spans="5:5" x14ac:dyDescent="0.25">
      <c r="E91" s="3"/>
    </row>
    <row r="92" spans="5:5" x14ac:dyDescent="0.25">
      <c r="E92" s="3"/>
    </row>
    <row r="93" spans="5:5" x14ac:dyDescent="0.25">
      <c r="E93" s="3"/>
    </row>
    <row r="94" spans="5:5" x14ac:dyDescent="0.25">
      <c r="E94" s="3"/>
    </row>
    <row r="95" spans="5:5" x14ac:dyDescent="0.25">
      <c r="E95" s="3"/>
    </row>
    <row r="96" spans="5:5" x14ac:dyDescent="0.25">
      <c r="E96" s="3"/>
    </row>
    <row r="97" spans="5:5" x14ac:dyDescent="0.25">
      <c r="E97" s="3"/>
    </row>
    <row r="98" spans="5:5" x14ac:dyDescent="0.25">
      <c r="E98" s="3"/>
    </row>
    <row r="99" spans="5:5" x14ac:dyDescent="0.25">
      <c r="E99" s="3"/>
    </row>
    <row r="100" spans="5:5" x14ac:dyDescent="0.25">
      <c r="E100" s="3"/>
    </row>
    <row r="101" spans="5:5" x14ac:dyDescent="0.25">
      <c r="E101" s="3"/>
    </row>
    <row r="102" spans="5:5" x14ac:dyDescent="0.25">
      <c r="E102" s="3"/>
    </row>
    <row r="103" spans="5:5" x14ac:dyDescent="0.25">
      <c r="E103" s="3"/>
    </row>
    <row r="104" spans="5:5" x14ac:dyDescent="0.25">
      <c r="E104" s="3"/>
    </row>
    <row r="105" spans="5:5" x14ac:dyDescent="0.25">
      <c r="E105" s="3"/>
    </row>
    <row r="106" spans="5:5" x14ac:dyDescent="0.25">
      <c r="E106" s="3"/>
    </row>
    <row r="107" spans="5:5" x14ac:dyDescent="0.25">
      <c r="E107" s="3"/>
    </row>
    <row r="108" spans="5:5" x14ac:dyDescent="0.25">
      <c r="E108" s="3"/>
    </row>
    <row r="109" spans="5:5" x14ac:dyDescent="0.25">
      <c r="E109" s="3"/>
    </row>
    <row r="110" spans="5:5" x14ac:dyDescent="0.25">
      <c r="E110" s="3"/>
    </row>
    <row r="111" spans="5:5" x14ac:dyDescent="0.25">
      <c r="E111" s="3"/>
    </row>
    <row r="112" spans="5:5" x14ac:dyDescent="0.25">
      <c r="E112" s="3"/>
    </row>
    <row r="113" spans="5:5" x14ac:dyDescent="0.25">
      <c r="E113" s="3"/>
    </row>
    <row r="114" spans="5:5" x14ac:dyDescent="0.25">
      <c r="E114" s="3"/>
    </row>
    <row r="115" spans="5:5" x14ac:dyDescent="0.25">
      <c r="E115" s="3"/>
    </row>
    <row r="116" spans="5:5" x14ac:dyDescent="0.25">
      <c r="E116" s="3"/>
    </row>
    <row r="117" spans="5:5" x14ac:dyDescent="0.25">
      <c r="E117" s="3"/>
    </row>
    <row r="118" spans="5:5" x14ac:dyDescent="0.25">
      <c r="E118" s="3"/>
    </row>
    <row r="119" spans="5:5" x14ac:dyDescent="0.25">
      <c r="E119" s="3"/>
    </row>
    <row r="120" spans="5:5" x14ac:dyDescent="0.25">
      <c r="E120" s="3"/>
    </row>
    <row r="121" spans="5:5" x14ac:dyDescent="0.25">
      <c r="E121" s="3"/>
    </row>
    <row r="122" spans="5:5" x14ac:dyDescent="0.25">
      <c r="E122" s="3"/>
    </row>
  </sheetData>
  <dataConsolidate/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1" topLeftCell="A2" activePane="bottomLeft" state="frozen"/>
      <selection pane="bottomLeft" activeCell="A2" sqref="A2:K5"/>
    </sheetView>
  </sheetViews>
  <sheetFormatPr defaultRowHeight="15" x14ac:dyDescent="0.25"/>
  <cols>
    <col min="1" max="1" width="40.42578125" bestFit="1" customWidth="1"/>
    <col min="2" max="2" width="15.7109375" customWidth="1"/>
    <col min="3" max="3" width="19.85546875" customWidth="1"/>
    <col min="4" max="5" width="3" customWidth="1"/>
    <col min="6" max="6" width="23" customWidth="1"/>
    <col min="7" max="7" width="6" customWidth="1"/>
    <col min="8" max="8" width="8" customWidth="1"/>
    <col min="9" max="9" width="2" customWidth="1"/>
    <col min="10" max="10" width="4.42578125" customWidth="1"/>
    <col min="11" max="11" width="6" customWidth="1"/>
  </cols>
  <sheetData>
    <row r="1" spans="1:11" x14ac:dyDescent="0.25">
      <c r="A1" s="1" t="s">
        <v>7</v>
      </c>
      <c r="B1" s="1" t="s">
        <v>8</v>
      </c>
      <c r="C1" s="1" t="s">
        <v>9</v>
      </c>
      <c r="D1" s="1" t="s">
        <v>4</v>
      </c>
      <c r="E1" s="1" t="s">
        <v>5</v>
      </c>
      <c r="F1" s="1" t="s">
        <v>3</v>
      </c>
      <c r="G1" s="1" t="s">
        <v>0</v>
      </c>
      <c r="H1" s="1" t="s">
        <v>205</v>
      </c>
      <c r="I1" s="1" t="s">
        <v>1</v>
      </c>
      <c r="J1" s="1" t="s">
        <v>6</v>
      </c>
      <c r="K1" s="1" t="s">
        <v>2</v>
      </c>
    </row>
    <row r="2" spans="1:11" x14ac:dyDescent="0.25">
      <c r="A2" t="s">
        <v>1281</v>
      </c>
      <c r="B2" t="s">
        <v>12</v>
      </c>
      <c r="C2" t="s">
        <v>1344</v>
      </c>
      <c r="D2">
        <v>6</v>
      </c>
      <c r="E2">
        <v>6</v>
      </c>
      <c r="F2" t="s">
        <v>1282</v>
      </c>
      <c r="G2">
        <v>1E-3</v>
      </c>
      <c r="H2">
        <v>535181</v>
      </c>
      <c r="I2">
        <v>2</v>
      </c>
      <c r="J2" t="s">
        <v>13</v>
      </c>
      <c r="K2" t="s">
        <v>1283</v>
      </c>
    </row>
    <row r="3" spans="1:11" x14ac:dyDescent="0.25">
      <c r="A3" t="s">
        <v>1284</v>
      </c>
      <c r="B3" t="s">
        <v>12</v>
      </c>
      <c r="C3" t="s">
        <v>1344</v>
      </c>
      <c r="D3">
        <v>12</v>
      </c>
      <c r="E3">
        <v>10</v>
      </c>
      <c r="F3" t="s">
        <v>1285</v>
      </c>
      <c r="G3">
        <v>1E-3</v>
      </c>
      <c r="H3">
        <v>714227</v>
      </c>
      <c r="I3">
        <v>2</v>
      </c>
      <c r="J3" t="s">
        <v>13</v>
      </c>
      <c r="K3" t="s">
        <v>1286</v>
      </c>
    </row>
    <row r="4" spans="1:11" x14ac:dyDescent="0.25">
      <c r="A4" t="s">
        <v>1287</v>
      </c>
      <c r="B4" t="s">
        <v>12</v>
      </c>
      <c r="C4" t="s">
        <v>1344</v>
      </c>
      <c r="D4">
        <v>6</v>
      </c>
      <c r="E4">
        <v>6</v>
      </c>
      <c r="F4" t="s">
        <v>1285</v>
      </c>
      <c r="G4">
        <v>0</v>
      </c>
      <c r="H4">
        <v>352711</v>
      </c>
      <c r="I4">
        <v>2</v>
      </c>
      <c r="J4" t="s">
        <v>13</v>
      </c>
      <c r="K4" t="s">
        <v>1288</v>
      </c>
    </row>
    <row r="5" spans="1:11" x14ac:dyDescent="0.25">
      <c r="A5" t="s">
        <v>1289</v>
      </c>
      <c r="B5" t="s">
        <v>12</v>
      </c>
      <c r="C5" t="s">
        <v>1344</v>
      </c>
      <c r="D5">
        <v>12</v>
      </c>
      <c r="E5">
        <v>10</v>
      </c>
      <c r="F5" t="s">
        <v>1347</v>
      </c>
      <c r="G5">
        <v>2E-3</v>
      </c>
      <c r="H5">
        <v>1448022</v>
      </c>
      <c r="I5">
        <v>2</v>
      </c>
      <c r="J5" t="s">
        <v>13</v>
      </c>
      <c r="K5" t="s">
        <v>1290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pane ySplit="1" topLeftCell="A2" activePane="bottomLeft" state="frozen"/>
      <selection pane="bottomLeft" activeCell="A2" sqref="A2:K3"/>
    </sheetView>
  </sheetViews>
  <sheetFormatPr defaultRowHeight="15" x14ac:dyDescent="0.25"/>
  <cols>
    <col min="1" max="1" width="40.42578125" bestFit="1" customWidth="1"/>
    <col min="2" max="2" width="15.7109375" customWidth="1"/>
    <col min="3" max="3" width="19.85546875" customWidth="1"/>
    <col min="4" max="5" width="2" customWidth="1"/>
    <col min="6" max="6" width="23" customWidth="1"/>
    <col min="7" max="7" width="4.5703125" style="2" customWidth="1"/>
    <col min="8" max="8" width="8" customWidth="1"/>
    <col min="9" max="9" width="2" customWidth="1"/>
    <col min="10" max="10" width="4.42578125" customWidth="1"/>
    <col min="11" max="11" width="3.7109375" customWidth="1"/>
  </cols>
  <sheetData>
    <row r="1" spans="1:11" x14ac:dyDescent="0.25">
      <c r="A1" s="1" t="s">
        <v>7</v>
      </c>
      <c r="B1" s="1" t="s">
        <v>8</v>
      </c>
      <c r="C1" s="1" t="s">
        <v>9</v>
      </c>
      <c r="D1" s="1" t="s">
        <v>4</v>
      </c>
      <c r="E1" s="1" t="s">
        <v>5</v>
      </c>
      <c r="F1" s="1" t="s">
        <v>3</v>
      </c>
      <c r="G1" s="1" t="s">
        <v>0</v>
      </c>
      <c r="H1" s="1" t="s">
        <v>205</v>
      </c>
      <c r="I1" s="1" t="s">
        <v>1</v>
      </c>
      <c r="J1" s="1" t="s">
        <v>6</v>
      </c>
      <c r="K1" s="1" t="s">
        <v>2</v>
      </c>
    </row>
    <row r="2" spans="1:11" x14ac:dyDescent="0.25">
      <c r="A2" t="s">
        <v>1291</v>
      </c>
      <c r="B2" t="s">
        <v>12</v>
      </c>
      <c r="C2" t="s">
        <v>1344</v>
      </c>
      <c r="D2">
        <v>3</v>
      </c>
      <c r="E2">
        <v>4</v>
      </c>
      <c r="F2" t="s">
        <v>1345</v>
      </c>
      <c r="G2" s="2">
        <v>3.0000000000000001E-3</v>
      </c>
      <c r="H2">
        <v>3506072</v>
      </c>
      <c r="I2">
        <v>1</v>
      </c>
      <c r="J2" t="s">
        <v>13</v>
      </c>
      <c r="K2" t="s">
        <v>1292</v>
      </c>
    </row>
    <row r="3" spans="1:11" x14ac:dyDescent="0.25">
      <c r="A3" t="s">
        <v>1293</v>
      </c>
      <c r="B3" t="s">
        <v>12</v>
      </c>
      <c r="C3" t="s">
        <v>1344</v>
      </c>
      <c r="D3">
        <v>3</v>
      </c>
      <c r="E3">
        <v>4</v>
      </c>
      <c r="F3" t="s">
        <v>1346</v>
      </c>
      <c r="G3" s="2">
        <v>0</v>
      </c>
      <c r="H3">
        <v>172198</v>
      </c>
      <c r="I3">
        <v>1</v>
      </c>
      <c r="J3" t="s">
        <v>13</v>
      </c>
      <c r="K3" t="s">
        <v>1294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7"/>
  <sheetViews>
    <sheetView workbookViewId="0">
      <pane ySplit="1" topLeftCell="A2" activePane="bottomLeft" state="frozen"/>
      <selection activeCell="G2" sqref="G2:G122"/>
      <selection pane="bottomLeft" activeCell="A2" sqref="A2:K116"/>
    </sheetView>
  </sheetViews>
  <sheetFormatPr defaultRowHeight="15" x14ac:dyDescent="0.25"/>
  <cols>
    <col min="1" max="1" width="40.42578125" bestFit="1" customWidth="1"/>
    <col min="2" max="2" width="15.7109375" customWidth="1"/>
    <col min="3" max="3" width="19.85546875" customWidth="1"/>
    <col min="4" max="4" width="6" customWidth="1"/>
    <col min="5" max="5" width="5" customWidth="1"/>
    <col min="6" max="6" width="23" customWidth="1"/>
    <col min="7" max="7" width="6" customWidth="1"/>
    <col min="8" max="8" width="11" customWidth="1"/>
    <col min="9" max="9" width="3" customWidth="1"/>
    <col min="10" max="10" width="4.42578125" customWidth="1"/>
    <col min="11" max="11" width="27.7109375" customWidth="1"/>
    <col min="12" max="12" width="23.7109375" bestFit="1" customWidth="1"/>
  </cols>
  <sheetData>
    <row r="1" spans="1:11" x14ac:dyDescent="0.25">
      <c r="A1" s="1" t="s">
        <v>7</v>
      </c>
      <c r="B1" s="1" t="s">
        <v>8</v>
      </c>
      <c r="C1" s="1" t="s">
        <v>9</v>
      </c>
      <c r="D1" s="1" t="s">
        <v>4</v>
      </c>
      <c r="E1" s="1" t="s">
        <v>5</v>
      </c>
      <c r="F1" s="1" t="s">
        <v>3</v>
      </c>
      <c r="G1" s="1" t="s">
        <v>0</v>
      </c>
      <c r="H1" s="1" t="s">
        <v>205</v>
      </c>
      <c r="I1" s="1" t="s">
        <v>1</v>
      </c>
      <c r="J1" s="1" t="s">
        <v>6</v>
      </c>
      <c r="K1" s="1" t="s">
        <v>2</v>
      </c>
    </row>
    <row r="2" spans="1:11" x14ac:dyDescent="0.25">
      <c r="A2" t="s">
        <v>14</v>
      </c>
      <c r="B2" t="s">
        <v>12</v>
      </c>
      <c r="C2" t="s">
        <v>1344</v>
      </c>
      <c r="D2">
        <v>2955</v>
      </c>
      <c r="E2">
        <v>1926</v>
      </c>
      <c r="F2" t="s">
        <v>206</v>
      </c>
      <c r="G2">
        <v>0.124</v>
      </c>
      <c r="H2">
        <v>124129719</v>
      </c>
      <c r="I2">
        <v>10</v>
      </c>
      <c r="J2" t="s">
        <v>13</v>
      </c>
      <c r="K2" t="s">
        <v>58</v>
      </c>
    </row>
    <row r="3" spans="1:11" x14ac:dyDescent="0.25">
      <c r="A3" t="s">
        <v>15</v>
      </c>
      <c r="B3" t="s">
        <v>12</v>
      </c>
      <c r="C3" t="s">
        <v>1344</v>
      </c>
      <c r="D3">
        <v>2520</v>
      </c>
      <c r="E3">
        <v>1644</v>
      </c>
      <c r="F3" t="s">
        <v>207</v>
      </c>
      <c r="G3">
        <v>7.4999999999999997E-2</v>
      </c>
      <c r="H3">
        <v>74923392</v>
      </c>
      <c r="I3">
        <v>10</v>
      </c>
      <c r="J3" t="s">
        <v>13</v>
      </c>
      <c r="K3" t="s">
        <v>59</v>
      </c>
    </row>
    <row r="4" spans="1:11" x14ac:dyDescent="0.25">
      <c r="A4" t="s">
        <v>16</v>
      </c>
      <c r="B4" t="s">
        <v>12</v>
      </c>
      <c r="C4" t="s">
        <v>1344</v>
      </c>
      <c r="D4">
        <v>1663</v>
      </c>
      <c r="E4">
        <v>1081</v>
      </c>
      <c r="F4" t="s">
        <v>207</v>
      </c>
      <c r="G4">
        <v>3.4000000000000002E-2</v>
      </c>
      <c r="H4">
        <v>34645881</v>
      </c>
      <c r="I4">
        <v>10</v>
      </c>
      <c r="J4" t="s">
        <v>13</v>
      </c>
      <c r="K4" t="s">
        <v>60</v>
      </c>
    </row>
    <row r="5" spans="1:11" x14ac:dyDescent="0.25">
      <c r="A5" t="s">
        <v>17</v>
      </c>
      <c r="B5" t="s">
        <v>12</v>
      </c>
      <c r="C5" t="s">
        <v>1344</v>
      </c>
      <c r="D5">
        <v>4512</v>
      </c>
      <c r="E5">
        <v>2901</v>
      </c>
      <c r="F5" t="s">
        <v>207</v>
      </c>
      <c r="G5">
        <v>0.27200000000000002</v>
      </c>
      <c r="H5">
        <v>272543646</v>
      </c>
      <c r="I5">
        <v>10</v>
      </c>
      <c r="J5" t="s">
        <v>13</v>
      </c>
      <c r="K5" t="s">
        <v>208</v>
      </c>
    </row>
    <row r="6" spans="1:11" x14ac:dyDescent="0.25">
      <c r="A6" t="s">
        <v>18</v>
      </c>
      <c r="B6" t="s">
        <v>12</v>
      </c>
      <c r="C6" t="s">
        <v>1344</v>
      </c>
      <c r="D6">
        <v>4510</v>
      </c>
      <c r="E6">
        <v>2914</v>
      </c>
      <c r="F6" t="s">
        <v>207</v>
      </c>
      <c r="G6">
        <v>0.26200000000000001</v>
      </c>
      <c r="H6">
        <v>262289596</v>
      </c>
      <c r="I6">
        <v>10</v>
      </c>
      <c r="J6" t="s">
        <v>13</v>
      </c>
      <c r="K6" t="s">
        <v>61</v>
      </c>
    </row>
    <row r="7" spans="1:11" x14ac:dyDescent="0.25">
      <c r="A7" t="s">
        <v>19</v>
      </c>
      <c r="B7" t="s">
        <v>12</v>
      </c>
      <c r="C7" t="s">
        <v>1344</v>
      </c>
      <c r="D7">
        <v>3422</v>
      </c>
      <c r="E7">
        <v>2237</v>
      </c>
      <c r="F7" t="s">
        <v>207</v>
      </c>
      <c r="G7">
        <v>0.14000000000000001</v>
      </c>
      <c r="H7">
        <v>139123106</v>
      </c>
      <c r="I7">
        <v>10</v>
      </c>
      <c r="J7" t="s">
        <v>13</v>
      </c>
      <c r="K7" t="s">
        <v>62</v>
      </c>
    </row>
    <row r="8" spans="1:11" x14ac:dyDescent="0.25">
      <c r="A8" t="s">
        <v>20</v>
      </c>
      <c r="B8" t="s">
        <v>12</v>
      </c>
      <c r="C8" t="s">
        <v>1344</v>
      </c>
      <c r="D8">
        <v>1773</v>
      </c>
      <c r="E8">
        <v>1157</v>
      </c>
      <c r="F8" t="s">
        <v>207</v>
      </c>
      <c r="G8">
        <v>3.9E-2</v>
      </c>
      <c r="H8">
        <v>39333362</v>
      </c>
      <c r="I8">
        <v>10</v>
      </c>
      <c r="J8" t="s">
        <v>13</v>
      </c>
      <c r="K8" t="s">
        <v>63</v>
      </c>
    </row>
    <row r="9" spans="1:11" x14ac:dyDescent="0.25">
      <c r="A9" t="s">
        <v>21</v>
      </c>
      <c r="B9" t="s">
        <v>12</v>
      </c>
      <c r="C9" t="s">
        <v>1344</v>
      </c>
      <c r="D9">
        <v>2021</v>
      </c>
      <c r="E9">
        <v>1331</v>
      </c>
      <c r="F9" t="s">
        <v>207</v>
      </c>
      <c r="G9">
        <v>5.2999999999999999E-2</v>
      </c>
      <c r="H9">
        <v>53019125</v>
      </c>
      <c r="I9">
        <v>10</v>
      </c>
      <c r="J9" t="s">
        <v>13</v>
      </c>
      <c r="K9" t="s">
        <v>209</v>
      </c>
    </row>
    <row r="10" spans="1:11" x14ac:dyDescent="0.25">
      <c r="A10" t="s">
        <v>22</v>
      </c>
      <c r="B10" t="s">
        <v>12</v>
      </c>
      <c r="C10" t="s">
        <v>1344</v>
      </c>
      <c r="D10">
        <v>2582</v>
      </c>
      <c r="E10">
        <v>1658</v>
      </c>
      <c r="F10" t="s">
        <v>207</v>
      </c>
      <c r="G10">
        <v>0.08</v>
      </c>
      <c r="H10">
        <v>79047808</v>
      </c>
      <c r="I10">
        <v>10</v>
      </c>
      <c r="J10" t="s">
        <v>13</v>
      </c>
      <c r="K10" t="s">
        <v>64</v>
      </c>
    </row>
    <row r="11" spans="1:11" x14ac:dyDescent="0.25">
      <c r="A11" t="s">
        <v>23</v>
      </c>
      <c r="B11" t="s">
        <v>12</v>
      </c>
      <c r="C11" t="s">
        <v>1344</v>
      </c>
      <c r="D11">
        <v>1559</v>
      </c>
      <c r="E11">
        <v>1028</v>
      </c>
      <c r="F11" t="s">
        <v>207</v>
      </c>
      <c r="G11">
        <v>3.1E-2</v>
      </c>
      <c r="H11">
        <v>30486731</v>
      </c>
      <c r="I11">
        <v>10</v>
      </c>
      <c r="J11" t="s">
        <v>13</v>
      </c>
      <c r="K11" t="s">
        <v>65</v>
      </c>
    </row>
    <row r="12" spans="1:11" x14ac:dyDescent="0.25">
      <c r="A12" t="s">
        <v>24</v>
      </c>
      <c r="B12" t="s">
        <v>12</v>
      </c>
      <c r="C12" t="s">
        <v>1344</v>
      </c>
      <c r="D12">
        <v>3383</v>
      </c>
      <c r="E12">
        <v>2201</v>
      </c>
      <c r="F12" t="s">
        <v>207</v>
      </c>
      <c r="G12">
        <v>0.13100000000000001</v>
      </c>
      <c r="H12">
        <v>131618341</v>
      </c>
      <c r="I12">
        <v>10</v>
      </c>
      <c r="J12" t="s">
        <v>13</v>
      </c>
      <c r="K12" t="s">
        <v>66</v>
      </c>
    </row>
    <row r="13" spans="1:11" x14ac:dyDescent="0.25">
      <c r="A13" t="s">
        <v>25</v>
      </c>
      <c r="B13" t="s">
        <v>12</v>
      </c>
      <c r="C13" t="s">
        <v>1344</v>
      </c>
      <c r="D13">
        <v>2718</v>
      </c>
      <c r="E13">
        <v>1763</v>
      </c>
      <c r="F13" t="s">
        <v>207</v>
      </c>
      <c r="G13">
        <v>8.4000000000000005E-2</v>
      </c>
      <c r="H13">
        <v>84723467</v>
      </c>
      <c r="I13">
        <v>10</v>
      </c>
      <c r="J13" t="s">
        <v>13</v>
      </c>
      <c r="K13" t="s">
        <v>67</v>
      </c>
    </row>
    <row r="14" spans="1:11" x14ac:dyDescent="0.25">
      <c r="A14" t="s">
        <v>26</v>
      </c>
      <c r="B14" t="s">
        <v>12</v>
      </c>
      <c r="C14" t="s">
        <v>1344</v>
      </c>
      <c r="D14">
        <v>3353</v>
      </c>
      <c r="E14">
        <v>2185</v>
      </c>
      <c r="F14" t="s">
        <v>207</v>
      </c>
      <c r="G14">
        <v>0.129</v>
      </c>
      <c r="H14">
        <v>129174314</v>
      </c>
      <c r="I14">
        <v>10</v>
      </c>
      <c r="J14" t="s">
        <v>13</v>
      </c>
      <c r="K14" t="s">
        <v>210</v>
      </c>
    </row>
    <row r="15" spans="1:11" x14ac:dyDescent="0.25">
      <c r="A15" t="s">
        <v>27</v>
      </c>
      <c r="B15" t="s">
        <v>12</v>
      </c>
      <c r="C15" t="s">
        <v>1344</v>
      </c>
      <c r="D15">
        <v>3260</v>
      </c>
      <c r="E15">
        <v>2119</v>
      </c>
      <c r="F15" t="s">
        <v>207</v>
      </c>
      <c r="G15">
        <v>0.125</v>
      </c>
      <c r="H15">
        <v>124996087</v>
      </c>
      <c r="I15">
        <v>10</v>
      </c>
      <c r="J15" t="s">
        <v>13</v>
      </c>
      <c r="K15" t="s">
        <v>68</v>
      </c>
    </row>
    <row r="16" spans="1:11" x14ac:dyDescent="0.25">
      <c r="A16" t="s">
        <v>28</v>
      </c>
      <c r="B16" t="s">
        <v>12</v>
      </c>
      <c r="C16" t="s">
        <v>1344</v>
      </c>
      <c r="D16">
        <v>1671</v>
      </c>
      <c r="E16">
        <v>1094</v>
      </c>
      <c r="F16" t="s">
        <v>207</v>
      </c>
      <c r="G16">
        <v>3.4000000000000002E-2</v>
      </c>
      <c r="H16">
        <v>34158151</v>
      </c>
      <c r="I16">
        <v>10</v>
      </c>
      <c r="J16" t="s">
        <v>13</v>
      </c>
      <c r="K16" t="s">
        <v>69</v>
      </c>
    </row>
    <row r="17" spans="1:11" x14ac:dyDescent="0.25">
      <c r="A17" t="s">
        <v>29</v>
      </c>
      <c r="B17" t="s">
        <v>12</v>
      </c>
      <c r="C17" t="s">
        <v>1344</v>
      </c>
      <c r="D17">
        <v>2546</v>
      </c>
      <c r="E17">
        <v>1637</v>
      </c>
      <c r="F17" t="s">
        <v>207</v>
      </c>
      <c r="G17">
        <v>7.5999999999999998E-2</v>
      </c>
      <c r="H17">
        <v>76698686</v>
      </c>
      <c r="I17">
        <v>10</v>
      </c>
      <c r="J17" t="s">
        <v>13</v>
      </c>
      <c r="K17" t="s">
        <v>70</v>
      </c>
    </row>
    <row r="18" spans="1:11" x14ac:dyDescent="0.25">
      <c r="A18" t="s">
        <v>30</v>
      </c>
      <c r="B18" t="s">
        <v>12</v>
      </c>
      <c r="C18" t="s">
        <v>1344</v>
      </c>
      <c r="D18">
        <v>3529</v>
      </c>
      <c r="E18">
        <v>2291</v>
      </c>
      <c r="F18" t="s">
        <v>207</v>
      </c>
      <c r="G18">
        <v>0.154</v>
      </c>
      <c r="H18">
        <v>154106708</v>
      </c>
      <c r="I18">
        <v>10</v>
      </c>
      <c r="J18" t="s">
        <v>13</v>
      </c>
      <c r="K18" t="s">
        <v>71</v>
      </c>
    </row>
    <row r="19" spans="1:11" x14ac:dyDescent="0.25">
      <c r="A19" t="s">
        <v>31</v>
      </c>
      <c r="B19" t="s">
        <v>12</v>
      </c>
      <c r="C19" t="s">
        <v>1344</v>
      </c>
      <c r="D19">
        <v>1773</v>
      </c>
      <c r="E19">
        <v>1157</v>
      </c>
      <c r="F19" t="s">
        <v>207</v>
      </c>
      <c r="G19">
        <v>4.1000000000000002E-2</v>
      </c>
      <c r="H19">
        <v>40449219</v>
      </c>
      <c r="I19">
        <v>10</v>
      </c>
      <c r="J19" t="s">
        <v>13</v>
      </c>
      <c r="K19" t="s">
        <v>72</v>
      </c>
    </row>
    <row r="20" spans="1:11" x14ac:dyDescent="0.25">
      <c r="A20" t="s">
        <v>32</v>
      </c>
      <c r="B20" t="s">
        <v>12</v>
      </c>
      <c r="C20" t="s">
        <v>1344</v>
      </c>
      <c r="D20">
        <v>3498</v>
      </c>
      <c r="E20">
        <v>2265</v>
      </c>
      <c r="F20" t="s">
        <v>207</v>
      </c>
      <c r="G20">
        <v>0.156</v>
      </c>
      <c r="H20">
        <v>156306624</v>
      </c>
      <c r="I20">
        <v>10</v>
      </c>
      <c r="J20" t="s">
        <v>13</v>
      </c>
      <c r="K20" t="s">
        <v>211</v>
      </c>
    </row>
    <row r="21" spans="1:11" x14ac:dyDescent="0.25">
      <c r="A21" t="s">
        <v>33</v>
      </c>
      <c r="B21" t="s">
        <v>12</v>
      </c>
      <c r="C21" t="s">
        <v>1344</v>
      </c>
      <c r="D21">
        <v>842</v>
      </c>
      <c r="E21">
        <v>553</v>
      </c>
      <c r="F21" t="s">
        <v>207</v>
      </c>
      <c r="G21">
        <v>1.2E-2</v>
      </c>
      <c r="H21">
        <v>11431545</v>
      </c>
      <c r="I21">
        <v>10</v>
      </c>
      <c r="J21" t="s">
        <v>13</v>
      </c>
      <c r="K21" t="s">
        <v>73</v>
      </c>
    </row>
    <row r="22" spans="1:11" x14ac:dyDescent="0.25">
      <c r="A22" t="s">
        <v>34</v>
      </c>
      <c r="B22" t="s">
        <v>12</v>
      </c>
      <c r="C22" t="s">
        <v>1344</v>
      </c>
      <c r="D22">
        <v>4584</v>
      </c>
      <c r="E22">
        <v>2952</v>
      </c>
      <c r="F22" t="s">
        <v>207</v>
      </c>
      <c r="G22">
        <v>0.29299999999999998</v>
      </c>
      <c r="H22">
        <v>293140779</v>
      </c>
      <c r="I22">
        <v>10</v>
      </c>
      <c r="J22" t="s">
        <v>13</v>
      </c>
      <c r="K22" t="s">
        <v>74</v>
      </c>
    </row>
    <row r="23" spans="1:11" x14ac:dyDescent="0.25">
      <c r="A23" t="s">
        <v>35</v>
      </c>
      <c r="B23" t="s">
        <v>12</v>
      </c>
      <c r="C23" t="s">
        <v>1344</v>
      </c>
      <c r="D23">
        <v>2176</v>
      </c>
      <c r="E23">
        <v>1431</v>
      </c>
      <c r="F23" t="s">
        <v>207</v>
      </c>
      <c r="G23">
        <v>5.3999999999999999E-2</v>
      </c>
      <c r="H23">
        <v>53687368</v>
      </c>
      <c r="I23">
        <v>10</v>
      </c>
      <c r="J23" t="s">
        <v>13</v>
      </c>
      <c r="K23" t="s">
        <v>212</v>
      </c>
    </row>
    <row r="24" spans="1:11" x14ac:dyDescent="0.25">
      <c r="A24" t="s">
        <v>36</v>
      </c>
      <c r="B24" t="s">
        <v>12</v>
      </c>
      <c r="C24" t="s">
        <v>1344</v>
      </c>
      <c r="D24">
        <v>3602</v>
      </c>
      <c r="E24">
        <v>2330</v>
      </c>
      <c r="F24" t="s">
        <v>207</v>
      </c>
      <c r="G24">
        <v>0.159</v>
      </c>
      <c r="H24">
        <v>158463492</v>
      </c>
      <c r="I24">
        <v>10</v>
      </c>
      <c r="J24" t="s">
        <v>13</v>
      </c>
      <c r="K24" t="s">
        <v>213</v>
      </c>
    </row>
    <row r="25" spans="1:11" x14ac:dyDescent="0.25">
      <c r="A25" t="s">
        <v>37</v>
      </c>
      <c r="B25" t="s">
        <v>12</v>
      </c>
      <c r="C25" t="s">
        <v>1344</v>
      </c>
      <c r="D25">
        <v>3649</v>
      </c>
      <c r="E25">
        <v>2361</v>
      </c>
      <c r="F25" t="s">
        <v>207</v>
      </c>
      <c r="G25">
        <v>0.19</v>
      </c>
      <c r="H25">
        <v>190285730</v>
      </c>
      <c r="I25">
        <v>10</v>
      </c>
      <c r="J25" t="s">
        <v>13</v>
      </c>
      <c r="K25" t="s">
        <v>75</v>
      </c>
    </row>
    <row r="26" spans="1:11" x14ac:dyDescent="0.25">
      <c r="A26" t="s">
        <v>38</v>
      </c>
      <c r="B26" t="s">
        <v>12</v>
      </c>
      <c r="C26" t="s">
        <v>1344</v>
      </c>
      <c r="D26">
        <v>1004</v>
      </c>
      <c r="E26">
        <v>665</v>
      </c>
      <c r="F26" t="s">
        <v>207</v>
      </c>
      <c r="G26">
        <v>1.4999999999999999E-2</v>
      </c>
      <c r="H26">
        <v>15732073</v>
      </c>
      <c r="I26">
        <v>10</v>
      </c>
      <c r="J26" t="s">
        <v>13</v>
      </c>
      <c r="K26" t="s">
        <v>76</v>
      </c>
    </row>
    <row r="27" spans="1:11" x14ac:dyDescent="0.25">
      <c r="A27" t="s">
        <v>39</v>
      </c>
      <c r="B27" t="s">
        <v>12</v>
      </c>
      <c r="C27" t="s">
        <v>1344</v>
      </c>
      <c r="D27">
        <v>3773</v>
      </c>
      <c r="E27">
        <v>2439</v>
      </c>
      <c r="F27" t="s">
        <v>207</v>
      </c>
      <c r="G27">
        <v>0.187</v>
      </c>
      <c r="H27">
        <v>187665103</v>
      </c>
      <c r="I27">
        <v>10</v>
      </c>
      <c r="J27" t="s">
        <v>13</v>
      </c>
      <c r="K27" t="s">
        <v>77</v>
      </c>
    </row>
    <row r="28" spans="1:11" x14ac:dyDescent="0.25">
      <c r="A28" t="s">
        <v>40</v>
      </c>
      <c r="B28" t="s">
        <v>12</v>
      </c>
      <c r="C28" t="s">
        <v>1344</v>
      </c>
      <c r="D28">
        <v>3726</v>
      </c>
      <c r="E28">
        <v>2416</v>
      </c>
      <c r="F28" t="s">
        <v>207</v>
      </c>
      <c r="G28">
        <v>0.20100000000000001</v>
      </c>
      <c r="H28">
        <v>201368478</v>
      </c>
      <c r="I28">
        <v>10</v>
      </c>
      <c r="J28" t="s">
        <v>13</v>
      </c>
      <c r="K28" t="s">
        <v>214</v>
      </c>
    </row>
    <row r="29" spans="1:11" x14ac:dyDescent="0.25">
      <c r="A29" t="s">
        <v>41</v>
      </c>
      <c r="B29" t="s">
        <v>12</v>
      </c>
      <c r="C29" t="s">
        <v>1344</v>
      </c>
      <c r="D29">
        <v>1958</v>
      </c>
      <c r="E29">
        <v>1282</v>
      </c>
      <c r="F29" t="s">
        <v>207</v>
      </c>
      <c r="G29">
        <v>4.4999999999999998E-2</v>
      </c>
      <c r="H29">
        <v>45361243</v>
      </c>
      <c r="I29">
        <v>10</v>
      </c>
      <c r="J29" t="s">
        <v>13</v>
      </c>
      <c r="K29" t="s">
        <v>78</v>
      </c>
    </row>
    <row r="30" spans="1:11" x14ac:dyDescent="0.25">
      <c r="A30" t="s">
        <v>42</v>
      </c>
      <c r="B30" t="s">
        <v>12</v>
      </c>
      <c r="C30" t="s">
        <v>1344</v>
      </c>
      <c r="D30">
        <v>2599</v>
      </c>
      <c r="E30">
        <v>1669</v>
      </c>
      <c r="F30" t="s">
        <v>207</v>
      </c>
      <c r="G30">
        <v>0.08</v>
      </c>
      <c r="H30">
        <v>80437616</v>
      </c>
      <c r="I30">
        <v>10</v>
      </c>
      <c r="J30" t="s">
        <v>13</v>
      </c>
      <c r="K30" t="s">
        <v>79</v>
      </c>
    </row>
    <row r="31" spans="1:11" x14ac:dyDescent="0.25">
      <c r="A31" t="s">
        <v>43</v>
      </c>
      <c r="B31" t="s">
        <v>12</v>
      </c>
      <c r="C31" t="s">
        <v>1344</v>
      </c>
      <c r="D31">
        <v>1653</v>
      </c>
      <c r="E31">
        <v>1079</v>
      </c>
      <c r="F31" t="s">
        <v>207</v>
      </c>
      <c r="G31">
        <v>3.4000000000000002E-2</v>
      </c>
      <c r="H31">
        <v>34012371</v>
      </c>
      <c r="I31">
        <v>10</v>
      </c>
      <c r="J31" t="s">
        <v>13</v>
      </c>
      <c r="K31" t="s">
        <v>80</v>
      </c>
    </row>
    <row r="32" spans="1:11" x14ac:dyDescent="0.25">
      <c r="A32" t="s">
        <v>44</v>
      </c>
      <c r="B32" t="s">
        <v>12</v>
      </c>
      <c r="C32" t="s">
        <v>1344</v>
      </c>
      <c r="D32">
        <v>1867</v>
      </c>
      <c r="E32">
        <v>1212</v>
      </c>
      <c r="F32" t="s">
        <v>207</v>
      </c>
      <c r="G32">
        <v>4.2999999999999997E-2</v>
      </c>
      <c r="H32">
        <v>42813996</v>
      </c>
      <c r="I32">
        <v>10</v>
      </c>
      <c r="J32" t="s">
        <v>13</v>
      </c>
      <c r="K32" t="s">
        <v>81</v>
      </c>
    </row>
    <row r="33" spans="1:11" x14ac:dyDescent="0.25">
      <c r="A33" t="s">
        <v>45</v>
      </c>
      <c r="B33" t="s">
        <v>12</v>
      </c>
      <c r="C33" t="s">
        <v>1344</v>
      </c>
      <c r="D33">
        <v>2270</v>
      </c>
      <c r="E33">
        <v>1486</v>
      </c>
      <c r="F33" t="s">
        <v>207</v>
      </c>
      <c r="G33">
        <v>6.6000000000000003E-2</v>
      </c>
      <c r="H33">
        <v>65591967</v>
      </c>
      <c r="I33">
        <v>10</v>
      </c>
      <c r="J33" t="s">
        <v>13</v>
      </c>
      <c r="K33" t="s">
        <v>215</v>
      </c>
    </row>
    <row r="34" spans="1:11" x14ac:dyDescent="0.25">
      <c r="A34" t="s">
        <v>46</v>
      </c>
      <c r="B34" t="s">
        <v>12</v>
      </c>
      <c r="C34" t="s">
        <v>1344</v>
      </c>
      <c r="D34">
        <v>3427</v>
      </c>
      <c r="E34">
        <v>2217</v>
      </c>
      <c r="F34" t="s">
        <v>207</v>
      </c>
      <c r="G34">
        <v>0.14000000000000001</v>
      </c>
      <c r="H34">
        <v>139731176</v>
      </c>
      <c r="I34">
        <v>10</v>
      </c>
      <c r="J34" t="s">
        <v>13</v>
      </c>
      <c r="K34" t="s">
        <v>216</v>
      </c>
    </row>
    <row r="35" spans="1:11" x14ac:dyDescent="0.25">
      <c r="A35" t="s">
        <v>47</v>
      </c>
      <c r="B35" t="s">
        <v>12</v>
      </c>
      <c r="C35" t="s">
        <v>1344</v>
      </c>
      <c r="D35">
        <v>3091</v>
      </c>
      <c r="E35">
        <v>2008</v>
      </c>
      <c r="F35" t="s">
        <v>207</v>
      </c>
      <c r="G35">
        <v>0.114</v>
      </c>
      <c r="H35">
        <v>114282681</v>
      </c>
      <c r="I35">
        <v>10</v>
      </c>
      <c r="J35" t="s">
        <v>13</v>
      </c>
      <c r="K35" t="s">
        <v>82</v>
      </c>
    </row>
    <row r="36" spans="1:11" x14ac:dyDescent="0.25">
      <c r="A36" t="s">
        <v>48</v>
      </c>
      <c r="B36" t="s">
        <v>12</v>
      </c>
      <c r="C36" t="s">
        <v>1344</v>
      </c>
      <c r="D36">
        <v>1997</v>
      </c>
      <c r="E36">
        <v>1308</v>
      </c>
      <c r="F36" t="s">
        <v>207</v>
      </c>
      <c r="G36">
        <v>4.9000000000000002E-2</v>
      </c>
      <c r="H36">
        <v>49254758</v>
      </c>
      <c r="I36">
        <v>10</v>
      </c>
      <c r="J36" t="s">
        <v>13</v>
      </c>
      <c r="K36" t="s">
        <v>83</v>
      </c>
    </row>
    <row r="37" spans="1:11" x14ac:dyDescent="0.25">
      <c r="A37" t="s">
        <v>49</v>
      </c>
      <c r="B37" t="s">
        <v>12</v>
      </c>
      <c r="C37" t="s">
        <v>1344</v>
      </c>
      <c r="D37">
        <v>2754</v>
      </c>
      <c r="E37">
        <v>1760</v>
      </c>
      <c r="F37" t="s">
        <v>207</v>
      </c>
      <c r="G37">
        <v>9.0999999999999998E-2</v>
      </c>
      <c r="H37">
        <v>90790483</v>
      </c>
      <c r="I37">
        <v>10</v>
      </c>
      <c r="J37" t="s">
        <v>13</v>
      </c>
      <c r="K37" t="s">
        <v>84</v>
      </c>
    </row>
    <row r="38" spans="1:11" x14ac:dyDescent="0.25">
      <c r="A38" t="s">
        <v>50</v>
      </c>
      <c r="B38" t="s">
        <v>12</v>
      </c>
      <c r="C38" t="s">
        <v>1344</v>
      </c>
      <c r="D38">
        <v>2655</v>
      </c>
      <c r="E38">
        <v>1703</v>
      </c>
      <c r="F38" t="s">
        <v>207</v>
      </c>
      <c r="G38">
        <v>8.3000000000000004E-2</v>
      </c>
      <c r="H38">
        <v>82470227</v>
      </c>
      <c r="I38">
        <v>10</v>
      </c>
      <c r="J38" t="s">
        <v>13</v>
      </c>
      <c r="K38" t="s">
        <v>85</v>
      </c>
    </row>
    <row r="39" spans="1:11" x14ac:dyDescent="0.25">
      <c r="A39" t="s">
        <v>51</v>
      </c>
      <c r="B39" t="s">
        <v>12</v>
      </c>
      <c r="C39" t="s">
        <v>1344</v>
      </c>
      <c r="D39">
        <v>3637</v>
      </c>
      <c r="E39">
        <v>2366</v>
      </c>
      <c r="F39" t="s">
        <v>207</v>
      </c>
      <c r="G39">
        <v>0.159</v>
      </c>
      <c r="H39">
        <v>159075477</v>
      </c>
      <c r="I39">
        <v>10</v>
      </c>
      <c r="J39" t="s">
        <v>13</v>
      </c>
      <c r="K39" t="s">
        <v>1373</v>
      </c>
    </row>
    <row r="40" spans="1:11" x14ac:dyDescent="0.25">
      <c r="A40" t="s">
        <v>52</v>
      </c>
      <c r="B40" t="s">
        <v>12</v>
      </c>
      <c r="C40" t="s">
        <v>1344</v>
      </c>
      <c r="D40">
        <v>13833</v>
      </c>
      <c r="E40">
        <v>8878</v>
      </c>
      <c r="F40" t="s">
        <v>1374</v>
      </c>
      <c r="G40">
        <v>5.6580000000000004</v>
      </c>
      <c r="H40">
        <v>5659199733</v>
      </c>
      <c r="I40">
        <v>12</v>
      </c>
      <c r="J40" t="s">
        <v>13</v>
      </c>
      <c r="K40" t="s">
        <v>1375</v>
      </c>
    </row>
    <row r="41" spans="1:11" x14ac:dyDescent="0.25">
      <c r="A41" t="s">
        <v>53</v>
      </c>
      <c r="B41" t="s">
        <v>12</v>
      </c>
      <c r="C41" t="s">
        <v>1344</v>
      </c>
      <c r="D41">
        <v>3001</v>
      </c>
      <c r="E41">
        <v>1951</v>
      </c>
      <c r="F41" t="s">
        <v>207</v>
      </c>
      <c r="G41">
        <v>0.107</v>
      </c>
      <c r="H41">
        <v>107188353</v>
      </c>
      <c r="I41">
        <v>10</v>
      </c>
      <c r="J41" t="s">
        <v>13</v>
      </c>
      <c r="K41" t="s">
        <v>86</v>
      </c>
    </row>
    <row r="42" spans="1:11" x14ac:dyDescent="0.25">
      <c r="A42" t="s">
        <v>54</v>
      </c>
      <c r="B42" t="s">
        <v>12</v>
      </c>
      <c r="C42" t="s">
        <v>1344</v>
      </c>
      <c r="D42">
        <v>2781</v>
      </c>
      <c r="E42">
        <v>1812</v>
      </c>
      <c r="F42" t="s">
        <v>207</v>
      </c>
      <c r="G42">
        <v>9.5000000000000001E-2</v>
      </c>
      <c r="H42">
        <v>95007357</v>
      </c>
      <c r="I42">
        <v>10</v>
      </c>
      <c r="J42" t="s">
        <v>13</v>
      </c>
      <c r="K42" t="s">
        <v>217</v>
      </c>
    </row>
    <row r="43" spans="1:11" x14ac:dyDescent="0.25">
      <c r="A43" t="s">
        <v>55</v>
      </c>
      <c r="B43" t="s">
        <v>12</v>
      </c>
      <c r="C43" t="s">
        <v>1344</v>
      </c>
      <c r="D43">
        <v>2986</v>
      </c>
      <c r="E43">
        <v>1939</v>
      </c>
      <c r="F43" t="s">
        <v>207</v>
      </c>
      <c r="G43">
        <v>0.107</v>
      </c>
      <c r="H43">
        <v>107469151</v>
      </c>
      <c r="I43">
        <v>10</v>
      </c>
      <c r="J43" t="s">
        <v>13</v>
      </c>
      <c r="K43" t="s">
        <v>87</v>
      </c>
    </row>
    <row r="44" spans="1:11" x14ac:dyDescent="0.25">
      <c r="A44" t="s">
        <v>56</v>
      </c>
      <c r="B44" t="s">
        <v>12</v>
      </c>
      <c r="C44" t="s">
        <v>1344</v>
      </c>
      <c r="D44">
        <v>2171</v>
      </c>
      <c r="E44">
        <v>1429</v>
      </c>
      <c r="F44" t="s">
        <v>207</v>
      </c>
      <c r="G44">
        <v>5.5E-2</v>
      </c>
      <c r="H44">
        <v>55289976</v>
      </c>
      <c r="I44">
        <v>10</v>
      </c>
      <c r="J44" t="s">
        <v>13</v>
      </c>
      <c r="K44" t="s">
        <v>88</v>
      </c>
    </row>
    <row r="45" spans="1:11" x14ac:dyDescent="0.25">
      <c r="A45" t="s">
        <v>57</v>
      </c>
      <c r="B45" t="s">
        <v>12</v>
      </c>
      <c r="C45" t="s">
        <v>1344</v>
      </c>
      <c r="D45">
        <v>4581</v>
      </c>
      <c r="E45">
        <v>2948</v>
      </c>
      <c r="F45" t="s">
        <v>207</v>
      </c>
      <c r="G45">
        <v>0.28199999999999997</v>
      </c>
      <c r="H45">
        <v>282176416</v>
      </c>
      <c r="I45">
        <v>10</v>
      </c>
      <c r="J45" t="s">
        <v>13</v>
      </c>
      <c r="K45" t="s">
        <v>218</v>
      </c>
    </row>
    <row r="46" spans="1:11" x14ac:dyDescent="0.25">
      <c r="A46" t="s">
        <v>89</v>
      </c>
      <c r="B46" t="s">
        <v>12</v>
      </c>
      <c r="C46" t="s">
        <v>1344</v>
      </c>
      <c r="D46">
        <v>4503</v>
      </c>
      <c r="E46">
        <v>2902</v>
      </c>
      <c r="F46" t="s">
        <v>207</v>
      </c>
      <c r="G46">
        <v>0.26700000000000002</v>
      </c>
      <c r="H46">
        <v>265608306</v>
      </c>
      <c r="I46">
        <v>10</v>
      </c>
      <c r="J46" t="s">
        <v>13</v>
      </c>
      <c r="K46" t="s">
        <v>90</v>
      </c>
    </row>
    <row r="47" spans="1:11" x14ac:dyDescent="0.25">
      <c r="A47" t="s">
        <v>91</v>
      </c>
      <c r="B47" t="s">
        <v>12</v>
      </c>
      <c r="C47" t="s">
        <v>1344</v>
      </c>
      <c r="D47">
        <v>9148</v>
      </c>
      <c r="E47">
        <v>5926</v>
      </c>
      <c r="F47" t="s">
        <v>1374</v>
      </c>
      <c r="G47">
        <v>2.0539999999999998</v>
      </c>
      <c r="H47">
        <v>2053233393</v>
      </c>
      <c r="I47">
        <v>12</v>
      </c>
      <c r="J47" t="s">
        <v>13</v>
      </c>
      <c r="K47" t="s">
        <v>1376</v>
      </c>
    </row>
    <row r="48" spans="1:11" x14ac:dyDescent="0.25">
      <c r="A48" t="s">
        <v>92</v>
      </c>
      <c r="B48" t="s">
        <v>12</v>
      </c>
      <c r="C48" t="s">
        <v>1344</v>
      </c>
      <c r="D48">
        <v>2770</v>
      </c>
      <c r="E48">
        <v>1804</v>
      </c>
      <c r="F48" t="s">
        <v>207</v>
      </c>
      <c r="G48">
        <v>9.4E-2</v>
      </c>
      <c r="H48">
        <v>94486363</v>
      </c>
      <c r="I48">
        <v>10</v>
      </c>
      <c r="J48" t="s">
        <v>13</v>
      </c>
      <c r="K48" t="s">
        <v>93</v>
      </c>
    </row>
    <row r="49" spans="1:11" x14ac:dyDescent="0.25">
      <c r="A49" t="s">
        <v>94</v>
      </c>
      <c r="B49" t="s">
        <v>12</v>
      </c>
      <c r="C49" t="s">
        <v>1344</v>
      </c>
      <c r="D49">
        <v>2081</v>
      </c>
      <c r="E49">
        <v>1359</v>
      </c>
      <c r="F49" t="s">
        <v>207</v>
      </c>
      <c r="G49">
        <v>5.1999999999999998E-2</v>
      </c>
      <c r="H49">
        <v>51491365</v>
      </c>
      <c r="I49">
        <v>10</v>
      </c>
      <c r="J49" t="s">
        <v>13</v>
      </c>
      <c r="K49" t="s">
        <v>95</v>
      </c>
    </row>
    <row r="50" spans="1:11" x14ac:dyDescent="0.25">
      <c r="A50" t="s">
        <v>96</v>
      </c>
      <c r="B50" t="s">
        <v>12</v>
      </c>
      <c r="C50" t="s">
        <v>1344</v>
      </c>
      <c r="D50">
        <v>4501</v>
      </c>
      <c r="E50">
        <v>2904</v>
      </c>
      <c r="F50" t="s">
        <v>207</v>
      </c>
      <c r="G50">
        <v>0.26600000000000001</v>
      </c>
      <c r="H50">
        <v>265900846</v>
      </c>
      <c r="I50">
        <v>10</v>
      </c>
      <c r="J50" t="s">
        <v>13</v>
      </c>
      <c r="K50" t="s">
        <v>97</v>
      </c>
    </row>
    <row r="51" spans="1:11" x14ac:dyDescent="0.25">
      <c r="A51" t="s">
        <v>98</v>
      </c>
      <c r="B51" t="s">
        <v>12</v>
      </c>
      <c r="C51" t="s">
        <v>1344</v>
      </c>
      <c r="D51">
        <v>10766</v>
      </c>
      <c r="E51">
        <v>6955</v>
      </c>
      <c r="F51" t="s">
        <v>1374</v>
      </c>
      <c r="G51">
        <v>3.1379999999999999</v>
      </c>
      <c r="H51">
        <v>3138852580</v>
      </c>
      <c r="I51">
        <v>12</v>
      </c>
      <c r="J51" t="s">
        <v>13</v>
      </c>
      <c r="K51" t="s">
        <v>1377</v>
      </c>
    </row>
    <row r="52" spans="1:11" x14ac:dyDescent="0.25">
      <c r="A52" t="s">
        <v>99</v>
      </c>
      <c r="B52" t="s">
        <v>12</v>
      </c>
      <c r="C52" t="s">
        <v>1344</v>
      </c>
      <c r="D52">
        <v>2896</v>
      </c>
      <c r="E52">
        <v>1887</v>
      </c>
      <c r="F52" t="s">
        <v>207</v>
      </c>
      <c r="G52">
        <v>9.7000000000000003E-2</v>
      </c>
      <c r="H52">
        <v>96781184</v>
      </c>
      <c r="I52">
        <v>10</v>
      </c>
      <c r="J52" t="s">
        <v>13</v>
      </c>
      <c r="K52" t="s">
        <v>100</v>
      </c>
    </row>
    <row r="53" spans="1:11" x14ac:dyDescent="0.25">
      <c r="A53" t="s">
        <v>101</v>
      </c>
      <c r="B53" t="s">
        <v>12</v>
      </c>
      <c r="C53" t="s">
        <v>1344</v>
      </c>
      <c r="D53">
        <v>1962</v>
      </c>
      <c r="E53">
        <v>1284</v>
      </c>
      <c r="F53" t="s">
        <v>207</v>
      </c>
      <c r="G53">
        <v>4.7E-2</v>
      </c>
      <c r="H53">
        <v>46891449</v>
      </c>
      <c r="I53">
        <v>10</v>
      </c>
      <c r="J53" t="s">
        <v>13</v>
      </c>
      <c r="K53" t="s">
        <v>102</v>
      </c>
    </row>
    <row r="54" spans="1:11" x14ac:dyDescent="0.25">
      <c r="A54" t="s">
        <v>103</v>
      </c>
      <c r="B54" t="s">
        <v>12</v>
      </c>
      <c r="C54" t="s">
        <v>1344</v>
      </c>
      <c r="D54">
        <v>3059</v>
      </c>
      <c r="E54">
        <v>1988</v>
      </c>
      <c r="F54" t="s">
        <v>207</v>
      </c>
      <c r="G54">
        <v>0.112</v>
      </c>
      <c r="H54">
        <v>112800904</v>
      </c>
      <c r="I54">
        <v>10</v>
      </c>
      <c r="J54" t="s">
        <v>13</v>
      </c>
      <c r="K54" t="s">
        <v>219</v>
      </c>
    </row>
    <row r="55" spans="1:11" x14ac:dyDescent="0.25">
      <c r="A55" t="s">
        <v>104</v>
      </c>
      <c r="B55" t="s">
        <v>12</v>
      </c>
      <c r="C55" t="s">
        <v>1344</v>
      </c>
      <c r="D55">
        <v>3302</v>
      </c>
      <c r="E55">
        <v>2146</v>
      </c>
      <c r="F55" t="s">
        <v>207</v>
      </c>
      <c r="G55">
        <v>0.126</v>
      </c>
      <c r="H55">
        <v>126208315</v>
      </c>
      <c r="I55">
        <v>10</v>
      </c>
      <c r="J55" t="s">
        <v>13</v>
      </c>
      <c r="K55" t="s">
        <v>220</v>
      </c>
    </row>
    <row r="56" spans="1:11" x14ac:dyDescent="0.25">
      <c r="A56" t="s">
        <v>105</v>
      </c>
      <c r="B56" t="s">
        <v>12</v>
      </c>
      <c r="C56" t="s">
        <v>1344</v>
      </c>
      <c r="D56">
        <v>1044</v>
      </c>
      <c r="E56">
        <v>697</v>
      </c>
      <c r="F56" t="s">
        <v>207</v>
      </c>
      <c r="G56">
        <v>1.6E-2</v>
      </c>
      <c r="H56">
        <v>15688534</v>
      </c>
      <c r="I56">
        <v>10</v>
      </c>
      <c r="J56" t="s">
        <v>13</v>
      </c>
      <c r="K56" t="s">
        <v>106</v>
      </c>
    </row>
    <row r="57" spans="1:11" x14ac:dyDescent="0.25">
      <c r="A57" t="s">
        <v>107</v>
      </c>
      <c r="B57" t="s">
        <v>12</v>
      </c>
      <c r="C57" t="s">
        <v>1344</v>
      </c>
      <c r="D57">
        <v>3362</v>
      </c>
      <c r="E57">
        <v>2191</v>
      </c>
      <c r="F57" t="s">
        <v>207</v>
      </c>
      <c r="G57">
        <v>0.13700000000000001</v>
      </c>
      <c r="H57">
        <v>137522944</v>
      </c>
      <c r="I57">
        <v>10</v>
      </c>
      <c r="J57" t="s">
        <v>13</v>
      </c>
      <c r="K57" t="s">
        <v>108</v>
      </c>
    </row>
    <row r="58" spans="1:11" x14ac:dyDescent="0.25">
      <c r="A58" t="s">
        <v>109</v>
      </c>
      <c r="B58" t="s">
        <v>12</v>
      </c>
      <c r="C58" t="s">
        <v>1344</v>
      </c>
      <c r="D58">
        <v>3920</v>
      </c>
      <c r="E58">
        <v>2538</v>
      </c>
      <c r="F58" t="s">
        <v>207</v>
      </c>
      <c r="G58">
        <v>0.19</v>
      </c>
      <c r="H58">
        <v>189479534</v>
      </c>
      <c r="I58">
        <v>10</v>
      </c>
      <c r="J58" t="s">
        <v>13</v>
      </c>
      <c r="K58" t="s">
        <v>221</v>
      </c>
    </row>
    <row r="59" spans="1:11" x14ac:dyDescent="0.25">
      <c r="A59" t="s">
        <v>110</v>
      </c>
      <c r="B59" t="s">
        <v>12</v>
      </c>
      <c r="C59" t="s">
        <v>1344</v>
      </c>
      <c r="D59">
        <v>4033</v>
      </c>
      <c r="E59">
        <v>2606</v>
      </c>
      <c r="F59" t="s">
        <v>207</v>
      </c>
      <c r="G59">
        <v>0.19900000000000001</v>
      </c>
      <c r="H59">
        <v>198851073</v>
      </c>
      <c r="I59">
        <v>10</v>
      </c>
      <c r="J59" t="s">
        <v>13</v>
      </c>
      <c r="K59" t="s">
        <v>222</v>
      </c>
    </row>
    <row r="60" spans="1:11" x14ac:dyDescent="0.25">
      <c r="A60" t="s">
        <v>111</v>
      </c>
      <c r="B60" t="s">
        <v>12</v>
      </c>
      <c r="C60" t="s">
        <v>1344</v>
      </c>
      <c r="D60">
        <v>4620</v>
      </c>
      <c r="E60">
        <v>2974</v>
      </c>
      <c r="F60" t="s">
        <v>207</v>
      </c>
      <c r="G60">
        <v>0.28999999999999998</v>
      </c>
      <c r="H60">
        <v>290151298</v>
      </c>
      <c r="I60">
        <v>10</v>
      </c>
      <c r="J60" t="s">
        <v>13</v>
      </c>
      <c r="K60" t="s">
        <v>112</v>
      </c>
    </row>
    <row r="61" spans="1:11" x14ac:dyDescent="0.25">
      <c r="A61" t="s">
        <v>113</v>
      </c>
      <c r="B61" t="s">
        <v>12</v>
      </c>
      <c r="C61" t="s">
        <v>1344</v>
      </c>
      <c r="D61">
        <v>3976</v>
      </c>
      <c r="E61">
        <v>2576</v>
      </c>
      <c r="F61" t="s">
        <v>207</v>
      </c>
      <c r="G61">
        <v>0.19700000000000001</v>
      </c>
      <c r="H61">
        <v>197119317</v>
      </c>
      <c r="I61">
        <v>10</v>
      </c>
      <c r="J61" t="s">
        <v>13</v>
      </c>
      <c r="K61" t="s">
        <v>223</v>
      </c>
    </row>
    <row r="62" spans="1:11" x14ac:dyDescent="0.25">
      <c r="A62" t="s">
        <v>114</v>
      </c>
      <c r="B62" t="s">
        <v>12</v>
      </c>
      <c r="C62" t="s">
        <v>1344</v>
      </c>
      <c r="D62">
        <v>2992</v>
      </c>
      <c r="E62">
        <v>1944</v>
      </c>
      <c r="F62" t="s">
        <v>207</v>
      </c>
      <c r="G62">
        <v>0.108</v>
      </c>
      <c r="H62">
        <v>107288638</v>
      </c>
      <c r="I62">
        <v>10</v>
      </c>
      <c r="J62" t="s">
        <v>13</v>
      </c>
      <c r="K62" t="s">
        <v>224</v>
      </c>
    </row>
    <row r="63" spans="1:11" x14ac:dyDescent="0.25">
      <c r="A63" t="s">
        <v>115</v>
      </c>
      <c r="B63" t="s">
        <v>12</v>
      </c>
      <c r="C63" t="s">
        <v>1344</v>
      </c>
      <c r="D63">
        <v>3691</v>
      </c>
      <c r="E63">
        <v>2387</v>
      </c>
      <c r="F63" t="s">
        <v>207</v>
      </c>
      <c r="G63">
        <v>0.16400000000000001</v>
      </c>
      <c r="H63">
        <v>163607883</v>
      </c>
      <c r="I63">
        <v>10</v>
      </c>
      <c r="J63" t="s">
        <v>13</v>
      </c>
      <c r="K63" t="s">
        <v>116</v>
      </c>
    </row>
    <row r="64" spans="1:11" x14ac:dyDescent="0.25">
      <c r="A64" t="s">
        <v>117</v>
      </c>
      <c r="B64" t="s">
        <v>12</v>
      </c>
      <c r="C64" t="s">
        <v>1344</v>
      </c>
      <c r="D64">
        <v>3347</v>
      </c>
      <c r="E64">
        <v>2168</v>
      </c>
      <c r="F64" t="s">
        <v>207</v>
      </c>
      <c r="G64">
        <v>0.129</v>
      </c>
      <c r="H64">
        <v>128308926</v>
      </c>
      <c r="I64">
        <v>10</v>
      </c>
      <c r="J64" t="s">
        <v>13</v>
      </c>
      <c r="K64" t="s">
        <v>118</v>
      </c>
    </row>
    <row r="65" spans="1:11" x14ac:dyDescent="0.25">
      <c r="A65" t="s">
        <v>119</v>
      </c>
      <c r="B65" t="s">
        <v>12</v>
      </c>
      <c r="C65" t="s">
        <v>1344</v>
      </c>
      <c r="D65">
        <v>2871</v>
      </c>
      <c r="E65">
        <v>1877</v>
      </c>
      <c r="F65" t="s">
        <v>207</v>
      </c>
      <c r="G65">
        <v>9.9000000000000005E-2</v>
      </c>
      <c r="H65">
        <v>98889133</v>
      </c>
      <c r="I65">
        <v>10</v>
      </c>
      <c r="J65" t="s">
        <v>13</v>
      </c>
      <c r="K65" t="s">
        <v>225</v>
      </c>
    </row>
    <row r="66" spans="1:11" x14ac:dyDescent="0.25">
      <c r="A66" t="s">
        <v>120</v>
      </c>
      <c r="B66" t="s">
        <v>12</v>
      </c>
      <c r="C66" t="s">
        <v>1344</v>
      </c>
      <c r="D66">
        <v>2009</v>
      </c>
      <c r="E66">
        <v>1322</v>
      </c>
      <c r="F66" t="s">
        <v>207</v>
      </c>
      <c r="G66">
        <v>4.8000000000000001E-2</v>
      </c>
      <c r="H66">
        <v>48164828</v>
      </c>
      <c r="I66">
        <v>10</v>
      </c>
      <c r="J66" t="s">
        <v>13</v>
      </c>
      <c r="K66" t="s">
        <v>121</v>
      </c>
    </row>
    <row r="67" spans="1:11" x14ac:dyDescent="0.25">
      <c r="A67" t="s">
        <v>122</v>
      </c>
      <c r="B67" t="s">
        <v>12</v>
      </c>
      <c r="C67" t="s">
        <v>1344</v>
      </c>
      <c r="D67">
        <v>1777</v>
      </c>
      <c r="E67">
        <v>1160</v>
      </c>
      <c r="F67" t="s">
        <v>207</v>
      </c>
      <c r="G67">
        <v>4.2999999999999997E-2</v>
      </c>
      <c r="H67">
        <v>42432423</v>
      </c>
      <c r="I67">
        <v>10</v>
      </c>
      <c r="J67" t="s">
        <v>13</v>
      </c>
      <c r="K67" t="s">
        <v>123</v>
      </c>
    </row>
    <row r="68" spans="1:11" x14ac:dyDescent="0.25">
      <c r="A68" t="s">
        <v>124</v>
      </c>
      <c r="B68" t="s">
        <v>12</v>
      </c>
      <c r="C68" t="s">
        <v>1344</v>
      </c>
      <c r="D68">
        <v>4619</v>
      </c>
      <c r="E68">
        <v>2983</v>
      </c>
      <c r="F68" t="s">
        <v>207</v>
      </c>
      <c r="G68">
        <v>0.30099999999999999</v>
      </c>
      <c r="H68">
        <v>300581459</v>
      </c>
      <c r="I68">
        <v>10</v>
      </c>
      <c r="J68" t="s">
        <v>13</v>
      </c>
      <c r="K68" t="s">
        <v>125</v>
      </c>
    </row>
    <row r="69" spans="1:11" x14ac:dyDescent="0.25">
      <c r="A69" t="s">
        <v>126</v>
      </c>
      <c r="B69" t="s">
        <v>12</v>
      </c>
      <c r="C69" t="s">
        <v>1344</v>
      </c>
      <c r="D69">
        <v>2525</v>
      </c>
      <c r="E69">
        <v>1648</v>
      </c>
      <c r="F69" t="s">
        <v>207</v>
      </c>
      <c r="G69">
        <v>7.9000000000000001E-2</v>
      </c>
      <c r="H69">
        <v>79341327</v>
      </c>
      <c r="I69">
        <v>10</v>
      </c>
      <c r="J69" t="s">
        <v>13</v>
      </c>
      <c r="K69" t="s">
        <v>127</v>
      </c>
    </row>
    <row r="70" spans="1:11" x14ac:dyDescent="0.25">
      <c r="A70" t="s">
        <v>128</v>
      </c>
      <c r="B70" t="s">
        <v>12</v>
      </c>
      <c r="C70" t="s">
        <v>1344</v>
      </c>
      <c r="D70">
        <v>1901</v>
      </c>
      <c r="E70">
        <v>1252</v>
      </c>
      <c r="F70" t="s">
        <v>207</v>
      </c>
      <c r="G70">
        <v>4.5999999999999999E-2</v>
      </c>
      <c r="H70">
        <v>46572493</v>
      </c>
      <c r="I70">
        <v>10</v>
      </c>
      <c r="J70" t="s">
        <v>13</v>
      </c>
      <c r="K70" t="s">
        <v>129</v>
      </c>
    </row>
    <row r="71" spans="1:11" x14ac:dyDescent="0.25">
      <c r="A71" t="s">
        <v>130</v>
      </c>
      <c r="B71" t="s">
        <v>12</v>
      </c>
      <c r="C71" t="s">
        <v>1344</v>
      </c>
      <c r="D71">
        <v>2173</v>
      </c>
      <c r="E71">
        <v>1429</v>
      </c>
      <c r="F71" t="s">
        <v>207</v>
      </c>
      <c r="G71">
        <v>5.6000000000000001E-2</v>
      </c>
      <c r="H71">
        <v>55577624</v>
      </c>
      <c r="I71">
        <v>10</v>
      </c>
      <c r="J71" t="s">
        <v>13</v>
      </c>
      <c r="K71" t="s">
        <v>1378</v>
      </c>
    </row>
    <row r="72" spans="1:11" x14ac:dyDescent="0.25">
      <c r="A72" t="s">
        <v>131</v>
      </c>
      <c r="B72" t="s">
        <v>12</v>
      </c>
      <c r="C72" t="s">
        <v>1344</v>
      </c>
      <c r="D72">
        <v>2222</v>
      </c>
      <c r="E72">
        <v>1453</v>
      </c>
      <c r="F72" t="s">
        <v>207</v>
      </c>
      <c r="G72">
        <v>0.06</v>
      </c>
      <c r="H72">
        <v>60364412</v>
      </c>
      <c r="I72">
        <v>10</v>
      </c>
      <c r="J72" t="s">
        <v>13</v>
      </c>
      <c r="K72" t="s">
        <v>132</v>
      </c>
    </row>
    <row r="73" spans="1:11" x14ac:dyDescent="0.25">
      <c r="A73" t="s">
        <v>133</v>
      </c>
      <c r="B73" t="s">
        <v>12</v>
      </c>
      <c r="C73" t="s">
        <v>1344</v>
      </c>
      <c r="D73">
        <v>4613</v>
      </c>
      <c r="E73">
        <v>2971</v>
      </c>
      <c r="F73" t="s">
        <v>207</v>
      </c>
      <c r="G73">
        <v>0.27500000000000002</v>
      </c>
      <c r="H73">
        <v>274825259</v>
      </c>
      <c r="I73">
        <v>10</v>
      </c>
      <c r="J73" t="s">
        <v>13</v>
      </c>
      <c r="K73" t="s">
        <v>226</v>
      </c>
    </row>
    <row r="74" spans="1:11" x14ac:dyDescent="0.25">
      <c r="A74" t="s">
        <v>134</v>
      </c>
      <c r="B74" t="s">
        <v>12</v>
      </c>
      <c r="C74" t="s">
        <v>1344</v>
      </c>
      <c r="D74">
        <v>3779</v>
      </c>
      <c r="E74">
        <v>2449</v>
      </c>
      <c r="F74" t="s">
        <v>207</v>
      </c>
      <c r="G74">
        <v>0.17599999999999999</v>
      </c>
      <c r="H74">
        <v>175819208</v>
      </c>
      <c r="I74">
        <v>10</v>
      </c>
      <c r="J74" t="s">
        <v>13</v>
      </c>
      <c r="K74" t="s">
        <v>227</v>
      </c>
    </row>
    <row r="75" spans="1:11" x14ac:dyDescent="0.25">
      <c r="A75" t="s">
        <v>135</v>
      </c>
      <c r="B75" t="s">
        <v>12</v>
      </c>
      <c r="C75" t="s">
        <v>1344</v>
      </c>
      <c r="D75">
        <v>2953</v>
      </c>
      <c r="E75">
        <v>1923</v>
      </c>
      <c r="F75" t="s">
        <v>207</v>
      </c>
      <c r="G75">
        <v>9.9000000000000005E-2</v>
      </c>
      <c r="H75">
        <v>99194391</v>
      </c>
      <c r="I75">
        <v>10</v>
      </c>
      <c r="J75" t="s">
        <v>13</v>
      </c>
      <c r="K75" t="s">
        <v>228</v>
      </c>
    </row>
    <row r="76" spans="1:11" x14ac:dyDescent="0.25">
      <c r="A76" t="s">
        <v>136</v>
      </c>
      <c r="B76" t="s">
        <v>12</v>
      </c>
      <c r="C76" t="s">
        <v>1344</v>
      </c>
      <c r="D76">
        <v>3382</v>
      </c>
      <c r="E76">
        <v>2192</v>
      </c>
      <c r="F76" t="s">
        <v>207</v>
      </c>
      <c r="G76">
        <v>0.13700000000000001</v>
      </c>
      <c r="H76">
        <v>136802846</v>
      </c>
      <c r="I76">
        <v>10</v>
      </c>
      <c r="J76" t="s">
        <v>13</v>
      </c>
      <c r="K76" t="s">
        <v>229</v>
      </c>
    </row>
    <row r="77" spans="1:11" x14ac:dyDescent="0.25">
      <c r="A77" t="s">
        <v>137</v>
      </c>
      <c r="B77" t="s">
        <v>12</v>
      </c>
      <c r="C77" t="s">
        <v>1344</v>
      </c>
      <c r="D77">
        <v>3010</v>
      </c>
      <c r="E77">
        <v>1963</v>
      </c>
      <c r="F77" t="s">
        <v>207</v>
      </c>
      <c r="G77">
        <v>0.115</v>
      </c>
      <c r="H77">
        <v>115161278</v>
      </c>
      <c r="I77">
        <v>10</v>
      </c>
      <c r="J77" t="s">
        <v>13</v>
      </c>
      <c r="K77" t="s">
        <v>230</v>
      </c>
    </row>
    <row r="78" spans="1:11" x14ac:dyDescent="0.25">
      <c r="A78" t="s">
        <v>138</v>
      </c>
      <c r="B78" t="s">
        <v>12</v>
      </c>
      <c r="C78" t="s">
        <v>1344</v>
      </c>
      <c r="D78">
        <v>2896</v>
      </c>
      <c r="E78">
        <v>1888</v>
      </c>
      <c r="F78" t="s">
        <v>207</v>
      </c>
      <c r="G78">
        <v>9.6000000000000002E-2</v>
      </c>
      <c r="H78">
        <v>96028800</v>
      </c>
      <c r="I78">
        <v>10</v>
      </c>
      <c r="J78" t="s">
        <v>13</v>
      </c>
      <c r="K78" t="s">
        <v>231</v>
      </c>
    </row>
    <row r="79" spans="1:11" x14ac:dyDescent="0.25">
      <c r="A79" t="s">
        <v>139</v>
      </c>
      <c r="B79" t="s">
        <v>12</v>
      </c>
      <c r="C79" t="s">
        <v>1344</v>
      </c>
      <c r="D79">
        <v>4558</v>
      </c>
      <c r="E79">
        <v>2948</v>
      </c>
      <c r="F79" t="s">
        <v>207</v>
      </c>
      <c r="G79">
        <v>0.34599999999999997</v>
      </c>
      <c r="H79">
        <v>345915795</v>
      </c>
      <c r="I79">
        <v>10</v>
      </c>
      <c r="J79" t="s">
        <v>13</v>
      </c>
      <c r="K79" t="s">
        <v>140</v>
      </c>
    </row>
    <row r="80" spans="1:11" x14ac:dyDescent="0.25">
      <c r="A80" t="s">
        <v>141</v>
      </c>
      <c r="B80" t="s">
        <v>12</v>
      </c>
      <c r="C80" t="s">
        <v>1344</v>
      </c>
      <c r="D80">
        <v>3359</v>
      </c>
      <c r="E80">
        <v>2190</v>
      </c>
      <c r="F80" t="s">
        <v>207</v>
      </c>
      <c r="G80">
        <v>0.13700000000000001</v>
      </c>
      <c r="H80">
        <v>136847852</v>
      </c>
      <c r="I80">
        <v>10</v>
      </c>
      <c r="J80" t="s">
        <v>13</v>
      </c>
      <c r="K80" t="s">
        <v>232</v>
      </c>
    </row>
    <row r="81" spans="1:11" x14ac:dyDescent="0.25">
      <c r="A81" t="s">
        <v>142</v>
      </c>
      <c r="B81" t="s">
        <v>12</v>
      </c>
      <c r="C81" t="s">
        <v>1344</v>
      </c>
      <c r="D81">
        <v>2952</v>
      </c>
      <c r="E81">
        <v>1927</v>
      </c>
      <c r="F81" t="s">
        <v>207</v>
      </c>
      <c r="G81">
        <v>0.104</v>
      </c>
      <c r="H81">
        <v>103773760</v>
      </c>
      <c r="I81">
        <v>10</v>
      </c>
      <c r="J81" t="s">
        <v>13</v>
      </c>
      <c r="K81" t="s">
        <v>143</v>
      </c>
    </row>
    <row r="82" spans="1:11" x14ac:dyDescent="0.25">
      <c r="A82" t="s">
        <v>144</v>
      </c>
      <c r="B82" t="s">
        <v>12</v>
      </c>
      <c r="C82" t="s">
        <v>1344</v>
      </c>
      <c r="D82">
        <v>2013</v>
      </c>
      <c r="E82">
        <v>1320</v>
      </c>
      <c r="F82" t="s">
        <v>207</v>
      </c>
      <c r="G82">
        <v>4.9000000000000002E-2</v>
      </c>
      <c r="H82">
        <v>48282725</v>
      </c>
      <c r="I82">
        <v>10</v>
      </c>
      <c r="J82" t="s">
        <v>13</v>
      </c>
      <c r="K82" t="s">
        <v>145</v>
      </c>
    </row>
    <row r="83" spans="1:11" x14ac:dyDescent="0.25">
      <c r="A83" t="s">
        <v>146</v>
      </c>
      <c r="B83" t="s">
        <v>12</v>
      </c>
      <c r="C83" t="s">
        <v>1344</v>
      </c>
      <c r="D83">
        <v>3780</v>
      </c>
      <c r="E83">
        <v>2455</v>
      </c>
      <c r="F83" t="s">
        <v>207</v>
      </c>
      <c r="G83">
        <v>0.19700000000000001</v>
      </c>
      <c r="H83">
        <v>196961796</v>
      </c>
      <c r="I83">
        <v>10</v>
      </c>
      <c r="J83" t="s">
        <v>13</v>
      </c>
      <c r="K83" t="s">
        <v>147</v>
      </c>
    </row>
    <row r="84" spans="1:11" x14ac:dyDescent="0.25">
      <c r="A84" t="s">
        <v>148</v>
      </c>
      <c r="B84" t="s">
        <v>12</v>
      </c>
      <c r="C84" t="s">
        <v>1344</v>
      </c>
      <c r="D84">
        <v>2854</v>
      </c>
      <c r="E84">
        <v>1863</v>
      </c>
      <c r="F84" t="s">
        <v>207</v>
      </c>
      <c r="G84">
        <v>9.5000000000000001E-2</v>
      </c>
      <c r="H84">
        <v>95645759</v>
      </c>
      <c r="I84">
        <v>10</v>
      </c>
      <c r="J84" t="s">
        <v>13</v>
      </c>
      <c r="K84" t="s">
        <v>233</v>
      </c>
    </row>
    <row r="85" spans="1:11" x14ac:dyDescent="0.25">
      <c r="A85" t="s">
        <v>149</v>
      </c>
      <c r="B85" t="s">
        <v>12</v>
      </c>
      <c r="C85" t="s">
        <v>1344</v>
      </c>
      <c r="D85">
        <v>3628</v>
      </c>
      <c r="E85">
        <v>2352</v>
      </c>
      <c r="F85" t="s">
        <v>207</v>
      </c>
      <c r="G85">
        <v>0.22900000000000001</v>
      </c>
      <c r="H85">
        <v>229229202</v>
      </c>
      <c r="I85">
        <v>10</v>
      </c>
      <c r="J85" t="s">
        <v>13</v>
      </c>
      <c r="K85" t="s">
        <v>150</v>
      </c>
    </row>
    <row r="86" spans="1:11" x14ac:dyDescent="0.25">
      <c r="A86" t="s">
        <v>151</v>
      </c>
      <c r="B86" t="s">
        <v>12</v>
      </c>
      <c r="C86" t="s">
        <v>1344</v>
      </c>
      <c r="D86">
        <v>3585</v>
      </c>
      <c r="E86">
        <v>2316</v>
      </c>
      <c r="F86" t="s">
        <v>207</v>
      </c>
      <c r="G86">
        <v>0.219</v>
      </c>
      <c r="H86">
        <v>219181104</v>
      </c>
      <c r="I86">
        <v>10</v>
      </c>
      <c r="J86" t="s">
        <v>13</v>
      </c>
      <c r="K86" t="s">
        <v>234</v>
      </c>
    </row>
    <row r="87" spans="1:11" x14ac:dyDescent="0.25">
      <c r="A87" t="s">
        <v>152</v>
      </c>
      <c r="B87" t="s">
        <v>12</v>
      </c>
      <c r="C87" t="s">
        <v>1344</v>
      </c>
      <c r="D87">
        <v>1973</v>
      </c>
      <c r="E87">
        <v>1295</v>
      </c>
      <c r="F87" t="s">
        <v>207</v>
      </c>
      <c r="G87">
        <v>5.3999999999999999E-2</v>
      </c>
      <c r="H87">
        <v>54290058</v>
      </c>
      <c r="I87">
        <v>10</v>
      </c>
      <c r="J87" t="s">
        <v>13</v>
      </c>
      <c r="K87" t="s">
        <v>235</v>
      </c>
    </row>
    <row r="88" spans="1:11" x14ac:dyDescent="0.25">
      <c r="A88" t="s">
        <v>153</v>
      </c>
      <c r="B88" t="s">
        <v>12</v>
      </c>
      <c r="C88" t="s">
        <v>1344</v>
      </c>
      <c r="D88">
        <v>3662</v>
      </c>
      <c r="E88">
        <v>2368</v>
      </c>
      <c r="F88" t="s">
        <v>207</v>
      </c>
      <c r="G88">
        <v>0.17599999999999999</v>
      </c>
      <c r="H88">
        <v>176163114</v>
      </c>
      <c r="I88">
        <v>10</v>
      </c>
      <c r="J88" t="s">
        <v>13</v>
      </c>
      <c r="K88" t="s">
        <v>154</v>
      </c>
    </row>
    <row r="89" spans="1:11" x14ac:dyDescent="0.25">
      <c r="A89" t="s">
        <v>155</v>
      </c>
      <c r="B89" t="s">
        <v>12</v>
      </c>
      <c r="C89" t="s">
        <v>1344</v>
      </c>
      <c r="D89">
        <v>4625</v>
      </c>
      <c r="E89">
        <v>2979</v>
      </c>
      <c r="F89" t="s">
        <v>207</v>
      </c>
      <c r="G89">
        <v>0.307</v>
      </c>
      <c r="H89">
        <v>307210562</v>
      </c>
      <c r="I89">
        <v>10</v>
      </c>
      <c r="J89" t="s">
        <v>13</v>
      </c>
      <c r="K89" t="s">
        <v>156</v>
      </c>
    </row>
    <row r="90" spans="1:11" x14ac:dyDescent="0.25">
      <c r="A90" t="s">
        <v>157</v>
      </c>
      <c r="B90" t="s">
        <v>12</v>
      </c>
      <c r="C90" t="s">
        <v>1344</v>
      </c>
      <c r="D90">
        <v>3668</v>
      </c>
      <c r="E90">
        <v>2376</v>
      </c>
      <c r="F90" t="s">
        <v>207</v>
      </c>
      <c r="G90">
        <v>0.17299999999999999</v>
      </c>
      <c r="H90">
        <v>173047910</v>
      </c>
      <c r="I90">
        <v>10</v>
      </c>
      <c r="J90" t="s">
        <v>13</v>
      </c>
      <c r="K90" t="s">
        <v>158</v>
      </c>
    </row>
    <row r="91" spans="1:11" x14ac:dyDescent="0.25">
      <c r="A91" t="s">
        <v>159</v>
      </c>
      <c r="B91" t="s">
        <v>12</v>
      </c>
      <c r="C91" t="s">
        <v>1344</v>
      </c>
      <c r="D91">
        <v>3691</v>
      </c>
      <c r="E91">
        <v>2390</v>
      </c>
      <c r="F91" t="s">
        <v>207</v>
      </c>
      <c r="G91">
        <v>0.16800000000000001</v>
      </c>
      <c r="H91">
        <v>167890800</v>
      </c>
      <c r="I91">
        <v>10</v>
      </c>
      <c r="J91" t="s">
        <v>13</v>
      </c>
      <c r="K91" t="s">
        <v>160</v>
      </c>
    </row>
    <row r="92" spans="1:11" x14ac:dyDescent="0.25">
      <c r="A92" t="s">
        <v>161</v>
      </c>
      <c r="B92" t="s">
        <v>12</v>
      </c>
      <c r="C92" t="s">
        <v>1344</v>
      </c>
      <c r="D92">
        <v>2106</v>
      </c>
      <c r="E92">
        <v>1385</v>
      </c>
      <c r="F92" t="s">
        <v>207</v>
      </c>
      <c r="G92">
        <v>5.2999999999999999E-2</v>
      </c>
      <c r="H92">
        <v>53023528</v>
      </c>
      <c r="I92">
        <v>10</v>
      </c>
      <c r="J92" t="s">
        <v>13</v>
      </c>
      <c r="K92" t="s">
        <v>162</v>
      </c>
    </row>
    <row r="93" spans="1:11" x14ac:dyDescent="0.25">
      <c r="A93" t="s">
        <v>163</v>
      </c>
      <c r="B93" t="s">
        <v>12</v>
      </c>
      <c r="C93" t="s">
        <v>1344</v>
      </c>
      <c r="D93">
        <v>3007</v>
      </c>
      <c r="E93">
        <v>1958</v>
      </c>
      <c r="F93" t="s">
        <v>207</v>
      </c>
      <c r="G93">
        <v>0.11</v>
      </c>
      <c r="H93">
        <v>110249256</v>
      </c>
      <c r="I93">
        <v>10</v>
      </c>
      <c r="J93" t="s">
        <v>13</v>
      </c>
      <c r="K93" t="s">
        <v>164</v>
      </c>
    </row>
    <row r="94" spans="1:11" x14ac:dyDescent="0.25">
      <c r="A94" t="s">
        <v>165</v>
      </c>
      <c r="B94" t="s">
        <v>12</v>
      </c>
      <c r="C94" t="s">
        <v>1344</v>
      </c>
      <c r="D94">
        <v>2693</v>
      </c>
      <c r="E94">
        <v>1716</v>
      </c>
      <c r="F94" t="s">
        <v>207</v>
      </c>
      <c r="G94">
        <v>8.4000000000000005E-2</v>
      </c>
      <c r="H94">
        <v>84511645</v>
      </c>
      <c r="I94">
        <v>10</v>
      </c>
      <c r="J94" t="s">
        <v>13</v>
      </c>
      <c r="K94" t="s">
        <v>166</v>
      </c>
    </row>
    <row r="95" spans="1:11" x14ac:dyDescent="0.25">
      <c r="A95" t="s">
        <v>167</v>
      </c>
      <c r="B95" t="s">
        <v>12</v>
      </c>
      <c r="C95" t="s">
        <v>1344</v>
      </c>
      <c r="D95">
        <v>3067</v>
      </c>
      <c r="E95">
        <v>1991</v>
      </c>
      <c r="F95" t="s">
        <v>207</v>
      </c>
      <c r="G95">
        <v>0.111</v>
      </c>
      <c r="H95">
        <v>111232540</v>
      </c>
      <c r="I95">
        <v>10</v>
      </c>
      <c r="J95" t="s">
        <v>13</v>
      </c>
      <c r="K95" t="s">
        <v>168</v>
      </c>
    </row>
    <row r="96" spans="1:11" x14ac:dyDescent="0.25">
      <c r="A96" t="s">
        <v>169</v>
      </c>
      <c r="B96" t="s">
        <v>12</v>
      </c>
      <c r="C96" t="s">
        <v>1344</v>
      </c>
      <c r="D96">
        <v>2754</v>
      </c>
      <c r="E96">
        <v>1761</v>
      </c>
      <c r="F96" t="s">
        <v>207</v>
      </c>
      <c r="G96">
        <v>9.2999999999999999E-2</v>
      </c>
      <c r="H96">
        <v>93539768</v>
      </c>
      <c r="I96">
        <v>10</v>
      </c>
      <c r="J96" t="s">
        <v>13</v>
      </c>
      <c r="K96" t="s">
        <v>170</v>
      </c>
    </row>
    <row r="97" spans="1:11" x14ac:dyDescent="0.25">
      <c r="A97" t="s">
        <v>171</v>
      </c>
      <c r="B97" t="s">
        <v>12</v>
      </c>
      <c r="C97" t="s">
        <v>1344</v>
      </c>
      <c r="D97">
        <v>3703</v>
      </c>
      <c r="E97">
        <v>2407</v>
      </c>
      <c r="F97" t="s">
        <v>207</v>
      </c>
      <c r="G97">
        <v>0.17</v>
      </c>
      <c r="H97">
        <v>169029160</v>
      </c>
      <c r="I97">
        <v>10</v>
      </c>
      <c r="J97" t="s">
        <v>13</v>
      </c>
      <c r="K97" t="s">
        <v>172</v>
      </c>
    </row>
    <row r="98" spans="1:11" x14ac:dyDescent="0.25">
      <c r="A98" t="s">
        <v>173</v>
      </c>
      <c r="B98" t="s">
        <v>12</v>
      </c>
      <c r="C98" t="s">
        <v>1344</v>
      </c>
      <c r="D98">
        <v>3677</v>
      </c>
      <c r="E98">
        <v>2376</v>
      </c>
      <c r="F98" t="s">
        <v>207</v>
      </c>
      <c r="G98">
        <v>0.16300000000000001</v>
      </c>
      <c r="H98">
        <v>162830550</v>
      </c>
      <c r="I98">
        <v>10</v>
      </c>
      <c r="J98" t="s">
        <v>13</v>
      </c>
      <c r="K98" t="s">
        <v>1379</v>
      </c>
    </row>
    <row r="99" spans="1:11" x14ac:dyDescent="0.25">
      <c r="A99" t="s">
        <v>174</v>
      </c>
      <c r="B99" t="s">
        <v>12</v>
      </c>
      <c r="C99" t="s">
        <v>1344</v>
      </c>
      <c r="D99">
        <v>1973</v>
      </c>
      <c r="E99">
        <v>1296</v>
      </c>
      <c r="F99" t="s">
        <v>207</v>
      </c>
      <c r="G99">
        <v>4.5999999999999999E-2</v>
      </c>
      <c r="H99">
        <v>46008450</v>
      </c>
      <c r="I99">
        <v>10</v>
      </c>
      <c r="J99" t="s">
        <v>13</v>
      </c>
      <c r="K99" t="s">
        <v>1380</v>
      </c>
    </row>
    <row r="100" spans="1:11" x14ac:dyDescent="0.25">
      <c r="A100" t="s">
        <v>175</v>
      </c>
      <c r="B100" t="s">
        <v>12</v>
      </c>
      <c r="C100" t="s">
        <v>1344</v>
      </c>
      <c r="D100">
        <v>2817</v>
      </c>
      <c r="E100">
        <v>1834</v>
      </c>
      <c r="F100" t="s">
        <v>207</v>
      </c>
      <c r="G100">
        <v>9.1999999999999998E-2</v>
      </c>
      <c r="H100">
        <v>91774258</v>
      </c>
      <c r="I100">
        <v>10</v>
      </c>
      <c r="J100" t="s">
        <v>13</v>
      </c>
      <c r="K100" t="s">
        <v>176</v>
      </c>
    </row>
    <row r="101" spans="1:11" x14ac:dyDescent="0.25">
      <c r="A101" t="s">
        <v>177</v>
      </c>
      <c r="B101" t="s">
        <v>12</v>
      </c>
      <c r="C101" t="s">
        <v>1344</v>
      </c>
      <c r="D101">
        <v>2758</v>
      </c>
      <c r="E101">
        <v>1764</v>
      </c>
      <c r="F101" t="s">
        <v>207</v>
      </c>
      <c r="G101">
        <v>8.5999999999999993E-2</v>
      </c>
      <c r="H101">
        <v>86548170</v>
      </c>
      <c r="I101">
        <v>10</v>
      </c>
      <c r="J101" t="s">
        <v>13</v>
      </c>
      <c r="K101" t="s">
        <v>178</v>
      </c>
    </row>
    <row r="102" spans="1:11" x14ac:dyDescent="0.25">
      <c r="A102" t="s">
        <v>179</v>
      </c>
      <c r="B102" t="s">
        <v>12</v>
      </c>
      <c r="C102" t="s">
        <v>1344</v>
      </c>
      <c r="D102">
        <v>1995</v>
      </c>
      <c r="E102">
        <v>1292</v>
      </c>
      <c r="F102" t="s">
        <v>207</v>
      </c>
      <c r="G102">
        <v>4.7E-2</v>
      </c>
      <c r="H102">
        <v>47567029</v>
      </c>
      <c r="I102">
        <v>10</v>
      </c>
      <c r="J102" t="s">
        <v>13</v>
      </c>
      <c r="K102" t="s">
        <v>1381</v>
      </c>
    </row>
    <row r="103" spans="1:11" x14ac:dyDescent="0.25">
      <c r="A103" t="s">
        <v>180</v>
      </c>
      <c r="B103" t="s">
        <v>12</v>
      </c>
      <c r="C103" t="s">
        <v>1344</v>
      </c>
      <c r="D103">
        <v>2992</v>
      </c>
      <c r="E103">
        <v>1952</v>
      </c>
      <c r="F103" t="s">
        <v>207</v>
      </c>
      <c r="G103">
        <v>0.105</v>
      </c>
      <c r="H103">
        <v>105396425</v>
      </c>
      <c r="I103">
        <v>10</v>
      </c>
      <c r="J103" t="s">
        <v>13</v>
      </c>
      <c r="K103" t="s">
        <v>181</v>
      </c>
    </row>
    <row r="104" spans="1:11" x14ac:dyDescent="0.25">
      <c r="A104" t="s">
        <v>182</v>
      </c>
      <c r="B104" t="s">
        <v>12</v>
      </c>
      <c r="C104" t="s">
        <v>1344</v>
      </c>
      <c r="D104">
        <v>3205</v>
      </c>
      <c r="E104">
        <v>2090</v>
      </c>
      <c r="F104" t="s">
        <v>207</v>
      </c>
      <c r="G104">
        <v>0.11899999999999999</v>
      </c>
      <c r="H104">
        <v>119005874</v>
      </c>
      <c r="I104">
        <v>10</v>
      </c>
      <c r="J104" t="s">
        <v>13</v>
      </c>
      <c r="K104" t="s">
        <v>183</v>
      </c>
    </row>
    <row r="105" spans="1:11" x14ac:dyDescent="0.25">
      <c r="A105" t="s">
        <v>184</v>
      </c>
      <c r="B105" t="s">
        <v>12</v>
      </c>
      <c r="C105" t="s">
        <v>1344</v>
      </c>
      <c r="D105">
        <v>2194</v>
      </c>
      <c r="E105">
        <v>1437</v>
      </c>
      <c r="F105" t="s">
        <v>207</v>
      </c>
      <c r="G105">
        <v>5.7000000000000002E-2</v>
      </c>
      <c r="H105">
        <v>57591646</v>
      </c>
      <c r="I105">
        <v>10</v>
      </c>
      <c r="J105" t="s">
        <v>13</v>
      </c>
      <c r="K105" t="s">
        <v>185</v>
      </c>
    </row>
    <row r="106" spans="1:11" x14ac:dyDescent="0.25">
      <c r="A106" t="s">
        <v>186</v>
      </c>
      <c r="B106" t="s">
        <v>12</v>
      </c>
      <c r="C106" t="s">
        <v>1344</v>
      </c>
      <c r="D106">
        <v>3621</v>
      </c>
      <c r="E106">
        <v>2347</v>
      </c>
      <c r="F106" t="s">
        <v>207</v>
      </c>
      <c r="G106">
        <v>0.16</v>
      </c>
      <c r="H106">
        <v>159821502</v>
      </c>
      <c r="I106">
        <v>10</v>
      </c>
      <c r="J106" t="s">
        <v>13</v>
      </c>
      <c r="K106" t="s">
        <v>187</v>
      </c>
    </row>
    <row r="107" spans="1:11" x14ac:dyDescent="0.25">
      <c r="A107" t="s">
        <v>188</v>
      </c>
      <c r="B107" t="s">
        <v>12</v>
      </c>
      <c r="C107" t="s">
        <v>1344</v>
      </c>
      <c r="D107">
        <v>3646</v>
      </c>
      <c r="E107">
        <v>2357</v>
      </c>
      <c r="F107" t="s">
        <v>207</v>
      </c>
      <c r="G107">
        <v>0.159</v>
      </c>
      <c r="H107">
        <v>159578371</v>
      </c>
      <c r="I107">
        <v>10</v>
      </c>
      <c r="J107" t="s">
        <v>13</v>
      </c>
      <c r="K107" t="s">
        <v>189</v>
      </c>
    </row>
    <row r="108" spans="1:11" x14ac:dyDescent="0.25">
      <c r="A108" t="s">
        <v>190</v>
      </c>
      <c r="B108" t="s">
        <v>12</v>
      </c>
      <c r="C108" t="s">
        <v>1344</v>
      </c>
      <c r="D108">
        <v>3551</v>
      </c>
      <c r="E108">
        <v>2309</v>
      </c>
      <c r="F108" t="s">
        <v>207</v>
      </c>
      <c r="G108">
        <v>0.14499999999999999</v>
      </c>
      <c r="H108">
        <v>145537451</v>
      </c>
      <c r="I108">
        <v>10</v>
      </c>
      <c r="J108" t="s">
        <v>13</v>
      </c>
      <c r="K108" t="s">
        <v>236</v>
      </c>
    </row>
    <row r="109" spans="1:11" x14ac:dyDescent="0.25">
      <c r="A109" t="s">
        <v>191</v>
      </c>
      <c r="B109" t="s">
        <v>12</v>
      </c>
      <c r="C109" t="s">
        <v>1344</v>
      </c>
      <c r="D109">
        <v>3686</v>
      </c>
      <c r="E109">
        <v>2401</v>
      </c>
      <c r="F109" t="s">
        <v>207</v>
      </c>
      <c r="G109">
        <v>0.16500000000000001</v>
      </c>
      <c r="H109">
        <v>164382771</v>
      </c>
      <c r="I109">
        <v>10</v>
      </c>
      <c r="J109" t="s">
        <v>13</v>
      </c>
      <c r="K109" t="s">
        <v>192</v>
      </c>
    </row>
    <row r="110" spans="1:11" x14ac:dyDescent="0.25">
      <c r="A110" t="s">
        <v>193</v>
      </c>
      <c r="B110" t="s">
        <v>12</v>
      </c>
      <c r="C110" t="s">
        <v>1344</v>
      </c>
      <c r="D110">
        <v>3627</v>
      </c>
      <c r="E110">
        <v>2350</v>
      </c>
      <c r="F110" t="s">
        <v>207</v>
      </c>
      <c r="G110">
        <v>0.16300000000000001</v>
      </c>
      <c r="H110">
        <v>163118687</v>
      </c>
      <c r="I110">
        <v>10</v>
      </c>
      <c r="J110" t="s">
        <v>13</v>
      </c>
      <c r="K110" t="s">
        <v>237</v>
      </c>
    </row>
    <row r="111" spans="1:11" x14ac:dyDescent="0.25">
      <c r="A111" t="s">
        <v>194</v>
      </c>
      <c r="B111" t="s">
        <v>12</v>
      </c>
      <c r="C111" t="s">
        <v>1344</v>
      </c>
      <c r="D111">
        <v>2988</v>
      </c>
      <c r="E111">
        <v>1943</v>
      </c>
      <c r="F111" t="s">
        <v>207</v>
      </c>
      <c r="G111">
        <v>0.10299999999999999</v>
      </c>
      <c r="H111">
        <v>102931853</v>
      </c>
      <c r="I111">
        <v>10</v>
      </c>
      <c r="J111" t="s">
        <v>13</v>
      </c>
      <c r="K111" t="s">
        <v>238</v>
      </c>
    </row>
    <row r="112" spans="1:11" x14ac:dyDescent="0.25">
      <c r="A112" t="s">
        <v>195</v>
      </c>
      <c r="B112" t="s">
        <v>12</v>
      </c>
      <c r="C112" t="s">
        <v>1344</v>
      </c>
      <c r="D112">
        <v>3730</v>
      </c>
      <c r="E112">
        <v>2435</v>
      </c>
      <c r="F112" t="s">
        <v>207</v>
      </c>
      <c r="G112">
        <v>0.16900000000000001</v>
      </c>
      <c r="H112">
        <v>168408859</v>
      </c>
      <c r="I112">
        <v>10</v>
      </c>
      <c r="J112" t="s">
        <v>13</v>
      </c>
      <c r="K112" t="s">
        <v>196</v>
      </c>
    </row>
    <row r="113" spans="1:11" x14ac:dyDescent="0.25">
      <c r="A113" t="s">
        <v>197</v>
      </c>
      <c r="B113" t="s">
        <v>12</v>
      </c>
      <c r="C113" t="s">
        <v>1344</v>
      </c>
      <c r="D113">
        <v>3457</v>
      </c>
      <c r="E113">
        <v>2251</v>
      </c>
      <c r="F113" t="s">
        <v>207</v>
      </c>
      <c r="G113">
        <v>0.14000000000000001</v>
      </c>
      <c r="H113">
        <v>140160202</v>
      </c>
      <c r="I113">
        <v>10</v>
      </c>
      <c r="J113" t="s">
        <v>13</v>
      </c>
      <c r="K113" t="s">
        <v>198</v>
      </c>
    </row>
    <row r="114" spans="1:11" x14ac:dyDescent="0.25">
      <c r="A114" t="s">
        <v>199</v>
      </c>
      <c r="B114" t="s">
        <v>12</v>
      </c>
      <c r="C114" t="s">
        <v>1344</v>
      </c>
      <c r="D114">
        <v>2532</v>
      </c>
      <c r="E114">
        <v>1649</v>
      </c>
      <c r="F114" t="s">
        <v>207</v>
      </c>
      <c r="G114">
        <v>7.6999999999999999E-2</v>
      </c>
      <c r="H114">
        <v>76789188</v>
      </c>
      <c r="I114">
        <v>10</v>
      </c>
      <c r="J114" t="s">
        <v>13</v>
      </c>
      <c r="K114" t="s">
        <v>200</v>
      </c>
    </row>
    <row r="115" spans="1:11" x14ac:dyDescent="0.25">
      <c r="A115" t="s">
        <v>201</v>
      </c>
      <c r="B115" t="s">
        <v>12</v>
      </c>
      <c r="C115" t="s">
        <v>1344</v>
      </c>
      <c r="D115">
        <v>2588</v>
      </c>
      <c r="E115">
        <v>1684</v>
      </c>
      <c r="F115" t="s">
        <v>207</v>
      </c>
      <c r="G115">
        <v>8.5999999999999993E-2</v>
      </c>
      <c r="H115">
        <v>85902919</v>
      </c>
      <c r="I115">
        <v>10</v>
      </c>
      <c r="J115" t="s">
        <v>13</v>
      </c>
      <c r="K115" t="s">
        <v>202</v>
      </c>
    </row>
    <row r="116" spans="1:11" x14ac:dyDescent="0.25">
      <c r="A116" t="s">
        <v>203</v>
      </c>
      <c r="B116" t="s">
        <v>12</v>
      </c>
      <c r="C116" t="s">
        <v>1344</v>
      </c>
      <c r="D116">
        <v>2211</v>
      </c>
      <c r="E116">
        <v>1448</v>
      </c>
      <c r="F116" t="s">
        <v>207</v>
      </c>
      <c r="G116">
        <v>5.6000000000000001E-2</v>
      </c>
      <c r="H116">
        <v>55705305</v>
      </c>
      <c r="I116">
        <v>10</v>
      </c>
      <c r="J116" t="s">
        <v>13</v>
      </c>
      <c r="K116" t="s">
        <v>204</v>
      </c>
    </row>
    <row r="117" spans="1:11" x14ac:dyDescent="0.25">
      <c r="G117" s="3"/>
      <c r="H117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2"/>
  <sheetViews>
    <sheetView workbookViewId="0">
      <pane ySplit="1" topLeftCell="A107" activePane="bottomLeft" state="frozen"/>
      <selection activeCell="G2" sqref="G2:G122"/>
      <selection pane="bottomLeft" activeCell="A120" sqref="A120"/>
    </sheetView>
  </sheetViews>
  <sheetFormatPr defaultRowHeight="15" x14ac:dyDescent="0.25"/>
  <cols>
    <col min="1" max="1" width="40.42578125" bestFit="1" customWidth="1"/>
    <col min="2" max="2" width="15.7109375" customWidth="1"/>
    <col min="3" max="3" width="19.85546875" customWidth="1"/>
    <col min="4" max="5" width="5" customWidth="1"/>
    <col min="6" max="6" width="23" customWidth="1"/>
    <col min="7" max="7" width="6" customWidth="1"/>
    <col min="8" max="8" width="9" customWidth="1"/>
    <col min="9" max="9" width="2" customWidth="1"/>
    <col min="10" max="10" width="4.42578125" customWidth="1"/>
    <col min="11" max="11" width="21.42578125" customWidth="1"/>
  </cols>
  <sheetData>
    <row r="1" spans="1:11" x14ac:dyDescent="0.25">
      <c r="A1" s="1" t="s">
        <v>7</v>
      </c>
      <c r="B1" s="1" t="s">
        <v>8</v>
      </c>
      <c r="C1" s="1" t="s">
        <v>9</v>
      </c>
      <c r="D1" s="1" t="s">
        <v>4</v>
      </c>
      <c r="E1" s="1" t="s">
        <v>5</v>
      </c>
      <c r="F1" s="1" t="s">
        <v>3</v>
      </c>
      <c r="G1" s="1" t="s">
        <v>0</v>
      </c>
      <c r="H1" s="1" t="s">
        <v>205</v>
      </c>
      <c r="I1" s="1" t="s">
        <v>1</v>
      </c>
      <c r="J1" s="1" t="s">
        <v>6</v>
      </c>
      <c r="K1" s="1" t="s">
        <v>2</v>
      </c>
    </row>
    <row r="2" spans="1:11" x14ac:dyDescent="0.25">
      <c r="A2" t="s">
        <v>239</v>
      </c>
      <c r="B2" t="s">
        <v>12</v>
      </c>
      <c r="C2" t="s">
        <v>1344</v>
      </c>
      <c r="D2">
        <v>1644</v>
      </c>
      <c r="E2">
        <v>1070</v>
      </c>
      <c r="F2" t="s">
        <v>240</v>
      </c>
      <c r="G2">
        <v>6.4000000000000001E-2</v>
      </c>
      <c r="H2">
        <v>64609660</v>
      </c>
      <c r="I2">
        <v>9</v>
      </c>
      <c r="J2" t="s">
        <v>13</v>
      </c>
      <c r="K2" t="s">
        <v>241</v>
      </c>
    </row>
    <row r="3" spans="1:11" x14ac:dyDescent="0.25">
      <c r="A3" t="s">
        <v>242</v>
      </c>
      <c r="B3" t="s">
        <v>12</v>
      </c>
      <c r="C3" t="s">
        <v>1344</v>
      </c>
      <c r="D3">
        <v>957</v>
      </c>
      <c r="E3">
        <v>632</v>
      </c>
      <c r="F3" t="s">
        <v>243</v>
      </c>
      <c r="G3">
        <v>1.4999999999999999E-2</v>
      </c>
      <c r="H3">
        <v>14609367</v>
      </c>
      <c r="I3">
        <v>9</v>
      </c>
      <c r="J3" t="s">
        <v>13</v>
      </c>
      <c r="K3" t="s">
        <v>244</v>
      </c>
    </row>
    <row r="4" spans="1:11" x14ac:dyDescent="0.25">
      <c r="A4" t="s">
        <v>245</v>
      </c>
      <c r="B4" t="s">
        <v>12</v>
      </c>
      <c r="C4" t="s">
        <v>1344</v>
      </c>
      <c r="D4">
        <v>2336</v>
      </c>
      <c r="E4">
        <v>1515</v>
      </c>
      <c r="F4" t="s">
        <v>243</v>
      </c>
      <c r="G4">
        <v>7.0000000000000007E-2</v>
      </c>
      <c r="H4">
        <v>70547039</v>
      </c>
      <c r="I4">
        <v>9</v>
      </c>
      <c r="J4" t="s">
        <v>13</v>
      </c>
      <c r="K4" t="s">
        <v>246</v>
      </c>
    </row>
    <row r="5" spans="1:11" x14ac:dyDescent="0.25">
      <c r="A5" t="s">
        <v>247</v>
      </c>
      <c r="B5" t="s">
        <v>12</v>
      </c>
      <c r="C5" t="s">
        <v>1344</v>
      </c>
      <c r="D5">
        <v>650</v>
      </c>
      <c r="E5">
        <v>430</v>
      </c>
      <c r="F5" t="s">
        <v>243</v>
      </c>
      <c r="G5">
        <v>8.0000000000000002E-3</v>
      </c>
      <c r="H5">
        <v>8075168</v>
      </c>
      <c r="I5">
        <v>9</v>
      </c>
      <c r="J5" t="s">
        <v>13</v>
      </c>
      <c r="K5" t="s">
        <v>248</v>
      </c>
    </row>
    <row r="6" spans="1:11" x14ac:dyDescent="0.25">
      <c r="A6" t="s">
        <v>249</v>
      </c>
      <c r="B6" t="s">
        <v>12</v>
      </c>
      <c r="C6" t="s">
        <v>1344</v>
      </c>
      <c r="D6">
        <v>722</v>
      </c>
      <c r="E6">
        <v>475</v>
      </c>
      <c r="F6" t="s">
        <v>243</v>
      </c>
      <c r="G6">
        <v>0.01</v>
      </c>
      <c r="H6">
        <v>9407250</v>
      </c>
      <c r="I6">
        <v>9</v>
      </c>
      <c r="J6" t="s">
        <v>13</v>
      </c>
      <c r="K6" t="s">
        <v>250</v>
      </c>
    </row>
    <row r="7" spans="1:11" x14ac:dyDescent="0.25">
      <c r="A7" t="s">
        <v>251</v>
      </c>
      <c r="B7" t="s">
        <v>12</v>
      </c>
      <c r="C7" t="s">
        <v>1344</v>
      </c>
      <c r="D7">
        <v>2205</v>
      </c>
      <c r="E7">
        <v>1434</v>
      </c>
      <c r="F7" t="s">
        <v>243</v>
      </c>
      <c r="G7">
        <v>7.0999999999999994E-2</v>
      </c>
      <c r="H7">
        <v>70305865</v>
      </c>
      <c r="I7">
        <v>9</v>
      </c>
      <c r="J7" t="s">
        <v>13</v>
      </c>
      <c r="K7" t="s">
        <v>252</v>
      </c>
    </row>
    <row r="8" spans="1:11" x14ac:dyDescent="0.25">
      <c r="A8" t="s">
        <v>253</v>
      </c>
      <c r="B8" t="s">
        <v>12</v>
      </c>
      <c r="C8" t="s">
        <v>1344</v>
      </c>
      <c r="D8">
        <v>758</v>
      </c>
      <c r="E8">
        <v>504</v>
      </c>
      <c r="F8" t="s">
        <v>243</v>
      </c>
      <c r="G8">
        <v>8.9999999999999993E-3</v>
      </c>
      <c r="H8">
        <v>9491392</v>
      </c>
      <c r="I8">
        <v>9</v>
      </c>
      <c r="J8" t="s">
        <v>13</v>
      </c>
      <c r="K8" t="s">
        <v>1365</v>
      </c>
    </row>
    <row r="9" spans="1:11" x14ac:dyDescent="0.25">
      <c r="A9" t="s">
        <v>254</v>
      </c>
      <c r="B9" t="s">
        <v>12</v>
      </c>
      <c r="C9" t="s">
        <v>1344</v>
      </c>
      <c r="D9">
        <v>1682</v>
      </c>
      <c r="E9">
        <v>1094</v>
      </c>
      <c r="F9" t="s">
        <v>243</v>
      </c>
      <c r="G9">
        <v>4.1000000000000002E-2</v>
      </c>
      <c r="H9">
        <v>41665852</v>
      </c>
      <c r="I9">
        <v>9</v>
      </c>
      <c r="J9" t="s">
        <v>13</v>
      </c>
      <c r="K9" t="s">
        <v>255</v>
      </c>
    </row>
    <row r="10" spans="1:11" x14ac:dyDescent="0.25">
      <c r="A10" t="s">
        <v>256</v>
      </c>
      <c r="B10" t="s">
        <v>12</v>
      </c>
      <c r="C10" t="s">
        <v>1344</v>
      </c>
      <c r="D10">
        <v>2266</v>
      </c>
      <c r="E10">
        <v>1471</v>
      </c>
      <c r="F10" t="s">
        <v>243</v>
      </c>
      <c r="G10">
        <v>6.9000000000000006E-2</v>
      </c>
      <c r="H10">
        <v>69280509</v>
      </c>
      <c r="I10">
        <v>9</v>
      </c>
      <c r="J10" t="s">
        <v>13</v>
      </c>
      <c r="K10" t="s">
        <v>257</v>
      </c>
    </row>
    <row r="11" spans="1:11" x14ac:dyDescent="0.25">
      <c r="A11" t="s">
        <v>258</v>
      </c>
      <c r="B11" t="s">
        <v>12</v>
      </c>
      <c r="C11" t="s">
        <v>1344</v>
      </c>
      <c r="D11">
        <v>1619</v>
      </c>
      <c r="E11">
        <v>1048</v>
      </c>
      <c r="F11" t="s">
        <v>243</v>
      </c>
      <c r="G11">
        <v>3.9E-2</v>
      </c>
      <c r="H11">
        <v>39064793</v>
      </c>
      <c r="I11">
        <v>9</v>
      </c>
      <c r="J11" t="s">
        <v>13</v>
      </c>
      <c r="K11" t="s">
        <v>259</v>
      </c>
    </row>
    <row r="12" spans="1:11" x14ac:dyDescent="0.25">
      <c r="A12" t="s">
        <v>260</v>
      </c>
      <c r="B12" t="s">
        <v>12</v>
      </c>
      <c r="C12" t="s">
        <v>1344</v>
      </c>
      <c r="D12">
        <v>1748</v>
      </c>
      <c r="E12">
        <v>1138</v>
      </c>
      <c r="F12" t="s">
        <v>243</v>
      </c>
      <c r="G12">
        <v>0.04</v>
      </c>
      <c r="H12">
        <v>39847018</v>
      </c>
      <c r="I12">
        <v>9</v>
      </c>
      <c r="J12" t="s">
        <v>13</v>
      </c>
      <c r="K12" t="s">
        <v>261</v>
      </c>
    </row>
    <row r="13" spans="1:11" x14ac:dyDescent="0.25">
      <c r="A13" t="s">
        <v>262</v>
      </c>
      <c r="B13" t="s">
        <v>12</v>
      </c>
      <c r="C13" t="s">
        <v>1344</v>
      </c>
      <c r="D13">
        <v>1796</v>
      </c>
      <c r="E13">
        <v>1165</v>
      </c>
      <c r="F13" t="s">
        <v>243</v>
      </c>
      <c r="G13">
        <v>6.5000000000000002E-2</v>
      </c>
      <c r="H13">
        <v>65640397</v>
      </c>
      <c r="I13">
        <v>9</v>
      </c>
      <c r="J13" t="s">
        <v>13</v>
      </c>
      <c r="K13" t="s">
        <v>263</v>
      </c>
    </row>
    <row r="14" spans="1:11" x14ac:dyDescent="0.25">
      <c r="A14" t="s">
        <v>264</v>
      </c>
      <c r="B14" t="s">
        <v>12</v>
      </c>
      <c r="C14" t="s">
        <v>1344</v>
      </c>
      <c r="D14">
        <v>1713</v>
      </c>
      <c r="E14">
        <v>1106</v>
      </c>
      <c r="F14" t="s">
        <v>243</v>
      </c>
      <c r="G14">
        <v>6.2E-2</v>
      </c>
      <c r="H14">
        <v>62436649</v>
      </c>
      <c r="I14">
        <v>9</v>
      </c>
      <c r="J14" t="s">
        <v>13</v>
      </c>
      <c r="K14" t="s">
        <v>265</v>
      </c>
    </row>
    <row r="15" spans="1:11" x14ac:dyDescent="0.25">
      <c r="A15" t="s">
        <v>266</v>
      </c>
      <c r="B15" t="s">
        <v>12</v>
      </c>
      <c r="C15" t="s">
        <v>1344</v>
      </c>
      <c r="D15">
        <v>1769</v>
      </c>
      <c r="E15">
        <v>1149</v>
      </c>
      <c r="F15" t="s">
        <v>243</v>
      </c>
      <c r="G15">
        <v>0.05</v>
      </c>
      <c r="H15">
        <v>49973877</v>
      </c>
      <c r="I15">
        <v>9</v>
      </c>
      <c r="J15" t="s">
        <v>13</v>
      </c>
      <c r="K15" t="s">
        <v>267</v>
      </c>
    </row>
    <row r="16" spans="1:11" x14ac:dyDescent="0.25">
      <c r="A16" t="s">
        <v>268</v>
      </c>
      <c r="B16" t="s">
        <v>12</v>
      </c>
      <c r="C16" t="s">
        <v>1344</v>
      </c>
      <c r="D16">
        <v>1463</v>
      </c>
      <c r="E16">
        <v>963</v>
      </c>
      <c r="F16" t="s">
        <v>243</v>
      </c>
      <c r="G16">
        <v>3.1E-2</v>
      </c>
      <c r="H16">
        <v>30655014</v>
      </c>
      <c r="I16">
        <v>9</v>
      </c>
      <c r="J16" t="s">
        <v>13</v>
      </c>
      <c r="K16" t="s">
        <v>269</v>
      </c>
    </row>
    <row r="17" spans="1:11" x14ac:dyDescent="0.25">
      <c r="A17" t="s">
        <v>270</v>
      </c>
      <c r="B17" t="s">
        <v>12</v>
      </c>
      <c r="C17" t="s">
        <v>1344</v>
      </c>
      <c r="D17">
        <v>933</v>
      </c>
      <c r="E17">
        <v>612</v>
      </c>
      <c r="F17" t="s">
        <v>243</v>
      </c>
      <c r="G17">
        <v>1.2999999999999999E-2</v>
      </c>
      <c r="H17">
        <v>13317398</v>
      </c>
      <c r="I17">
        <v>9</v>
      </c>
      <c r="J17" t="s">
        <v>13</v>
      </c>
      <c r="K17" t="s">
        <v>271</v>
      </c>
    </row>
    <row r="18" spans="1:11" x14ac:dyDescent="0.25">
      <c r="A18" t="s">
        <v>272</v>
      </c>
      <c r="B18" t="s">
        <v>12</v>
      </c>
      <c r="C18" t="s">
        <v>1344</v>
      </c>
      <c r="D18">
        <v>1346</v>
      </c>
      <c r="E18">
        <v>872</v>
      </c>
      <c r="F18" t="s">
        <v>243</v>
      </c>
      <c r="G18">
        <v>2.5000000000000001E-2</v>
      </c>
      <c r="H18">
        <v>25072792</v>
      </c>
      <c r="I18">
        <v>9</v>
      </c>
      <c r="J18" t="s">
        <v>13</v>
      </c>
      <c r="K18" t="s">
        <v>273</v>
      </c>
    </row>
    <row r="19" spans="1:11" x14ac:dyDescent="0.25">
      <c r="A19" t="s">
        <v>274</v>
      </c>
      <c r="B19" t="s">
        <v>12</v>
      </c>
      <c r="C19" t="s">
        <v>1344</v>
      </c>
      <c r="D19">
        <v>955</v>
      </c>
      <c r="E19">
        <v>631</v>
      </c>
      <c r="F19" t="s">
        <v>243</v>
      </c>
      <c r="G19">
        <v>1.4E-2</v>
      </c>
      <c r="H19">
        <v>13373656</v>
      </c>
      <c r="I19">
        <v>9</v>
      </c>
      <c r="J19" t="s">
        <v>13</v>
      </c>
      <c r="K19" t="s">
        <v>275</v>
      </c>
    </row>
    <row r="20" spans="1:11" x14ac:dyDescent="0.25">
      <c r="A20" t="s">
        <v>276</v>
      </c>
      <c r="B20" t="s">
        <v>12</v>
      </c>
      <c r="C20" t="s">
        <v>1344</v>
      </c>
      <c r="D20">
        <v>2186</v>
      </c>
      <c r="E20">
        <v>1419</v>
      </c>
      <c r="F20" t="s">
        <v>243</v>
      </c>
      <c r="G20">
        <v>6.7000000000000004E-2</v>
      </c>
      <c r="H20">
        <v>66353157</v>
      </c>
      <c r="I20">
        <v>9</v>
      </c>
      <c r="J20" t="s">
        <v>13</v>
      </c>
      <c r="K20" t="s">
        <v>277</v>
      </c>
    </row>
    <row r="21" spans="1:11" x14ac:dyDescent="0.25">
      <c r="A21" t="s">
        <v>278</v>
      </c>
      <c r="B21" t="s">
        <v>12</v>
      </c>
      <c r="C21" t="s">
        <v>1344</v>
      </c>
      <c r="D21">
        <v>2329</v>
      </c>
      <c r="E21">
        <v>1511</v>
      </c>
      <c r="F21" t="s">
        <v>243</v>
      </c>
      <c r="G21">
        <v>9.1999999999999998E-2</v>
      </c>
      <c r="H21">
        <v>91428396</v>
      </c>
      <c r="I21">
        <v>9</v>
      </c>
      <c r="J21" t="s">
        <v>13</v>
      </c>
      <c r="K21" t="s">
        <v>279</v>
      </c>
    </row>
    <row r="22" spans="1:11" x14ac:dyDescent="0.25">
      <c r="A22" t="s">
        <v>280</v>
      </c>
      <c r="B22" t="s">
        <v>12</v>
      </c>
      <c r="C22" t="s">
        <v>1344</v>
      </c>
      <c r="D22">
        <v>1433</v>
      </c>
      <c r="E22">
        <v>935</v>
      </c>
      <c r="F22" t="s">
        <v>243</v>
      </c>
      <c r="G22">
        <v>2.7E-2</v>
      </c>
      <c r="H22">
        <v>26531088</v>
      </c>
      <c r="I22">
        <v>9</v>
      </c>
      <c r="J22" t="s">
        <v>13</v>
      </c>
      <c r="K22" t="s">
        <v>281</v>
      </c>
    </row>
    <row r="23" spans="1:11" x14ac:dyDescent="0.25">
      <c r="A23" t="s">
        <v>282</v>
      </c>
      <c r="B23" t="s">
        <v>12</v>
      </c>
      <c r="C23" t="s">
        <v>1344</v>
      </c>
      <c r="D23">
        <v>896</v>
      </c>
      <c r="E23">
        <v>600</v>
      </c>
      <c r="F23" t="s">
        <v>243</v>
      </c>
      <c r="G23">
        <v>1.6E-2</v>
      </c>
      <c r="H23">
        <v>15967376</v>
      </c>
      <c r="I23">
        <v>9</v>
      </c>
      <c r="J23" t="s">
        <v>13</v>
      </c>
      <c r="K23" t="s">
        <v>283</v>
      </c>
    </row>
    <row r="24" spans="1:11" x14ac:dyDescent="0.25">
      <c r="A24" t="s">
        <v>284</v>
      </c>
      <c r="B24" t="s">
        <v>12</v>
      </c>
      <c r="C24" t="s">
        <v>1344</v>
      </c>
      <c r="D24">
        <v>799</v>
      </c>
      <c r="E24">
        <v>535</v>
      </c>
      <c r="F24" t="s">
        <v>243</v>
      </c>
      <c r="G24">
        <v>0.01</v>
      </c>
      <c r="H24">
        <v>10127347</v>
      </c>
      <c r="I24">
        <v>9</v>
      </c>
      <c r="J24" t="s">
        <v>13</v>
      </c>
      <c r="K24" t="s">
        <v>285</v>
      </c>
    </row>
    <row r="25" spans="1:11" x14ac:dyDescent="0.25">
      <c r="A25" t="s">
        <v>286</v>
      </c>
      <c r="B25" t="s">
        <v>12</v>
      </c>
      <c r="C25" t="s">
        <v>1344</v>
      </c>
      <c r="D25">
        <v>2314</v>
      </c>
      <c r="E25">
        <v>1504</v>
      </c>
      <c r="F25" t="s">
        <v>243</v>
      </c>
      <c r="G25">
        <v>6.8000000000000005E-2</v>
      </c>
      <c r="H25">
        <v>68066324</v>
      </c>
      <c r="I25">
        <v>9</v>
      </c>
      <c r="J25" t="s">
        <v>13</v>
      </c>
      <c r="K25" t="s">
        <v>287</v>
      </c>
    </row>
    <row r="26" spans="1:11" x14ac:dyDescent="0.25">
      <c r="A26" t="s">
        <v>288</v>
      </c>
      <c r="B26" t="s">
        <v>12</v>
      </c>
      <c r="C26" t="s">
        <v>1344</v>
      </c>
      <c r="D26">
        <v>1356</v>
      </c>
      <c r="E26">
        <v>878</v>
      </c>
      <c r="F26" t="s">
        <v>243</v>
      </c>
      <c r="G26">
        <v>2.5000000000000001E-2</v>
      </c>
      <c r="H26">
        <v>25024362</v>
      </c>
      <c r="I26">
        <v>9</v>
      </c>
      <c r="J26" t="s">
        <v>13</v>
      </c>
      <c r="K26" t="s">
        <v>289</v>
      </c>
    </row>
    <row r="27" spans="1:11" x14ac:dyDescent="0.25">
      <c r="A27" t="s">
        <v>290</v>
      </c>
      <c r="B27" t="s">
        <v>12</v>
      </c>
      <c r="C27" t="s">
        <v>1344</v>
      </c>
      <c r="D27">
        <v>1714</v>
      </c>
      <c r="E27">
        <v>1107</v>
      </c>
      <c r="F27" t="s">
        <v>243</v>
      </c>
      <c r="G27">
        <v>3.9E-2</v>
      </c>
      <c r="H27">
        <v>38731161</v>
      </c>
      <c r="I27">
        <v>9</v>
      </c>
      <c r="J27" t="s">
        <v>13</v>
      </c>
      <c r="K27" t="s">
        <v>291</v>
      </c>
    </row>
    <row r="28" spans="1:11" x14ac:dyDescent="0.25">
      <c r="A28" t="s">
        <v>292</v>
      </c>
      <c r="B28" t="s">
        <v>12</v>
      </c>
      <c r="C28" t="s">
        <v>1344</v>
      </c>
      <c r="D28">
        <v>761</v>
      </c>
      <c r="E28">
        <v>504</v>
      </c>
      <c r="F28" t="s">
        <v>243</v>
      </c>
      <c r="G28">
        <v>8.9999999999999993E-3</v>
      </c>
      <c r="H28">
        <v>9564771</v>
      </c>
      <c r="I28">
        <v>9</v>
      </c>
      <c r="J28" t="s">
        <v>13</v>
      </c>
      <c r="K28" t="s">
        <v>293</v>
      </c>
    </row>
    <row r="29" spans="1:11" x14ac:dyDescent="0.25">
      <c r="A29" t="s">
        <v>294</v>
      </c>
      <c r="B29" t="s">
        <v>12</v>
      </c>
      <c r="C29" t="s">
        <v>1344</v>
      </c>
      <c r="D29">
        <v>2325</v>
      </c>
      <c r="E29">
        <v>1510</v>
      </c>
      <c r="F29" t="s">
        <v>243</v>
      </c>
      <c r="G29">
        <v>6.6000000000000003E-2</v>
      </c>
      <c r="H29">
        <v>66687278</v>
      </c>
      <c r="I29">
        <v>9</v>
      </c>
      <c r="J29" t="s">
        <v>13</v>
      </c>
      <c r="K29" t="s">
        <v>295</v>
      </c>
    </row>
    <row r="30" spans="1:11" x14ac:dyDescent="0.25">
      <c r="A30" t="s">
        <v>296</v>
      </c>
      <c r="B30" t="s">
        <v>12</v>
      </c>
      <c r="C30" t="s">
        <v>1344</v>
      </c>
      <c r="D30">
        <v>2344</v>
      </c>
      <c r="E30">
        <v>1521</v>
      </c>
      <c r="F30" t="s">
        <v>243</v>
      </c>
      <c r="G30">
        <v>7.5999999999999998E-2</v>
      </c>
      <c r="H30">
        <v>75737904</v>
      </c>
      <c r="I30">
        <v>9</v>
      </c>
      <c r="J30" t="s">
        <v>13</v>
      </c>
      <c r="K30" t="s">
        <v>297</v>
      </c>
    </row>
    <row r="31" spans="1:11" x14ac:dyDescent="0.25">
      <c r="A31" t="s">
        <v>298</v>
      </c>
      <c r="B31" t="s">
        <v>12</v>
      </c>
      <c r="C31" t="s">
        <v>1344</v>
      </c>
      <c r="D31">
        <v>1696</v>
      </c>
      <c r="E31">
        <v>1104</v>
      </c>
      <c r="F31" t="s">
        <v>243</v>
      </c>
      <c r="G31">
        <v>0.04</v>
      </c>
      <c r="H31">
        <v>39803969</v>
      </c>
      <c r="I31">
        <v>9</v>
      </c>
      <c r="J31" t="s">
        <v>13</v>
      </c>
      <c r="K31" t="s">
        <v>299</v>
      </c>
    </row>
    <row r="32" spans="1:11" x14ac:dyDescent="0.25">
      <c r="A32" t="s">
        <v>300</v>
      </c>
      <c r="B32" t="s">
        <v>12</v>
      </c>
      <c r="C32" t="s">
        <v>1344</v>
      </c>
      <c r="D32">
        <v>1657</v>
      </c>
      <c r="E32">
        <v>1080</v>
      </c>
      <c r="F32" t="s">
        <v>243</v>
      </c>
      <c r="G32">
        <v>3.5999999999999997E-2</v>
      </c>
      <c r="H32">
        <v>36495533</v>
      </c>
      <c r="I32">
        <v>9</v>
      </c>
      <c r="J32" t="s">
        <v>13</v>
      </c>
      <c r="K32" t="s">
        <v>301</v>
      </c>
    </row>
    <row r="33" spans="1:11" x14ac:dyDescent="0.25">
      <c r="A33" t="s">
        <v>302</v>
      </c>
      <c r="B33" t="s">
        <v>12</v>
      </c>
      <c r="C33" t="s">
        <v>1344</v>
      </c>
      <c r="D33">
        <v>945</v>
      </c>
      <c r="E33">
        <v>625</v>
      </c>
      <c r="F33" t="s">
        <v>243</v>
      </c>
      <c r="G33">
        <v>1.4E-2</v>
      </c>
      <c r="H33">
        <v>14034561</v>
      </c>
      <c r="I33">
        <v>9</v>
      </c>
      <c r="J33" t="s">
        <v>13</v>
      </c>
      <c r="K33" t="s">
        <v>303</v>
      </c>
    </row>
    <row r="34" spans="1:11" x14ac:dyDescent="0.25">
      <c r="A34" t="s">
        <v>304</v>
      </c>
      <c r="B34" t="s">
        <v>12</v>
      </c>
      <c r="C34" t="s">
        <v>1344</v>
      </c>
      <c r="D34">
        <v>2266</v>
      </c>
      <c r="E34">
        <v>1473</v>
      </c>
      <c r="F34" t="s">
        <v>243</v>
      </c>
      <c r="G34">
        <v>6.4000000000000001E-2</v>
      </c>
      <c r="H34">
        <v>64098939</v>
      </c>
      <c r="I34">
        <v>9</v>
      </c>
      <c r="J34" t="s">
        <v>13</v>
      </c>
      <c r="K34" t="s">
        <v>305</v>
      </c>
    </row>
    <row r="35" spans="1:11" x14ac:dyDescent="0.25">
      <c r="A35" t="s">
        <v>306</v>
      </c>
      <c r="B35" t="s">
        <v>12</v>
      </c>
      <c r="C35" t="s">
        <v>1344</v>
      </c>
      <c r="D35">
        <v>2331</v>
      </c>
      <c r="E35">
        <v>1514</v>
      </c>
      <c r="F35" t="s">
        <v>243</v>
      </c>
      <c r="G35">
        <v>7.4999999999999997E-2</v>
      </c>
      <c r="H35">
        <v>74562365</v>
      </c>
      <c r="I35">
        <v>9</v>
      </c>
      <c r="J35" t="s">
        <v>13</v>
      </c>
      <c r="K35" t="s">
        <v>307</v>
      </c>
    </row>
    <row r="36" spans="1:11" x14ac:dyDescent="0.25">
      <c r="A36" t="s">
        <v>308</v>
      </c>
      <c r="B36" t="s">
        <v>12</v>
      </c>
      <c r="C36" t="s">
        <v>1344</v>
      </c>
      <c r="D36">
        <v>1708</v>
      </c>
      <c r="E36">
        <v>1119</v>
      </c>
      <c r="F36" t="s">
        <v>243</v>
      </c>
      <c r="G36">
        <v>3.7999999999999999E-2</v>
      </c>
      <c r="H36">
        <v>38167606</v>
      </c>
      <c r="I36">
        <v>9</v>
      </c>
      <c r="J36" t="s">
        <v>13</v>
      </c>
      <c r="K36" t="s">
        <v>309</v>
      </c>
    </row>
    <row r="37" spans="1:11" x14ac:dyDescent="0.25">
      <c r="A37" t="s">
        <v>310</v>
      </c>
      <c r="B37" t="s">
        <v>12</v>
      </c>
      <c r="C37" t="s">
        <v>1344</v>
      </c>
      <c r="D37">
        <v>791</v>
      </c>
      <c r="E37">
        <v>519</v>
      </c>
      <c r="F37" t="s">
        <v>243</v>
      </c>
      <c r="G37">
        <v>0.01</v>
      </c>
      <c r="H37">
        <v>10059838</v>
      </c>
      <c r="I37">
        <v>9</v>
      </c>
      <c r="J37" t="s">
        <v>13</v>
      </c>
      <c r="K37" t="s">
        <v>311</v>
      </c>
    </row>
    <row r="38" spans="1:11" x14ac:dyDescent="0.25">
      <c r="A38" t="s">
        <v>312</v>
      </c>
      <c r="B38" t="s">
        <v>12</v>
      </c>
      <c r="C38" t="s">
        <v>1344</v>
      </c>
      <c r="D38">
        <v>768</v>
      </c>
      <c r="E38">
        <v>502</v>
      </c>
      <c r="F38" t="s">
        <v>243</v>
      </c>
      <c r="G38">
        <v>2.1000000000000001E-2</v>
      </c>
      <c r="H38">
        <v>21309403</v>
      </c>
      <c r="I38">
        <v>9</v>
      </c>
      <c r="J38" t="s">
        <v>13</v>
      </c>
      <c r="K38" t="s">
        <v>313</v>
      </c>
    </row>
    <row r="39" spans="1:11" x14ac:dyDescent="0.25">
      <c r="A39" t="s">
        <v>314</v>
      </c>
      <c r="B39" t="s">
        <v>12</v>
      </c>
      <c r="C39" t="s">
        <v>1344</v>
      </c>
      <c r="D39">
        <v>1492</v>
      </c>
      <c r="E39">
        <v>978</v>
      </c>
      <c r="F39" t="s">
        <v>243</v>
      </c>
      <c r="G39">
        <v>3.2000000000000001E-2</v>
      </c>
      <c r="H39">
        <v>31799245</v>
      </c>
      <c r="I39">
        <v>9</v>
      </c>
      <c r="J39" t="s">
        <v>13</v>
      </c>
      <c r="K39" t="s">
        <v>315</v>
      </c>
    </row>
    <row r="40" spans="1:11" x14ac:dyDescent="0.25">
      <c r="A40" t="s">
        <v>316</v>
      </c>
      <c r="B40" t="s">
        <v>12</v>
      </c>
      <c r="C40" t="s">
        <v>1344</v>
      </c>
      <c r="D40">
        <v>1773</v>
      </c>
      <c r="E40">
        <v>1152</v>
      </c>
      <c r="F40" t="s">
        <v>243</v>
      </c>
      <c r="G40">
        <v>4.4999999999999998E-2</v>
      </c>
      <c r="H40">
        <v>45400378</v>
      </c>
      <c r="I40">
        <v>9</v>
      </c>
      <c r="J40" t="s">
        <v>13</v>
      </c>
      <c r="K40" t="s">
        <v>1366</v>
      </c>
    </row>
    <row r="41" spans="1:11" x14ac:dyDescent="0.25">
      <c r="A41" t="s">
        <v>317</v>
      </c>
      <c r="B41" t="s">
        <v>12</v>
      </c>
      <c r="C41" t="s">
        <v>1344</v>
      </c>
      <c r="D41">
        <v>1459</v>
      </c>
      <c r="E41">
        <v>961</v>
      </c>
      <c r="F41" t="s">
        <v>243</v>
      </c>
      <c r="G41">
        <v>3.6999999999999998E-2</v>
      </c>
      <c r="H41">
        <v>36800302</v>
      </c>
      <c r="I41">
        <v>9</v>
      </c>
      <c r="J41" t="s">
        <v>13</v>
      </c>
      <c r="K41" t="s">
        <v>318</v>
      </c>
    </row>
    <row r="42" spans="1:11" x14ac:dyDescent="0.25">
      <c r="A42" t="s">
        <v>319</v>
      </c>
      <c r="B42" t="s">
        <v>12</v>
      </c>
      <c r="C42" t="s">
        <v>1344</v>
      </c>
      <c r="D42">
        <v>1764</v>
      </c>
      <c r="E42">
        <v>1145</v>
      </c>
      <c r="F42" t="s">
        <v>243</v>
      </c>
      <c r="G42">
        <v>4.5999999999999999E-2</v>
      </c>
      <c r="H42">
        <v>46426713</v>
      </c>
      <c r="I42">
        <v>9</v>
      </c>
      <c r="J42" t="s">
        <v>13</v>
      </c>
      <c r="K42" t="s">
        <v>320</v>
      </c>
    </row>
    <row r="43" spans="1:11" x14ac:dyDescent="0.25">
      <c r="A43" t="s">
        <v>321</v>
      </c>
      <c r="B43" t="s">
        <v>12</v>
      </c>
      <c r="C43" t="s">
        <v>1344</v>
      </c>
      <c r="D43">
        <v>814</v>
      </c>
      <c r="E43">
        <v>544</v>
      </c>
      <c r="F43" t="s">
        <v>243</v>
      </c>
      <c r="G43">
        <v>1.0999999999999999E-2</v>
      </c>
      <c r="H43">
        <v>10853315</v>
      </c>
      <c r="I43">
        <v>9</v>
      </c>
      <c r="J43" t="s">
        <v>13</v>
      </c>
      <c r="K43" t="s">
        <v>1367</v>
      </c>
    </row>
    <row r="44" spans="1:11" x14ac:dyDescent="0.25">
      <c r="A44" t="s">
        <v>322</v>
      </c>
      <c r="B44" t="s">
        <v>12</v>
      </c>
      <c r="C44" t="s">
        <v>1344</v>
      </c>
      <c r="D44">
        <v>657</v>
      </c>
      <c r="E44">
        <v>437</v>
      </c>
      <c r="F44" t="s">
        <v>243</v>
      </c>
      <c r="G44">
        <v>1.7000000000000001E-2</v>
      </c>
      <c r="H44">
        <v>16707531</v>
      </c>
      <c r="I44">
        <v>9</v>
      </c>
      <c r="J44" t="s">
        <v>13</v>
      </c>
      <c r="K44" t="s">
        <v>323</v>
      </c>
    </row>
    <row r="45" spans="1:11" x14ac:dyDescent="0.25">
      <c r="A45" t="s">
        <v>324</v>
      </c>
      <c r="B45" t="s">
        <v>12</v>
      </c>
      <c r="C45" t="s">
        <v>1344</v>
      </c>
      <c r="D45">
        <v>1313</v>
      </c>
      <c r="E45">
        <v>851</v>
      </c>
      <c r="F45" t="s">
        <v>243</v>
      </c>
      <c r="G45">
        <v>2.3E-2</v>
      </c>
      <c r="H45">
        <v>23008383</v>
      </c>
      <c r="I45">
        <v>9</v>
      </c>
      <c r="J45" t="s">
        <v>13</v>
      </c>
      <c r="K45" t="s">
        <v>325</v>
      </c>
    </row>
    <row r="46" spans="1:11" x14ac:dyDescent="0.25">
      <c r="A46" t="s">
        <v>326</v>
      </c>
      <c r="B46" t="s">
        <v>12</v>
      </c>
      <c r="C46" t="s">
        <v>1344</v>
      </c>
      <c r="D46">
        <v>1358</v>
      </c>
      <c r="E46">
        <v>879</v>
      </c>
      <c r="F46" t="s">
        <v>243</v>
      </c>
      <c r="G46">
        <v>2.9000000000000001E-2</v>
      </c>
      <c r="H46">
        <v>28639036</v>
      </c>
      <c r="I46">
        <v>9</v>
      </c>
      <c r="J46" t="s">
        <v>13</v>
      </c>
      <c r="K46" t="s">
        <v>327</v>
      </c>
    </row>
    <row r="47" spans="1:11" x14ac:dyDescent="0.25">
      <c r="A47" t="s">
        <v>328</v>
      </c>
      <c r="B47" t="s">
        <v>12</v>
      </c>
      <c r="C47" t="s">
        <v>1344</v>
      </c>
      <c r="D47">
        <v>1599</v>
      </c>
      <c r="E47">
        <v>1049</v>
      </c>
      <c r="F47" t="s">
        <v>243</v>
      </c>
      <c r="G47">
        <v>3.5999999999999997E-2</v>
      </c>
      <c r="H47">
        <v>35333691</v>
      </c>
      <c r="I47">
        <v>9</v>
      </c>
      <c r="J47" t="s">
        <v>13</v>
      </c>
      <c r="K47" t="s">
        <v>329</v>
      </c>
    </row>
    <row r="48" spans="1:11" x14ac:dyDescent="0.25">
      <c r="A48" t="s">
        <v>330</v>
      </c>
      <c r="B48" t="s">
        <v>12</v>
      </c>
      <c r="C48" t="s">
        <v>1344</v>
      </c>
      <c r="D48">
        <v>2222</v>
      </c>
      <c r="E48">
        <v>1446</v>
      </c>
      <c r="F48" t="s">
        <v>243</v>
      </c>
      <c r="G48">
        <v>6.5000000000000002E-2</v>
      </c>
      <c r="H48">
        <v>64763268</v>
      </c>
      <c r="I48">
        <v>9</v>
      </c>
      <c r="J48" t="s">
        <v>13</v>
      </c>
      <c r="K48" t="s">
        <v>331</v>
      </c>
    </row>
    <row r="49" spans="1:11" x14ac:dyDescent="0.25">
      <c r="A49" t="s">
        <v>332</v>
      </c>
      <c r="B49" t="s">
        <v>12</v>
      </c>
      <c r="C49" t="s">
        <v>1344</v>
      </c>
      <c r="D49">
        <v>801</v>
      </c>
      <c r="E49">
        <v>527</v>
      </c>
      <c r="F49" t="s">
        <v>243</v>
      </c>
      <c r="G49">
        <v>1.0999999999999999E-2</v>
      </c>
      <c r="H49">
        <v>11321477</v>
      </c>
      <c r="I49">
        <v>9</v>
      </c>
      <c r="J49" t="s">
        <v>13</v>
      </c>
      <c r="K49" t="s">
        <v>1368</v>
      </c>
    </row>
    <row r="50" spans="1:11" x14ac:dyDescent="0.25">
      <c r="A50" t="s">
        <v>333</v>
      </c>
      <c r="B50" t="s">
        <v>12</v>
      </c>
      <c r="C50" t="s">
        <v>1344</v>
      </c>
      <c r="D50">
        <v>2337</v>
      </c>
      <c r="E50">
        <v>1517</v>
      </c>
      <c r="F50" t="s">
        <v>243</v>
      </c>
      <c r="G50">
        <v>7.0000000000000007E-2</v>
      </c>
      <c r="H50">
        <v>69802971</v>
      </c>
      <c r="I50">
        <v>9</v>
      </c>
      <c r="J50" t="s">
        <v>13</v>
      </c>
      <c r="K50" t="s">
        <v>334</v>
      </c>
    </row>
    <row r="51" spans="1:11" x14ac:dyDescent="0.25">
      <c r="A51" t="s">
        <v>335</v>
      </c>
      <c r="B51" t="s">
        <v>12</v>
      </c>
      <c r="C51" t="s">
        <v>1344</v>
      </c>
      <c r="D51">
        <v>1712</v>
      </c>
      <c r="E51">
        <v>1118</v>
      </c>
      <c r="F51" t="s">
        <v>243</v>
      </c>
      <c r="G51">
        <v>3.7999999999999999E-2</v>
      </c>
      <c r="H51">
        <v>37546816</v>
      </c>
      <c r="I51">
        <v>9</v>
      </c>
      <c r="J51" t="s">
        <v>13</v>
      </c>
      <c r="K51" t="s">
        <v>336</v>
      </c>
    </row>
    <row r="52" spans="1:11" x14ac:dyDescent="0.25">
      <c r="A52" t="s">
        <v>337</v>
      </c>
      <c r="B52" t="s">
        <v>12</v>
      </c>
      <c r="C52" t="s">
        <v>1344</v>
      </c>
      <c r="D52">
        <v>1329</v>
      </c>
      <c r="E52">
        <v>860</v>
      </c>
      <c r="F52" t="s">
        <v>243</v>
      </c>
      <c r="G52">
        <v>2.3E-2</v>
      </c>
      <c r="H52">
        <v>23773976</v>
      </c>
      <c r="I52">
        <v>9</v>
      </c>
      <c r="J52" t="s">
        <v>13</v>
      </c>
      <c r="K52" t="s">
        <v>338</v>
      </c>
    </row>
    <row r="53" spans="1:11" x14ac:dyDescent="0.25">
      <c r="A53" t="s">
        <v>339</v>
      </c>
      <c r="B53" t="s">
        <v>12</v>
      </c>
      <c r="C53" t="s">
        <v>1344</v>
      </c>
      <c r="D53">
        <v>1182</v>
      </c>
      <c r="E53">
        <v>767</v>
      </c>
      <c r="F53" t="s">
        <v>243</v>
      </c>
      <c r="G53">
        <v>2.1999999999999999E-2</v>
      </c>
      <c r="H53">
        <v>21540793</v>
      </c>
      <c r="I53">
        <v>9</v>
      </c>
      <c r="J53" t="s">
        <v>13</v>
      </c>
      <c r="K53" t="s">
        <v>1369</v>
      </c>
    </row>
    <row r="54" spans="1:11" x14ac:dyDescent="0.25">
      <c r="A54" t="s">
        <v>340</v>
      </c>
      <c r="B54" t="s">
        <v>12</v>
      </c>
      <c r="C54" t="s">
        <v>1344</v>
      </c>
      <c r="D54">
        <v>2327</v>
      </c>
      <c r="E54">
        <v>1510</v>
      </c>
      <c r="F54" t="s">
        <v>243</v>
      </c>
      <c r="G54">
        <v>7.6999999999999999E-2</v>
      </c>
      <c r="H54">
        <v>77352743</v>
      </c>
      <c r="I54">
        <v>9</v>
      </c>
      <c r="J54" t="s">
        <v>13</v>
      </c>
      <c r="K54" t="s">
        <v>341</v>
      </c>
    </row>
    <row r="55" spans="1:11" x14ac:dyDescent="0.25">
      <c r="A55" t="s">
        <v>342</v>
      </c>
      <c r="B55" t="s">
        <v>12</v>
      </c>
      <c r="C55" t="s">
        <v>1344</v>
      </c>
      <c r="D55">
        <v>813</v>
      </c>
      <c r="E55">
        <v>537</v>
      </c>
      <c r="F55" t="s">
        <v>243</v>
      </c>
      <c r="G55">
        <v>1.0999999999999999E-2</v>
      </c>
      <c r="H55">
        <v>10363140</v>
      </c>
      <c r="I55">
        <v>9</v>
      </c>
      <c r="J55" t="s">
        <v>13</v>
      </c>
      <c r="K55" t="s">
        <v>343</v>
      </c>
    </row>
    <row r="56" spans="1:11" x14ac:dyDescent="0.25">
      <c r="A56" t="s">
        <v>344</v>
      </c>
      <c r="B56" t="s">
        <v>12</v>
      </c>
      <c r="C56" t="s">
        <v>1344</v>
      </c>
      <c r="D56">
        <v>1683</v>
      </c>
      <c r="E56">
        <v>1088</v>
      </c>
      <c r="F56" t="s">
        <v>243</v>
      </c>
      <c r="G56">
        <v>3.7999999999999999E-2</v>
      </c>
      <c r="H56">
        <v>37831039</v>
      </c>
      <c r="I56">
        <v>9</v>
      </c>
      <c r="J56" t="s">
        <v>13</v>
      </c>
      <c r="K56" t="s">
        <v>345</v>
      </c>
    </row>
    <row r="57" spans="1:11" x14ac:dyDescent="0.25">
      <c r="A57" t="s">
        <v>346</v>
      </c>
      <c r="B57" t="s">
        <v>12</v>
      </c>
      <c r="C57" t="s">
        <v>1344</v>
      </c>
      <c r="D57">
        <v>1135</v>
      </c>
      <c r="E57">
        <v>758</v>
      </c>
      <c r="F57" t="s">
        <v>243</v>
      </c>
      <c r="G57">
        <v>0.02</v>
      </c>
      <c r="H57">
        <v>20152943</v>
      </c>
      <c r="I57">
        <v>9</v>
      </c>
      <c r="J57" t="s">
        <v>13</v>
      </c>
      <c r="K57" t="s">
        <v>347</v>
      </c>
    </row>
    <row r="58" spans="1:11" x14ac:dyDescent="0.25">
      <c r="A58" t="s">
        <v>348</v>
      </c>
      <c r="B58" t="s">
        <v>12</v>
      </c>
      <c r="C58" t="s">
        <v>1344</v>
      </c>
      <c r="D58">
        <v>1533</v>
      </c>
      <c r="E58">
        <v>1007</v>
      </c>
      <c r="F58" t="s">
        <v>243</v>
      </c>
      <c r="G58">
        <v>0.03</v>
      </c>
      <c r="H58">
        <v>30238219</v>
      </c>
      <c r="I58">
        <v>9</v>
      </c>
      <c r="J58" t="s">
        <v>13</v>
      </c>
      <c r="K58" t="s">
        <v>349</v>
      </c>
    </row>
    <row r="59" spans="1:11" x14ac:dyDescent="0.25">
      <c r="A59" t="s">
        <v>350</v>
      </c>
      <c r="B59" t="s">
        <v>12</v>
      </c>
      <c r="C59" t="s">
        <v>1344</v>
      </c>
      <c r="D59">
        <v>1660</v>
      </c>
      <c r="E59">
        <v>1074</v>
      </c>
      <c r="F59" t="s">
        <v>243</v>
      </c>
      <c r="G59">
        <v>3.6999999999999998E-2</v>
      </c>
      <c r="H59">
        <v>36804216</v>
      </c>
      <c r="I59">
        <v>9</v>
      </c>
      <c r="J59" t="s">
        <v>13</v>
      </c>
      <c r="K59" t="s">
        <v>351</v>
      </c>
    </row>
    <row r="60" spans="1:11" x14ac:dyDescent="0.25">
      <c r="A60" t="s">
        <v>352</v>
      </c>
      <c r="B60" t="s">
        <v>12</v>
      </c>
      <c r="C60" t="s">
        <v>1344</v>
      </c>
      <c r="D60">
        <v>863</v>
      </c>
      <c r="E60">
        <v>572</v>
      </c>
      <c r="F60" t="s">
        <v>243</v>
      </c>
      <c r="G60">
        <v>1.2999999999999999E-2</v>
      </c>
      <c r="H60">
        <v>12211325</v>
      </c>
      <c r="I60">
        <v>9</v>
      </c>
      <c r="J60" t="s">
        <v>13</v>
      </c>
      <c r="K60" t="s">
        <v>353</v>
      </c>
    </row>
    <row r="61" spans="1:11" x14ac:dyDescent="0.25">
      <c r="A61" t="s">
        <v>354</v>
      </c>
      <c r="B61" t="s">
        <v>12</v>
      </c>
      <c r="C61" t="s">
        <v>1344</v>
      </c>
      <c r="D61">
        <v>2255</v>
      </c>
      <c r="E61">
        <v>1468</v>
      </c>
      <c r="F61" t="s">
        <v>243</v>
      </c>
      <c r="G61">
        <v>6.3E-2</v>
      </c>
      <c r="H61">
        <v>62590746</v>
      </c>
      <c r="I61">
        <v>9</v>
      </c>
      <c r="J61" t="s">
        <v>13</v>
      </c>
      <c r="K61" t="s">
        <v>355</v>
      </c>
    </row>
    <row r="62" spans="1:11" x14ac:dyDescent="0.25">
      <c r="A62" t="s">
        <v>356</v>
      </c>
      <c r="B62" t="s">
        <v>12</v>
      </c>
      <c r="C62" t="s">
        <v>1344</v>
      </c>
      <c r="D62">
        <v>662</v>
      </c>
      <c r="E62">
        <v>435</v>
      </c>
      <c r="F62" t="s">
        <v>243</v>
      </c>
      <c r="G62">
        <v>8.0000000000000002E-3</v>
      </c>
      <c r="H62">
        <v>7828124</v>
      </c>
      <c r="I62">
        <v>9</v>
      </c>
      <c r="J62" t="s">
        <v>13</v>
      </c>
      <c r="K62" t="s">
        <v>357</v>
      </c>
    </row>
    <row r="63" spans="1:11" x14ac:dyDescent="0.25">
      <c r="A63" t="s">
        <v>358</v>
      </c>
      <c r="B63" t="s">
        <v>12</v>
      </c>
      <c r="C63" t="s">
        <v>1344</v>
      </c>
      <c r="D63">
        <v>1600</v>
      </c>
      <c r="E63">
        <v>1055</v>
      </c>
      <c r="F63" t="s">
        <v>243</v>
      </c>
      <c r="G63">
        <v>3.5000000000000003E-2</v>
      </c>
      <c r="H63">
        <v>34856235</v>
      </c>
      <c r="I63">
        <v>9</v>
      </c>
      <c r="J63" t="s">
        <v>13</v>
      </c>
      <c r="K63" t="s">
        <v>359</v>
      </c>
    </row>
    <row r="64" spans="1:11" x14ac:dyDescent="0.25">
      <c r="A64" t="s">
        <v>360</v>
      </c>
      <c r="B64" t="s">
        <v>12</v>
      </c>
      <c r="C64" t="s">
        <v>1344</v>
      </c>
      <c r="D64">
        <v>1328</v>
      </c>
      <c r="E64">
        <v>865</v>
      </c>
      <c r="F64" t="s">
        <v>243</v>
      </c>
      <c r="G64">
        <v>3.3000000000000002E-2</v>
      </c>
      <c r="H64">
        <v>33040338</v>
      </c>
      <c r="I64">
        <v>9</v>
      </c>
      <c r="J64" t="s">
        <v>13</v>
      </c>
      <c r="K64" t="s">
        <v>361</v>
      </c>
    </row>
    <row r="65" spans="1:11" x14ac:dyDescent="0.25">
      <c r="A65" t="s">
        <v>362</v>
      </c>
      <c r="B65" t="s">
        <v>12</v>
      </c>
      <c r="C65" t="s">
        <v>1344</v>
      </c>
      <c r="D65">
        <v>1356</v>
      </c>
      <c r="E65">
        <v>878</v>
      </c>
      <c r="F65" t="s">
        <v>243</v>
      </c>
      <c r="G65">
        <v>2.8000000000000001E-2</v>
      </c>
      <c r="H65">
        <v>27254120</v>
      </c>
      <c r="I65">
        <v>9</v>
      </c>
      <c r="J65" t="s">
        <v>13</v>
      </c>
      <c r="K65" t="s">
        <v>363</v>
      </c>
    </row>
    <row r="66" spans="1:11" x14ac:dyDescent="0.25">
      <c r="A66" t="s">
        <v>364</v>
      </c>
      <c r="B66" t="s">
        <v>12</v>
      </c>
      <c r="C66" t="s">
        <v>1344</v>
      </c>
      <c r="D66">
        <v>1652</v>
      </c>
      <c r="E66">
        <v>1076</v>
      </c>
      <c r="F66" t="s">
        <v>243</v>
      </c>
      <c r="G66">
        <v>3.5000000000000003E-2</v>
      </c>
      <c r="H66">
        <v>35329777</v>
      </c>
      <c r="I66">
        <v>9</v>
      </c>
      <c r="J66" t="s">
        <v>13</v>
      </c>
      <c r="K66" t="s">
        <v>365</v>
      </c>
    </row>
    <row r="67" spans="1:11" x14ac:dyDescent="0.25">
      <c r="A67" t="s">
        <v>366</v>
      </c>
      <c r="B67" t="s">
        <v>12</v>
      </c>
      <c r="C67" t="s">
        <v>1344</v>
      </c>
      <c r="D67">
        <v>1705</v>
      </c>
      <c r="E67">
        <v>1110</v>
      </c>
      <c r="F67" t="s">
        <v>243</v>
      </c>
      <c r="G67">
        <v>4.2000000000000003E-2</v>
      </c>
      <c r="H67">
        <v>41507352</v>
      </c>
      <c r="I67">
        <v>9</v>
      </c>
      <c r="J67" t="s">
        <v>13</v>
      </c>
      <c r="K67" t="s">
        <v>367</v>
      </c>
    </row>
    <row r="68" spans="1:11" x14ac:dyDescent="0.25">
      <c r="A68" t="s">
        <v>368</v>
      </c>
      <c r="B68" t="s">
        <v>12</v>
      </c>
      <c r="C68" t="s">
        <v>1344</v>
      </c>
      <c r="D68">
        <v>1712</v>
      </c>
      <c r="E68">
        <v>1106</v>
      </c>
      <c r="F68" t="s">
        <v>243</v>
      </c>
      <c r="G68">
        <v>3.7999999999999999E-2</v>
      </c>
      <c r="H68">
        <v>38076616</v>
      </c>
      <c r="I68">
        <v>9</v>
      </c>
      <c r="J68" t="s">
        <v>13</v>
      </c>
      <c r="K68" t="s">
        <v>369</v>
      </c>
    </row>
    <row r="69" spans="1:11" x14ac:dyDescent="0.25">
      <c r="A69" t="s">
        <v>370</v>
      </c>
      <c r="B69" t="s">
        <v>12</v>
      </c>
      <c r="C69" t="s">
        <v>1344</v>
      </c>
      <c r="D69">
        <v>952</v>
      </c>
      <c r="E69">
        <v>620</v>
      </c>
      <c r="F69" t="s">
        <v>243</v>
      </c>
      <c r="G69">
        <v>1.4E-2</v>
      </c>
      <c r="H69">
        <v>13960692</v>
      </c>
      <c r="I69">
        <v>9</v>
      </c>
      <c r="J69" t="s">
        <v>13</v>
      </c>
      <c r="K69" t="s">
        <v>371</v>
      </c>
    </row>
    <row r="70" spans="1:11" x14ac:dyDescent="0.25">
      <c r="A70" t="s">
        <v>372</v>
      </c>
      <c r="B70" t="s">
        <v>12</v>
      </c>
      <c r="C70" t="s">
        <v>1344</v>
      </c>
      <c r="D70">
        <v>1674</v>
      </c>
      <c r="E70">
        <v>1095</v>
      </c>
      <c r="F70" t="s">
        <v>243</v>
      </c>
      <c r="G70">
        <v>3.9E-2</v>
      </c>
      <c r="H70">
        <v>38650933</v>
      </c>
      <c r="I70">
        <v>9</v>
      </c>
      <c r="J70" t="s">
        <v>13</v>
      </c>
      <c r="K70" t="s">
        <v>373</v>
      </c>
    </row>
    <row r="71" spans="1:11" x14ac:dyDescent="0.25">
      <c r="A71" t="s">
        <v>374</v>
      </c>
      <c r="B71" t="s">
        <v>12</v>
      </c>
      <c r="C71" t="s">
        <v>1344</v>
      </c>
      <c r="D71">
        <v>728</v>
      </c>
      <c r="E71">
        <v>485</v>
      </c>
      <c r="F71" t="s">
        <v>243</v>
      </c>
      <c r="G71">
        <v>8.9999999999999993E-3</v>
      </c>
      <c r="H71">
        <v>8751238</v>
      </c>
      <c r="I71">
        <v>9</v>
      </c>
      <c r="J71" t="s">
        <v>13</v>
      </c>
      <c r="K71" t="s">
        <v>1370</v>
      </c>
    </row>
    <row r="72" spans="1:11" x14ac:dyDescent="0.25">
      <c r="A72" t="s">
        <v>375</v>
      </c>
      <c r="B72" t="s">
        <v>12</v>
      </c>
      <c r="C72" t="s">
        <v>1344</v>
      </c>
      <c r="D72">
        <v>775</v>
      </c>
      <c r="E72">
        <v>514</v>
      </c>
      <c r="F72" t="s">
        <v>243</v>
      </c>
      <c r="G72">
        <v>1.0999999999999999E-2</v>
      </c>
      <c r="H72">
        <v>10557352</v>
      </c>
      <c r="I72">
        <v>9</v>
      </c>
      <c r="J72" t="s">
        <v>13</v>
      </c>
      <c r="K72" t="s">
        <v>376</v>
      </c>
    </row>
    <row r="73" spans="1:11" x14ac:dyDescent="0.25">
      <c r="A73" t="s">
        <v>377</v>
      </c>
      <c r="B73" t="s">
        <v>12</v>
      </c>
      <c r="C73" t="s">
        <v>1344</v>
      </c>
      <c r="D73">
        <v>1657</v>
      </c>
      <c r="E73">
        <v>1078</v>
      </c>
      <c r="F73" t="s">
        <v>243</v>
      </c>
      <c r="G73">
        <v>3.5000000000000003E-2</v>
      </c>
      <c r="H73">
        <v>35181062</v>
      </c>
      <c r="I73">
        <v>9</v>
      </c>
      <c r="J73" t="s">
        <v>13</v>
      </c>
      <c r="K73" t="s">
        <v>378</v>
      </c>
    </row>
    <row r="74" spans="1:11" x14ac:dyDescent="0.25">
      <c r="A74" t="s">
        <v>379</v>
      </c>
      <c r="B74" t="s">
        <v>12</v>
      </c>
      <c r="C74" t="s">
        <v>1344</v>
      </c>
      <c r="D74">
        <v>1691</v>
      </c>
      <c r="E74">
        <v>1091</v>
      </c>
      <c r="F74" t="s">
        <v>243</v>
      </c>
      <c r="G74">
        <v>3.5999999999999997E-2</v>
      </c>
      <c r="H74">
        <v>36058191</v>
      </c>
      <c r="I74">
        <v>9</v>
      </c>
      <c r="J74" t="s">
        <v>13</v>
      </c>
      <c r="K74" t="s">
        <v>380</v>
      </c>
    </row>
    <row r="75" spans="1:11" x14ac:dyDescent="0.25">
      <c r="A75" t="s">
        <v>381</v>
      </c>
      <c r="B75" t="s">
        <v>12</v>
      </c>
      <c r="C75" t="s">
        <v>1344</v>
      </c>
      <c r="D75">
        <v>2214</v>
      </c>
      <c r="E75">
        <v>1440</v>
      </c>
      <c r="F75" t="s">
        <v>243</v>
      </c>
      <c r="G75">
        <v>6.3E-2</v>
      </c>
      <c r="H75">
        <v>63434121</v>
      </c>
      <c r="I75">
        <v>9</v>
      </c>
      <c r="J75" t="s">
        <v>13</v>
      </c>
      <c r="K75" t="s">
        <v>382</v>
      </c>
    </row>
    <row r="76" spans="1:11" x14ac:dyDescent="0.25">
      <c r="A76" t="s">
        <v>383</v>
      </c>
      <c r="B76" t="s">
        <v>12</v>
      </c>
      <c r="C76" t="s">
        <v>1344</v>
      </c>
      <c r="D76">
        <v>1667</v>
      </c>
      <c r="E76">
        <v>1084</v>
      </c>
      <c r="F76" t="s">
        <v>243</v>
      </c>
      <c r="G76">
        <v>4.3999999999999997E-2</v>
      </c>
      <c r="H76">
        <v>43877999</v>
      </c>
      <c r="I76">
        <v>9</v>
      </c>
      <c r="J76" t="s">
        <v>13</v>
      </c>
      <c r="K76" t="s">
        <v>384</v>
      </c>
    </row>
    <row r="77" spans="1:11" x14ac:dyDescent="0.25">
      <c r="A77" t="s">
        <v>385</v>
      </c>
      <c r="B77" t="s">
        <v>12</v>
      </c>
      <c r="C77" t="s">
        <v>1344</v>
      </c>
      <c r="D77">
        <v>1703</v>
      </c>
      <c r="E77">
        <v>1110</v>
      </c>
      <c r="F77" t="s">
        <v>243</v>
      </c>
      <c r="G77">
        <v>4.2000000000000003E-2</v>
      </c>
      <c r="H77">
        <v>42072374</v>
      </c>
      <c r="I77">
        <v>9</v>
      </c>
      <c r="J77" t="s">
        <v>13</v>
      </c>
      <c r="K77" t="s">
        <v>386</v>
      </c>
    </row>
    <row r="78" spans="1:11" x14ac:dyDescent="0.25">
      <c r="A78" t="s">
        <v>387</v>
      </c>
      <c r="B78" t="s">
        <v>12</v>
      </c>
      <c r="C78" t="s">
        <v>1344</v>
      </c>
      <c r="D78">
        <v>2236</v>
      </c>
      <c r="E78">
        <v>1453</v>
      </c>
      <c r="F78" t="s">
        <v>243</v>
      </c>
      <c r="G78">
        <v>6.2E-2</v>
      </c>
      <c r="H78">
        <v>61903914</v>
      </c>
      <c r="I78">
        <v>9</v>
      </c>
      <c r="J78" t="s">
        <v>13</v>
      </c>
      <c r="K78" t="s">
        <v>388</v>
      </c>
    </row>
    <row r="79" spans="1:11" x14ac:dyDescent="0.25">
      <c r="A79" t="s">
        <v>389</v>
      </c>
      <c r="B79" t="s">
        <v>12</v>
      </c>
      <c r="C79" t="s">
        <v>1344</v>
      </c>
      <c r="D79">
        <v>663</v>
      </c>
      <c r="E79">
        <v>437</v>
      </c>
      <c r="F79" t="s">
        <v>243</v>
      </c>
      <c r="G79">
        <v>8.0000000000000002E-3</v>
      </c>
      <c r="H79">
        <v>7726860</v>
      </c>
      <c r="I79">
        <v>9</v>
      </c>
      <c r="J79" t="s">
        <v>13</v>
      </c>
      <c r="K79" t="s">
        <v>1371</v>
      </c>
    </row>
    <row r="80" spans="1:11" x14ac:dyDescent="0.25">
      <c r="A80" t="s">
        <v>390</v>
      </c>
      <c r="B80" t="s">
        <v>12</v>
      </c>
      <c r="C80" t="s">
        <v>1344</v>
      </c>
      <c r="D80">
        <v>1692</v>
      </c>
      <c r="E80">
        <v>1093</v>
      </c>
      <c r="F80" t="s">
        <v>243</v>
      </c>
      <c r="G80">
        <v>0.04</v>
      </c>
      <c r="H80">
        <v>39305967</v>
      </c>
      <c r="I80">
        <v>9</v>
      </c>
      <c r="J80" t="s">
        <v>13</v>
      </c>
      <c r="K80" t="s">
        <v>391</v>
      </c>
    </row>
    <row r="81" spans="1:11" x14ac:dyDescent="0.25">
      <c r="A81" t="s">
        <v>392</v>
      </c>
      <c r="B81" t="s">
        <v>12</v>
      </c>
      <c r="C81" t="s">
        <v>1344</v>
      </c>
      <c r="D81">
        <v>988</v>
      </c>
      <c r="E81">
        <v>649</v>
      </c>
      <c r="F81" t="s">
        <v>243</v>
      </c>
      <c r="G81">
        <v>1.4E-2</v>
      </c>
      <c r="H81">
        <v>13913729</v>
      </c>
      <c r="I81">
        <v>9</v>
      </c>
      <c r="J81" t="s">
        <v>13</v>
      </c>
      <c r="K81" t="s">
        <v>393</v>
      </c>
    </row>
    <row r="82" spans="1:11" x14ac:dyDescent="0.25">
      <c r="A82" t="s">
        <v>394</v>
      </c>
      <c r="B82" t="s">
        <v>12</v>
      </c>
      <c r="C82" t="s">
        <v>1344</v>
      </c>
      <c r="D82">
        <v>2332</v>
      </c>
      <c r="E82">
        <v>1513</v>
      </c>
      <c r="F82" t="s">
        <v>243</v>
      </c>
      <c r="G82">
        <v>6.7000000000000004E-2</v>
      </c>
      <c r="H82">
        <v>66934322</v>
      </c>
      <c r="I82">
        <v>9</v>
      </c>
      <c r="J82" t="s">
        <v>13</v>
      </c>
      <c r="K82" t="s">
        <v>395</v>
      </c>
    </row>
    <row r="83" spans="1:11" x14ac:dyDescent="0.25">
      <c r="A83" t="s">
        <v>396</v>
      </c>
      <c r="B83" t="s">
        <v>12</v>
      </c>
      <c r="C83" t="s">
        <v>1344</v>
      </c>
      <c r="D83">
        <v>1174</v>
      </c>
      <c r="E83">
        <v>763</v>
      </c>
      <c r="F83" t="s">
        <v>243</v>
      </c>
      <c r="G83">
        <v>2.3E-2</v>
      </c>
      <c r="H83">
        <v>23699617</v>
      </c>
      <c r="I83">
        <v>9</v>
      </c>
      <c r="J83" t="s">
        <v>13</v>
      </c>
      <c r="K83" t="s">
        <v>397</v>
      </c>
    </row>
    <row r="84" spans="1:11" x14ac:dyDescent="0.25">
      <c r="A84" t="s">
        <v>398</v>
      </c>
      <c r="B84" t="s">
        <v>12</v>
      </c>
      <c r="C84" t="s">
        <v>1344</v>
      </c>
      <c r="D84">
        <v>1668</v>
      </c>
      <c r="E84">
        <v>1081</v>
      </c>
      <c r="F84" t="s">
        <v>243</v>
      </c>
      <c r="G84">
        <v>3.5000000000000003E-2</v>
      </c>
      <c r="H84">
        <v>35053870</v>
      </c>
      <c r="I84">
        <v>9</v>
      </c>
      <c r="J84" t="s">
        <v>13</v>
      </c>
      <c r="K84" t="s">
        <v>399</v>
      </c>
    </row>
    <row r="85" spans="1:11" x14ac:dyDescent="0.25">
      <c r="A85" t="s">
        <v>400</v>
      </c>
      <c r="B85" t="s">
        <v>12</v>
      </c>
      <c r="C85" t="s">
        <v>1344</v>
      </c>
      <c r="D85">
        <v>685</v>
      </c>
      <c r="E85">
        <v>456</v>
      </c>
      <c r="F85" t="s">
        <v>243</v>
      </c>
      <c r="G85">
        <v>7.0000000000000001E-3</v>
      </c>
      <c r="H85">
        <v>7895633</v>
      </c>
      <c r="I85">
        <v>9</v>
      </c>
      <c r="J85" t="s">
        <v>13</v>
      </c>
      <c r="K85" t="s">
        <v>401</v>
      </c>
    </row>
    <row r="86" spans="1:11" x14ac:dyDescent="0.25">
      <c r="A86" t="s">
        <v>402</v>
      </c>
      <c r="B86" t="s">
        <v>12</v>
      </c>
      <c r="C86" t="s">
        <v>1344</v>
      </c>
      <c r="D86">
        <v>976</v>
      </c>
      <c r="E86">
        <v>639</v>
      </c>
      <c r="F86" t="s">
        <v>243</v>
      </c>
      <c r="G86">
        <v>1.4E-2</v>
      </c>
      <c r="H86">
        <v>14413199</v>
      </c>
      <c r="I86">
        <v>9</v>
      </c>
      <c r="J86" t="s">
        <v>13</v>
      </c>
      <c r="K86" t="s">
        <v>403</v>
      </c>
    </row>
    <row r="87" spans="1:11" x14ac:dyDescent="0.25">
      <c r="A87" t="s">
        <v>404</v>
      </c>
      <c r="B87" t="s">
        <v>12</v>
      </c>
      <c r="C87" t="s">
        <v>1344</v>
      </c>
      <c r="D87">
        <v>1617</v>
      </c>
      <c r="E87">
        <v>1050</v>
      </c>
      <c r="F87" t="s">
        <v>243</v>
      </c>
      <c r="G87">
        <v>5.8999999999999997E-2</v>
      </c>
      <c r="H87">
        <v>59096904</v>
      </c>
      <c r="I87">
        <v>9</v>
      </c>
      <c r="J87" t="s">
        <v>13</v>
      </c>
      <c r="K87" t="s">
        <v>405</v>
      </c>
    </row>
    <row r="88" spans="1:11" x14ac:dyDescent="0.25">
      <c r="A88" t="s">
        <v>406</v>
      </c>
      <c r="B88" t="s">
        <v>12</v>
      </c>
      <c r="C88" t="s">
        <v>1344</v>
      </c>
      <c r="D88">
        <v>1614</v>
      </c>
      <c r="E88">
        <v>1062</v>
      </c>
      <c r="F88" t="s">
        <v>243</v>
      </c>
      <c r="G88">
        <v>3.5000000000000003E-2</v>
      </c>
      <c r="H88">
        <v>34829329</v>
      </c>
      <c r="I88">
        <v>9</v>
      </c>
      <c r="J88" t="s">
        <v>13</v>
      </c>
      <c r="K88" t="s">
        <v>407</v>
      </c>
    </row>
    <row r="89" spans="1:11" x14ac:dyDescent="0.25">
      <c r="A89" t="s">
        <v>408</v>
      </c>
      <c r="B89" t="s">
        <v>12</v>
      </c>
      <c r="C89" t="s">
        <v>1344</v>
      </c>
      <c r="D89">
        <v>1711</v>
      </c>
      <c r="E89">
        <v>1106</v>
      </c>
      <c r="F89" t="s">
        <v>243</v>
      </c>
      <c r="G89">
        <v>0.04</v>
      </c>
      <c r="H89">
        <v>40520152</v>
      </c>
      <c r="I89">
        <v>9</v>
      </c>
      <c r="J89" t="s">
        <v>13</v>
      </c>
      <c r="K89" t="s">
        <v>409</v>
      </c>
    </row>
    <row r="90" spans="1:11" x14ac:dyDescent="0.25">
      <c r="A90" t="s">
        <v>410</v>
      </c>
      <c r="B90" t="s">
        <v>12</v>
      </c>
      <c r="C90" t="s">
        <v>1344</v>
      </c>
      <c r="D90">
        <v>1310</v>
      </c>
      <c r="E90">
        <v>849</v>
      </c>
      <c r="F90" t="s">
        <v>243</v>
      </c>
      <c r="G90">
        <v>2.9000000000000001E-2</v>
      </c>
      <c r="H90">
        <v>29216777</v>
      </c>
      <c r="I90">
        <v>9</v>
      </c>
      <c r="J90" t="s">
        <v>13</v>
      </c>
      <c r="K90" t="s">
        <v>411</v>
      </c>
    </row>
    <row r="91" spans="1:11" x14ac:dyDescent="0.25">
      <c r="A91" t="s">
        <v>412</v>
      </c>
      <c r="B91" t="s">
        <v>12</v>
      </c>
      <c r="C91" t="s">
        <v>1344</v>
      </c>
      <c r="D91">
        <v>2138</v>
      </c>
      <c r="E91">
        <v>1391</v>
      </c>
      <c r="F91" t="s">
        <v>243</v>
      </c>
      <c r="G91">
        <v>5.8999999999999997E-2</v>
      </c>
      <c r="H91">
        <v>58650757</v>
      </c>
      <c r="I91">
        <v>9</v>
      </c>
      <c r="J91" t="s">
        <v>13</v>
      </c>
      <c r="K91" t="s">
        <v>413</v>
      </c>
    </row>
    <row r="92" spans="1:11" x14ac:dyDescent="0.25">
      <c r="A92" t="s">
        <v>414</v>
      </c>
      <c r="B92" t="s">
        <v>12</v>
      </c>
      <c r="C92" t="s">
        <v>1344</v>
      </c>
      <c r="D92">
        <v>799</v>
      </c>
      <c r="E92">
        <v>529</v>
      </c>
      <c r="F92" t="s">
        <v>243</v>
      </c>
      <c r="G92">
        <v>0.01</v>
      </c>
      <c r="H92">
        <v>10276553</v>
      </c>
      <c r="I92">
        <v>9</v>
      </c>
      <c r="J92" t="s">
        <v>13</v>
      </c>
      <c r="K92" t="s">
        <v>415</v>
      </c>
    </row>
    <row r="93" spans="1:11" x14ac:dyDescent="0.25">
      <c r="A93" t="s">
        <v>416</v>
      </c>
      <c r="B93" t="s">
        <v>12</v>
      </c>
      <c r="C93" t="s">
        <v>1344</v>
      </c>
      <c r="D93">
        <v>813</v>
      </c>
      <c r="E93">
        <v>539</v>
      </c>
      <c r="F93" t="s">
        <v>243</v>
      </c>
      <c r="G93">
        <v>0.01</v>
      </c>
      <c r="H93">
        <v>10402276</v>
      </c>
      <c r="I93">
        <v>9</v>
      </c>
      <c r="J93" t="s">
        <v>13</v>
      </c>
      <c r="K93" t="s">
        <v>417</v>
      </c>
    </row>
    <row r="94" spans="1:11" x14ac:dyDescent="0.25">
      <c r="A94" t="s">
        <v>418</v>
      </c>
      <c r="B94" t="s">
        <v>12</v>
      </c>
      <c r="C94" t="s">
        <v>1344</v>
      </c>
      <c r="D94">
        <v>1007</v>
      </c>
      <c r="E94">
        <v>659</v>
      </c>
      <c r="F94" t="s">
        <v>243</v>
      </c>
      <c r="G94">
        <v>1.6E-2</v>
      </c>
      <c r="H94">
        <v>15148950</v>
      </c>
      <c r="I94">
        <v>9</v>
      </c>
      <c r="J94" t="s">
        <v>13</v>
      </c>
      <c r="K94" t="s">
        <v>419</v>
      </c>
    </row>
    <row r="95" spans="1:11" x14ac:dyDescent="0.25">
      <c r="A95" t="s">
        <v>420</v>
      </c>
      <c r="B95" t="s">
        <v>12</v>
      </c>
      <c r="C95" t="s">
        <v>1344</v>
      </c>
      <c r="D95">
        <v>1624</v>
      </c>
      <c r="E95">
        <v>1071</v>
      </c>
      <c r="F95" t="s">
        <v>243</v>
      </c>
      <c r="G95">
        <v>3.2000000000000001E-2</v>
      </c>
      <c r="H95">
        <v>32448899</v>
      </c>
      <c r="I95">
        <v>9</v>
      </c>
      <c r="J95" t="s">
        <v>13</v>
      </c>
      <c r="K95" t="s">
        <v>421</v>
      </c>
    </row>
    <row r="96" spans="1:11" x14ac:dyDescent="0.25">
      <c r="A96" t="s">
        <v>422</v>
      </c>
      <c r="B96" t="s">
        <v>12</v>
      </c>
      <c r="C96" t="s">
        <v>1344</v>
      </c>
      <c r="D96">
        <v>1777</v>
      </c>
      <c r="E96">
        <v>1155</v>
      </c>
      <c r="F96" t="s">
        <v>243</v>
      </c>
      <c r="G96">
        <v>4.1000000000000002E-2</v>
      </c>
      <c r="H96">
        <v>41409023</v>
      </c>
      <c r="I96">
        <v>9</v>
      </c>
      <c r="J96" t="s">
        <v>13</v>
      </c>
      <c r="K96" t="s">
        <v>423</v>
      </c>
    </row>
    <row r="97" spans="1:11" x14ac:dyDescent="0.25">
      <c r="A97" t="s">
        <v>424</v>
      </c>
      <c r="B97" t="s">
        <v>12</v>
      </c>
      <c r="C97" t="s">
        <v>1344</v>
      </c>
      <c r="D97">
        <v>774</v>
      </c>
      <c r="E97">
        <v>512</v>
      </c>
      <c r="F97" t="s">
        <v>243</v>
      </c>
      <c r="G97">
        <v>0.01</v>
      </c>
      <c r="H97">
        <v>9776594</v>
      </c>
      <c r="I97">
        <v>9</v>
      </c>
      <c r="J97" t="s">
        <v>13</v>
      </c>
      <c r="K97" t="s">
        <v>425</v>
      </c>
    </row>
    <row r="98" spans="1:11" x14ac:dyDescent="0.25">
      <c r="A98" t="s">
        <v>426</v>
      </c>
      <c r="B98" t="s">
        <v>12</v>
      </c>
      <c r="C98" t="s">
        <v>1344</v>
      </c>
      <c r="D98">
        <v>627</v>
      </c>
      <c r="E98">
        <v>415</v>
      </c>
      <c r="F98" t="s">
        <v>243</v>
      </c>
      <c r="G98">
        <v>8.0000000000000002E-3</v>
      </c>
      <c r="H98">
        <v>7266526</v>
      </c>
      <c r="I98">
        <v>9</v>
      </c>
      <c r="J98" t="s">
        <v>13</v>
      </c>
      <c r="K98" t="s">
        <v>1372</v>
      </c>
    </row>
    <row r="99" spans="1:11" x14ac:dyDescent="0.25">
      <c r="A99" t="s">
        <v>427</v>
      </c>
      <c r="B99" t="s">
        <v>12</v>
      </c>
      <c r="C99" t="s">
        <v>1344</v>
      </c>
      <c r="D99">
        <v>899</v>
      </c>
      <c r="E99">
        <v>601</v>
      </c>
      <c r="F99" t="s">
        <v>243</v>
      </c>
      <c r="G99">
        <v>1.4E-2</v>
      </c>
      <c r="H99">
        <v>13534602</v>
      </c>
      <c r="I99">
        <v>9</v>
      </c>
      <c r="J99" t="s">
        <v>13</v>
      </c>
      <c r="K99" t="s">
        <v>428</v>
      </c>
    </row>
    <row r="100" spans="1:11" x14ac:dyDescent="0.25">
      <c r="A100" t="s">
        <v>429</v>
      </c>
      <c r="B100" t="s">
        <v>12</v>
      </c>
      <c r="C100" t="s">
        <v>1344</v>
      </c>
      <c r="D100">
        <v>1309</v>
      </c>
      <c r="E100">
        <v>849</v>
      </c>
      <c r="F100" t="s">
        <v>243</v>
      </c>
      <c r="G100">
        <v>2.4E-2</v>
      </c>
      <c r="H100">
        <v>23796967</v>
      </c>
      <c r="I100">
        <v>9</v>
      </c>
      <c r="J100" t="s">
        <v>13</v>
      </c>
      <c r="K100" t="s">
        <v>430</v>
      </c>
    </row>
    <row r="101" spans="1:11" x14ac:dyDescent="0.25">
      <c r="A101" t="s">
        <v>431</v>
      </c>
      <c r="B101" t="s">
        <v>12</v>
      </c>
      <c r="C101" t="s">
        <v>1344</v>
      </c>
      <c r="D101">
        <v>1678</v>
      </c>
      <c r="E101">
        <v>1086</v>
      </c>
      <c r="F101" t="s">
        <v>243</v>
      </c>
      <c r="G101">
        <v>3.5999999999999997E-2</v>
      </c>
      <c r="H101">
        <v>36202015</v>
      </c>
      <c r="I101">
        <v>9</v>
      </c>
      <c r="J101" t="s">
        <v>13</v>
      </c>
      <c r="K101" t="s">
        <v>432</v>
      </c>
    </row>
    <row r="102" spans="1:11" x14ac:dyDescent="0.25">
      <c r="A102" t="s">
        <v>433</v>
      </c>
      <c r="B102" t="s">
        <v>12</v>
      </c>
      <c r="C102" t="s">
        <v>1344</v>
      </c>
      <c r="D102">
        <v>762</v>
      </c>
      <c r="E102">
        <v>506</v>
      </c>
      <c r="F102" t="s">
        <v>243</v>
      </c>
      <c r="G102">
        <v>0.01</v>
      </c>
      <c r="H102">
        <v>9944388</v>
      </c>
      <c r="I102">
        <v>9</v>
      </c>
      <c r="J102" t="s">
        <v>13</v>
      </c>
      <c r="K102" t="s">
        <v>434</v>
      </c>
    </row>
    <row r="103" spans="1:11" x14ac:dyDescent="0.25">
      <c r="A103" t="s">
        <v>435</v>
      </c>
      <c r="B103" t="s">
        <v>12</v>
      </c>
      <c r="C103" t="s">
        <v>1344</v>
      </c>
      <c r="D103">
        <v>1140</v>
      </c>
      <c r="E103">
        <v>749</v>
      </c>
      <c r="F103" t="s">
        <v>243</v>
      </c>
      <c r="G103">
        <v>2.1000000000000001E-2</v>
      </c>
      <c r="H103">
        <v>20693994</v>
      </c>
      <c r="I103">
        <v>9</v>
      </c>
      <c r="J103" t="s">
        <v>13</v>
      </c>
      <c r="K103" t="s">
        <v>436</v>
      </c>
    </row>
    <row r="104" spans="1:11" x14ac:dyDescent="0.25">
      <c r="A104" t="s">
        <v>437</v>
      </c>
      <c r="B104" t="s">
        <v>12</v>
      </c>
      <c r="C104" t="s">
        <v>1344</v>
      </c>
      <c r="D104">
        <v>875</v>
      </c>
      <c r="E104">
        <v>576</v>
      </c>
      <c r="F104" t="s">
        <v>243</v>
      </c>
      <c r="G104">
        <v>1.2E-2</v>
      </c>
      <c r="H104">
        <v>11691309</v>
      </c>
      <c r="I104">
        <v>9</v>
      </c>
      <c r="J104" t="s">
        <v>13</v>
      </c>
      <c r="K104" t="s">
        <v>438</v>
      </c>
    </row>
    <row r="105" spans="1:11" x14ac:dyDescent="0.25">
      <c r="A105" t="s">
        <v>439</v>
      </c>
      <c r="B105" t="s">
        <v>12</v>
      </c>
      <c r="C105" t="s">
        <v>1344</v>
      </c>
      <c r="D105">
        <v>1285</v>
      </c>
      <c r="E105">
        <v>833</v>
      </c>
      <c r="F105" t="s">
        <v>243</v>
      </c>
      <c r="G105">
        <v>2.5999999999999999E-2</v>
      </c>
      <c r="H105">
        <v>25485674</v>
      </c>
      <c r="I105">
        <v>9</v>
      </c>
      <c r="J105" t="s">
        <v>13</v>
      </c>
      <c r="K105" t="s">
        <v>440</v>
      </c>
    </row>
    <row r="106" spans="1:11" x14ac:dyDescent="0.25">
      <c r="A106" t="s">
        <v>441</v>
      </c>
      <c r="B106" t="s">
        <v>12</v>
      </c>
      <c r="C106" t="s">
        <v>1344</v>
      </c>
      <c r="D106">
        <v>1755</v>
      </c>
      <c r="E106">
        <v>1142</v>
      </c>
      <c r="F106" t="s">
        <v>243</v>
      </c>
      <c r="G106">
        <v>4.1000000000000002E-2</v>
      </c>
      <c r="H106">
        <v>40946733</v>
      </c>
      <c r="I106">
        <v>9</v>
      </c>
      <c r="J106" t="s">
        <v>13</v>
      </c>
      <c r="K106" t="s">
        <v>442</v>
      </c>
    </row>
    <row r="107" spans="1:11" x14ac:dyDescent="0.25">
      <c r="A107" t="s">
        <v>443</v>
      </c>
      <c r="B107" t="s">
        <v>12</v>
      </c>
      <c r="C107" t="s">
        <v>1344</v>
      </c>
      <c r="D107">
        <v>853</v>
      </c>
      <c r="E107">
        <v>570</v>
      </c>
      <c r="F107" t="s">
        <v>243</v>
      </c>
      <c r="G107">
        <v>1.2E-2</v>
      </c>
      <c r="H107">
        <v>11420294</v>
      </c>
      <c r="I107">
        <v>9</v>
      </c>
      <c r="J107" t="s">
        <v>13</v>
      </c>
      <c r="K107" t="s">
        <v>444</v>
      </c>
    </row>
    <row r="108" spans="1:11" x14ac:dyDescent="0.25">
      <c r="A108" t="s">
        <v>445</v>
      </c>
      <c r="B108" t="s">
        <v>12</v>
      </c>
      <c r="C108" t="s">
        <v>1344</v>
      </c>
      <c r="D108">
        <v>884</v>
      </c>
      <c r="E108">
        <v>581</v>
      </c>
      <c r="F108" t="s">
        <v>243</v>
      </c>
      <c r="G108">
        <v>1.2E-2</v>
      </c>
      <c r="H108">
        <v>11997057</v>
      </c>
      <c r="I108">
        <v>9</v>
      </c>
      <c r="J108" t="s">
        <v>13</v>
      </c>
      <c r="K108" t="s">
        <v>446</v>
      </c>
    </row>
    <row r="109" spans="1:11" x14ac:dyDescent="0.25">
      <c r="A109" t="s">
        <v>447</v>
      </c>
      <c r="B109" t="s">
        <v>12</v>
      </c>
      <c r="C109" t="s">
        <v>1344</v>
      </c>
      <c r="D109">
        <v>678</v>
      </c>
      <c r="E109">
        <v>451</v>
      </c>
      <c r="F109" t="s">
        <v>243</v>
      </c>
      <c r="G109">
        <v>0.01</v>
      </c>
      <c r="H109">
        <v>9683157</v>
      </c>
      <c r="I109">
        <v>9</v>
      </c>
      <c r="J109" t="s">
        <v>13</v>
      </c>
      <c r="K109" t="s">
        <v>448</v>
      </c>
    </row>
    <row r="110" spans="1:11" x14ac:dyDescent="0.25">
      <c r="A110" t="s">
        <v>449</v>
      </c>
      <c r="B110" t="s">
        <v>12</v>
      </c>
      <c r="C110" t="s">
        <v>1344</v>
      </c>
      <c r="D110">
        <v>1014</v>
      </c>
      <c r="E110">
        <v>673</v>
      </c>
      <c r="F110" t="s">
        <v>243</v>
      </c>
      <c r="G110">
        <v>1.4999999999999999E-2</v>
      </c>
      <c r="H110">
        <v>14892122</v>
      </c>
      <c r="I110">
        <v>9</v>
      </c>
      <c r="J110" t="s">
        <v>13</v>
      </c>
      <c r="K110" t="s">
        <v>450</v>
      </c>
    </row>
    <row r="111" spans="1:11" x14ac:dyDescent="0.25">
      <c r="A111" t="s">
        <v>451</v>
      </c>
      <c r="B111" t="s">
        <v>12</v>
      </c>
      <c r="C111" t="s">
        <v>1344</v>
      </c>
      <c r="D111">
        <v>1502</v>
      </c>
      <c r="E111">
        <v>976</v>
      </c>
      <c r="F111" t="s">
        <v>243</v>
      </c>
      <c r="G111">
        <v>0.03</v>
      </c>
      <c r="H111">
        <v>29565574</v>
      </c>
      <c r="I111">
        <v>9</v>
      </c>
      <c r="J111" t="s">
        <v>13</v>
      </c>
      <c r="K111" t="s">
        <v>452</v>
      </c>
    </row>
    <row r="112" spans="1:11" x14ac:dyDescent="0.25">
      <c r="A112" t="s">
        <v>453</v>
      </c>
      <c r="B112" t="s">
        <v>12</v>
      </c>
      <c r="C112" t="s">
        <v>1344</v>
      </c>
      <c r="D112">
        <v>1635</v>
      </c>
      <c r="E112">
        <v>1059</v>
      </c>
      <c r="F112" t="s">
        <v>243</v>
      </c>
      <c r="G112">
        <v>3.7999999999999999E-2</v>
      </c>
      <c r="H112">
        <v>38331977</v>
      </c>
      <c r="I112">
        <v>9</v>
      </c>
      <c r="J112" t="s">
        <v>13</v>
      </c>
      <c r="K112" t="s">
        <v>454</v>
      </c>
    </row>
    <row r="113" spans="1:11" x14ac:dyDescent="0.25">
      <c r="A113" t="s">
        <v>455</v>
      </c>
      <c r="B113" t="s">
        <v>12</v>
      </c>
      <c r="C113" t="s">
        <v>1344</v>
      </c>
      <c r="D113">
        <v>1600</v>
      </c>
      <c r="E113">
        <v>1047</v>
      </c>
      <c r="F113" t="s">
        <v>243</v>
      </c>
      <c r="G113">
        <v>3.3000000000000002E-2</v>
      </c>
      <c r="H113">
        <v>32975274</v>
      </c>
      <c r="I113">
        <v>9</v>
      </c>
      <c r="J113" t="s">
        <v>13</v>
      </c>
      <c r="K113" t="s">
        <v>456</v>
      </c>
    </row>
    <row r="114" spans="1:11" x14ac:dyDescent="0.25">
      <c r="A114" t="s">
        <v>457</v>
      </c>
      <c r="B114" t="s">
        <v>12</v>
      </c>
      <c r="C114" t="s">
        <v>1344</v>
      </c>
      <c r="D114">
        <v>922</v>
      </c>
      <c r="E114">
        <v>613</v>
      </c>
      <c r="F114" t="s">
        <v>243</v>
      </c>
      <c r="G114">
        <v>1.2999999999999999E-2</v>
      </c>
      <c r="H114">
        <v>13103131</v>
      </c>
      <c r="I114">
        <v>9</v>
      </c>
      <c r="J114" t="s">
        <v>13</v>
      </c>
      <c r="K114" t="s">
        <v>458</v>
      </c>
    </row>
    <row r="115" spans="1:11" x14ac:dyDescent="0.25">
      <c r="A115" t="s">
        <v>459</v>
      </c>
      <c r="B115" t="s">
        <v>12</v>
      </c>
      <c r="C115" t="s">
        <v>1344</v>
      </c>
      <c r="D115">
        <v>1718</v>
      </c>
      <c r="E115">
        <v>1111</v>
      </c>
      <c r="F115" t="s">
        <v>243</v>
      </c>
      <c r="G115">
        <v>3.6999999999999998E-2</v>
      </c>
      <c r="H115">
        <v>37445064</v>
      </c>
      <c r="I115">
        <v>9</v>
      </c>
      <c r="J115" t="s">
        <v>13</v>
      </c>
      <c r="K115" t="s">
        <v>460</v>
      </c>
    </row>
    <row r="116" spans="1:11" x14ac:dyDescent="0.25">
      <c r="A116" t="s">
        <v>461</v>
      </c>
      <c r="B116" t="s">
        <v>12</v>
      </c>
      <c r="C116" t="s">
        <v>1344</v>
      </c>
      <c r="D116">
        <v>826</v>
      </c>
      <c r="E116">
        <v>554</v>
      </c>
      <c r="F116" t="s">
        <v>243</v>
      </c>
      <c r="G116">
        <v>1.0999999999999999E-2</v>
      </c>
      <c r="H116">
        <v>11091555</v>
      </c>
      <c r="I116">
        <v>9</v>
      </c>
      <c r="J116" t="s">
        <v>13</v>
      </c>
      <c r="K116" t="s">
        <v>462</v>
      </c>
    </row>
    <row r="117" spans="1:11" x14ac:dyDescent="0.25">
      <c r="G117" s="3"/>
    </row>
    <row r="118" spans="1:11" x14ac:dyDescent="0.25">
      <c r="G118" s="3"/>
    </row>
    <row r="119" spans="1:11" x14ac:dyDescent="0.25">
      <c r="G119" s="3"/>
    </row>
    <row r="120" spans="1:11" x14ac:dyDescent="0.25">
      <c r="G120" s="3"/>
    </row>
    <row r="121" spans="1:11" x14ac:dyDescent="0.25">
      <c r="G121" s="3"/>
    </row>
    <row r="122" spans="1:11" x14ac:dyDescent="0.25">
      <c r="G122" s="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2"/>
  <sheetViews>
    <sheetView workbookViewId="0">
      <pane ySplit="1" topLeftCell="A107" activePane="bottomLeft" state="frozen"/>
      <selection activeCell="I10" sqref="I10"/>
      <selection pane="bottomLeft" activeCell="A2" sqref="A2:K120"/>
    </sheetView>
  </sheetViews>
  <sheetFormatPr defaultRowHeight="15" x14ac:dyDescent="0.25"/>
  <cols>
    <col min="1" max="1" width="40.42578125" bestFit="1" customWidth="1"/>
    <col min="2" max="2" width="15.7109375" customWidth="1"/>
    <col min="3" max="3" width="19.85546875" customWidth="1"/>
    <col min="4" max="4" width="5" customWidth="1"/>
    <col min="5" max="5" width="4" customWidth="1"/>
    <col min="6" max="6" width="23" customWidth="1"/>
    <col min="7" max="7" width="6" customWidth="1"/>
    <col min="8" max="8" width="9" customWidth="1"/>
    <col min="9" max="9" width="2" customWidth="1"/>
    <col min="10" max="10" width="4.42578125" customWidth="1"/>
    <col min="11" max="11" width="19.42578125" customWidth="1"/>
  </cols>
  <sheetData>
    <row r="1" spans="1:11" x14ac:dyDescent="0.25">
      <c r="A1" s="1" t="s">
        <v>7</v>
      </c>
      <c r="B1" s="1" t="s">
        <v>8</v>
      </c>
      <c r="C1" s="1" t="s">
        <v>9</v>
      </c>
      <c r="D1" s="1" t="s">
        <v>4</v>
      </c>
      <c r="E1" s="1" t="s">
        <v>5</v>
      </c>
      <c r="F1" s="1" t="s">
        <v>3</v>
      </c>
      <c r="G1" s="1" t="s">
        <v>0</v>
      </c>
      <c r="H1" s="1" t="s">
        <v>205</v>
      </c>
      <c r="I1" s="1" t="s">
        <v>1</v>
      </c>
      <c r="J1" s="1" t="s">
        <v>6</v>
      </c>
      <c r="K1" s="1" t="s">
        <v>2</v>
      </c>
    </row>
    <row r="2" spans="1:11" x14ac:dyDescent="0.25">
      <c r="A2" t="s">
        <v>463</v>
      </c>
      <c r="B2" t="s">
        <v>12</v>
      </c>
      <c r="C2" t="s">
        <v>1344</v>
      </c>
      <c r="D2">
        <v>566</v>
      </c>
      <c r="E2">
        <v>377</v>
      </c>
      <c r="F2" t="s">
        <v>464</v>
      </c>
      <c r="G2">
        <v>6.0000000000000001E-3</v>
      </c>
      <c r="H2">
        <v>6192250</v>
      </c>
      <c r="I2">
        <v>8</v>
      </c>
      <c r="J2" t="s">
        <v>13</v>
      </c>
      <c r="K2" t="s">
        <v>465</v>
      </c>
    </row>
    <row r="3" spans="1:11" x14ac:dyDescent="0.25">
      <c r="A3" t="s">
        <v>466</v>
      </c>
      <c r="B3" t="s">
        <v>12</v>
      </c>
      <c r="C3" t="s">
        <v>1344</v>
      </c>
      <c r="D3">
        <v>487</v>
      </c>
      <c r="E3">
        <v>318</v>
      </c>
      <c r="F3" t="s">
        <v>467</v>
      </c>
      <c r="G3">
        <v>5.0000000000000001E-3</v>
      </c>
      <c r="H3">
        <v>5098407</v>
      </c>
      <c r="I3">
        <v>8</v>
      </c>
      <c r="J3" t="s">
        <v>13</v>
      </c>
      <c r="K3" t="s">
        <v>468</v>
      </c>
    </row>
    <row r="4" spans="1:11" x14ac:dyDescent="0.25">
      <c r="A4" t="s">
        <v>469</v>
      </c>
      <c r="B4" t="s">
        <v>12</v>
      </c>
      <c r="C4" t="s">
        <v>1344</v>
      </c>
      <c r="D4">
        <v>487</v>
      </c>
      <c r="E4">
        <v>326</v>
      </c>
      <c r="F4" t="s">
        <v>467</v>
      </c>
      <c r="G4">
        <v>5.0000000000000001E-3</v>
      </c>
      <c r="H4">
        <v>5591028</v>
      </c>
      <c r="I4">
        <v>8</v>
      </c>
      <c r="J4" t="s">
        <v>13</v>
      </c>
      <c r="K4" t="s">
        <v>470</v>
      </c>
    </row>
    <row r="5" spans="1:11" x14ac:dyDescent="0.25">
      <c r="A5" t="s">
        <v>471</v>
      </c>
      <c r="B5" t="s">
        <v>12</v>
      </c>
      <c r="C5" t="s">
        <v>1344</v>
      </c>
      <c r="D5">
        <v>439</v>
      </c>
      <c r="E5">
        <v>289</v>
      </c>
      <c r="F5" t="s">
        <v>467</v>
      </c>
      <c r="G5">
        <v>4.0000000000000001E-3</v>
      </c>
      <c r="H5">
        <v>4291722</v>
      </c>
      <c r="I5">
        <v>8</v>
      </c>
      <c r="J5" t="s">
        <v>13</v>
      </c>
      <c r="K5" t="s">
        <v>472</v>
      </c>
    </row>
    <row r="6" spans="1:11" x14ac:dyDescent="0.25">
      <c r="A6" t="s">
        <v>473</v>
      </c>
      <c r="B6" t="s">
        <v>12</v>
      </c>
      <c r="C6" t="s">
        <v>1344</v>
      </c>
      <c r="D6">
        <v>830</v>
      </c>
      <c r="E6">
        <v>543</v>
      </c>
      <c r="F6" t="s">
        <v>467</v>
      </c>
      <c r="G6">
        <v>1.2E-2</v>
      </c>
      <c r="H6">
        <v>11156617</v>
      </c>
      <c r="I6">
        <v>8</v>
      </c>
      <c r="J6" t="s">
        <v>13</v>
      </c>
      <c r="K6" t="s">
        <v>474</v>
      </c>
    </row>
    <row r="7" spans="1:11" x14ac:dyDescent="0.25">
      <c r="A7" t="s">
        <v>475</v>
      </c>
      <c r="B7" t="s">
        <v>12</v>
      </c>
      <c r="C7" t="s">
        <v>1344</v>
      </c>
      <c r="D7">
        <v>547</v>
      </c>
      <c r="E7">
        <v>355</v>
      </c>
      <c r="F7" t="s">
        <v>467</v>
      </c>
      <c r="G7">
        <v>6.0000000000000001E-3</v>
      </c>
      <c r="H7">
        <v>5969666</v>
      </c>
      <c r="I7">
        <v>8</v>
      </c>
      <c r="J7" t="s">
        <v>13</v>
      </c>
      <c r="K7" t="s">
        <v>476</v>
      </c>
    </row>
    <row r="8" spans="1:11" x14ac:dyDescent="0.25">
      <c r="A8" t="s">
        <v>477</v>
      </c>
      <c r="B8" t="s">
        <v>12</v>
      </c>
      <c r="C8" t="s">
        <v>1344</v>
      </c>
      <c r="D8">
        <v>538</v>
      </c>
      <c r="E8">
        <v>357</v>
      </c>
      <c r="F8" t="s">
        <v>467</v>
      </c>
      <c r="G8">
        <v>6.0000000000000001E-3</v>
      </c>
      <c r="H8">
        <v>6073376</v>
      </c>
      <c r="I8">
        <v>8</v>
      </c>
      <c r="J8" t="s">
        <v>13</v>
      </c>
      <c r="K8" t="s">
        <v>478</v>
      </c>
    </row>
    <row r="9" spans="1:11" x14ac:dyDescent="0.25">
      <c r="A9" t="s">
        <v>479</v>
      </c>
      <c r="B9" t="s">
        <v>12</v>
      </c>
      <c r="C9" t="s">
        <v>1344</v>
      </c>
      <c r="D9">
        <v>723</v>
      </c>
      <c r="E9">
        <v>474</v>
      </c>
      <c r="F9" t="s">
        <v>467</v>
      </c>
      <c r="G9">
        <v>8.9999999999999993E-3</v>
      </c>
      <c r="H9">
        <v>9179774</v>
      </c>
      <c r="I9">
        <v>8</v>
      </c>
      <c r="J9" t="s">
        <v>13</v>
      </c>
      <c r="K9" t="s">
        <v>480</v>
      </c>
    </row>
    <row r="10" spans="1:11" x14ac:dyDescent="0.25">
      <c r="A10" t="s">
        <v>481</v>
      </c>
      <c r="B10" t="s">
        <v>12</v>
      </c>
      <c r="C10" t="s">
        <v>1344</v>
      </c>
      <c r="D10">
        <v>1019</v>
      </c>
      <c r="E10">
        <v>666</v>
      </c>
      <c r="F10" t="s">
        <v>467</v>
      </c>
      <c r="G10">
        <v>1.7999999999999999E-2</v>
      </c>
      <c r="H10">
        <v>17327343</v>
      </c>
      <c r="I10">
        <v>8</v>
      </c>
      <c r="J10" t="s">
        <v>13</v>
      </c>
      <c r="K10" t="s">
        <v>482</v>
      </c>
    </row>
    <row r="11" spans="1:11" x14ac:dyDescent="0.25">
      <c r="A11" t="s">
        <v>483</v>
      </c>
      <c r="B11" t="s">
        <v>12</v>
      </c>
      <c r="C11" t="s">
        <v>1344</v>
      </c>
      <c r="D11">
        <v>719</v>
      </c>
      <c r="E11">
        <v>470</v>
      </c>
      <c r="F11" t="s">
        <v>467</v>
      </c>
      <c r="G11">
        <v>8.9999999999999993E-3</v>
      </c>
      <c r="H11">
        <v>9167544</v>
      </c>
      <c r="I11">
        <v>8</v>
      </c>
      <c r="J11" t="s">
        <v>13</v>
      </c>
      <c r="K11" t="s">
        <v>484</v>
      </c>
    </row>
    <row r="12" spans="1:11" x14ac:dyDescent="0.25">
      <c r="A12" t="s">
        <v>485</v>
      </c>
      <c r="B12" t="s">
        <v>12</v>
      </c>
      <c r="C12" t="s">
        <v>1344</v>
      </c>
      <c r="D12">
        <v>802</v>
      </c>
      <c r="E12">
        <v>523</v>
      </c>
      <c r="F12" t="s">
        <v>467</v>
      </c>
      <c r="G12">
        <v>0.01</v>
      </c>
      <c r="H12">
        <v>10745692</v>
      </c>
      <c r="I12">
        <v>8</v>
      </c>
      <c r="J12" t="s">
        <v>13</v>
      </c>
      <c r="K12" t="s">
        <v>486</v>
      </c>
    </row>
    <row r="13" spans="1:11" x14ac:dyDescent="0.25">
      <c r="A13" t="s">
        <v>487</v>
      </c>
      <c r="B13" t="s">
        <v>12</v>
      </c>
      <c r="C13" t="s">
        <v>1344</v>
      </c>
      <c r="D13">
        <v>747</v>
      </c>
      <c r="E13">
        <v>495</v>
      </c>
      <c r="F13" t="s">
        <v>467</v>
      </c>
      <c r="G13">
        <v>8.9999999999999993E-3</v>
      </c>
      <c r="H13">
        <v>9297181</v>
      </c>
      <c r="I13">
        <v>8</v>
      </c>
      <c r="J13" t="s">
        <v>13</v>
      </c>
      <c r="K13" t="s">
        <v>488</v>
      </c>
    </row>
    <row r="14" spans="1:11" x14ac:dyDescent="0.25">
      <c r="A14" t="s">
        <v>489</v>
      </c>
      <c r="B14" t="s">
        <v>12</v>
      </c>
      <c r="C14" t="s">
        <v>1344</v>
      </c>
      <c r="D14">
        <v>457</v>
      </c>
      <c r="E14">
        <v>303</v>
      </c>
      <c r="F14" t="s">
        <v>467</v>
      </c>
      <c r="G14">
        <v>4.0000000000000001E-3</v>
      </c>
      <c r="H14">
        <v>4533384</v>
      </c>
      <c r="I14">
        <v>8</v>
      </c>
      <c r="J14" t="s">
        <v>13</v>
      </c>
      <c r="K14" t="s">
        <v>490</v>
      </c>
    </row>
    <row r="15" spans="1:11" x14ac:dyDescent="0.25">
      <c r="A15" t="s">
        <v>491</v>
      </c>
      <c r="B15" t="s">
        <v>12</v>
      </c>
      <c r="C15" t="s">
        <v>1344</v>
      </c>
      <c r="D15">
        <v>911</v>
      </c>
      <c r="E15">
        <v>596</v>
      </c>
      <c r="F15" t="s">
        <v>467</v>
      </c>
      <c r="G15">
        <v>1.2999999999999999E-2</v>
      </c>
      <c r="H15">
        <v>12687313</v>
      </c>
      <c r="I15">
        <v>8</v>
      </c>
      <c r="J15" t="s">
        <v>13</v>
      </c>
      <c r="K15" t="s">
        <v>492</v>
      </c>
    </row>
    <row r="16" spans="1:11" x14ac:dyDescent="0.25">
      <c r="A16" t="s">
        <v>493</v>
      </c>
      <c r="B16" t="s">
        <v>12</v>
      </c>
      <c r="C16" t="s">
        <v>1344</v>
      </c>
      <c r="D16">
        <v>679</v>
      </c>
      <c r="E16">
        <v>444</v>
      </c>
      <c r="F16" t="s">
        <v>467</v>
      </c>
      <c r="G16">
        <v>8.0000000000000002E-3</v>
      </c>
      <c r="H16">
        <v>8204316</v>
      </c>
      <c r="I16">
        <v>8</v>
      </c>
      <c r="J16" t="s">
        <v>13</v>
      </c>
      <c r="K16" t="s">
        <v>494</v>
      </c>
    </row>
    <row r="17" spans="1:11" x14ac:dyDescent="0.25">
      <c r="A17" t="s">
        <v>495</v>
      </c>
      <c r="B17" t="s">
        <v>12</v>
      </c>
      <c r="C17" t="s">
        <v>1344</v>
      </c>
      <c r="D17">
        <v>680</v>
      </c>
      <c r="E17">
        <v>446</v>
      </c>
      <c r="F17" t="s">
        <v>467</v>
      </c>
      <c r="G17">
        <v>8.9999999999999993E-3</v>
      </c>
      <c r="H17">
        <v>9226248</v>
      </c>
      <c r="I17">
        <v>8</v>
      </c>
      <c r="J17" t="s">
        <v>13</v>
      </c>
      <c r="K17" t="s">
        <v>496</v>
      </c>
    </row>
    <row r="18" spans="1:11" x14ac:dyDescent="0.25">
      <c r="A18" t="s">
        <v>497</v>
      </c>
      <c r="B18" t="s">
        <v>12</v>
      </c>
      <c r="C18" t="s">
        <v>1344</v>
      </c>
      <c r="D18">
        <v>792</v>
      </c>
      <c r="E18">
        <v>515</v>
      </c>
      <c r="F18" t="s">
        <v>467</v>
      </c>
      <c r="G18">
        <v>1.0999999999999999E-2</v>
      </c>
      <c r="H18">
        <v>10342105</v>
      </c>
      <c r="I18">
        <v>8</v>
      </c>
      <c r="J18" t="s">
        <v>13</v>
      </c>
      <c r="K18" t="s">
        <v>498</v>
      </c>
    </row>
    <row r="19" spans="1:11" x14ac:dyDescent="0.25">
      <c r="A19" t="s">
        <v>499</v>
      </c>
      <c r="B19" t="s">
        <v>12</v>
      </c>
      <c r="C19" t="s">
        <v>1344</v>
      </c>
      <c r="D19">
        <v>434</v>
      </c>
      <c r="E19">
        <v>289</v>
      </c>
      <c r="F19" t="s">
        <v>467</v>
      </c>
      <c r="G19">
        <v>4.0000000000000001E-3</v>
      </c>
      <c r="H19">
        <v>4256010</v>
      </c>
      <c r="I19">
        <v>8</v>
      </c>
      <c r="J19" t="s">
        <v>13</v>
      </c>
      <c r="K19" t="s">
        <v>500</v>
      </c>
    </row>
    <row r="20" spans="1:11" x14ac:dyDescent="0.25">
      <c r="A20" t="s">
        <v>501</v>
      </c>
      <c r="B20" t="s">
        <v>12</v>
      </c>
      <c r="C20" t="s">
        <v>1344</v>
      </c>
      <c r="D20">
        <v>466</v>
      </c>
      <c r="E20">
        <v>309</v>
      </c>
      <c r="F20" t="s">
        <v>467</v>
      </c>
      <c r="G20">
        <v>5.0000000000000001E-3</v>
      </c>
      <c r="H20">
        <v>4739825</v>
      </c>
      <c r="I20">
        <v>8</v>
      </c>
      <c r="J20" t="s">
        <v>13</v>
      </c>
      <c r="K20" t="s">
        <v>502</v>
      </c>
    </row>
    <row r="21" spans="1:11" x14ac:dyDescent="0.25">
      <c r="A21" t="s">
        <v>503</v>
      </c>
      <c r="B21" t="s">
        <v>12</v>
      </c>
      <c r="C21" t="s">
        <v>1344</v>
      </c>
      <c r="D21">
        <v>795</v>
      </c>
      <c r="E21">
        <v>517</v>
      </c>
      <c r="F21" t="s">
        <v>467</v>
      </c>
      <c r="G21">
        <v>1.0999999999999999E-2</v>
      </c>
      <c r="H21">
        <v>10430161</v>
      </c>
      <c r="I21">
        <v>8</v>
      </c>
      <c r="J21" t="s">
        <v>13</v>
      </c>
      <c r="K21" t="s">
        <v>504</v>
      </c>
    </row>
    <row r="22" spans="1:11" x14ac:dyDescent="0.25">
      <c r="A22" t="s">
        <v>505</v>
      </c>
      <c r="B22" t="s">
        <v>12</v>
      </c>
      <c r="C22" t="s">
        <v>1344</v>
      </c>
      <c r="D22">
        <v>1152</v>
      </c>
      <c r="E22">
        <v>751</v>
      </c>
      <c r="F22" t="s">
        <v>467</v>
      </c>
      <c r="G22">
        <v>0.02</v>
      </c>
      <c r="H22">
        <v>20428361</v>
      </c>
      <c r="I22">
        <v>8</v>
      </c>
      <c r="J22" t="s">
        <v>13</v>
      </c>
      <c r="K22" t="s">
        <v>506</v>
      </c>
    </row>
    <row r="23" spans="1:11" x14ac:dyDescent="0.25">
      <c r="A23" t="s">
        <v>507</v>
      </c>
      <c r="B23" t="s">
        <v>12</v>
      </c>
      <c r="C23" t="s">
        <v>1344</v>
      </c>
      <c r="D23">
        <v>476</v>
      </c>
      <c r="E23">
        <v>313</v>
      </c>
      <c r="F23" t="s">
        <v>467</v>
      </c>
      <c r="G23">
        <v>5.0000000000000001E-3</v>
      </c>
      <c r="H23">
        <v>4912023</v>
      </c>
      <c r="I23">
        <v>8</v>
      </c>
      <c r="J23" t="s">
        <v>13</v>
      </c>
      <c r="K23" t="s">
        <v>508</v>
      </c>
    </row>
    <row r="24" spans="1:11" x14ac:dyDescent="0.25">
      <c r="A24" t="s">
        <v>509</v>
      </c>
      <c r="B24" t="s">
        <v>12</v>
      </c>
      <c r="C24" t="s">
        <v>1344</v>
      </c>
      <c r="D24">
        <v>671</v>
      </c>
      <c r="E24">
        <v>440</v>
      </c>
      <c r="F24" t="s">
        <v>467</v>
      </c>
      <c r="G24">
        <v>8.0000000000000002E-3</v>
      </c>
      <c r="H24">
        <v>7973415</v>
      </c>
      <c r="I24">
        <v>8</v>
      </c>
      <c r="J24" t="s">
        <v>13</v>
      </c>
      <c r="K24" t="s">
        <v>510</v>
      </c>
    </row>
    <row r="25" spans="1:11" x14ac:dyDescent="0.25">
      <c r="A25" t="s">
        <v>511</v>
      </c>
      <c r="B25" t="s">
        <v>12</v>
      </c>
      <c r="C25" t="s">
        <v>1344</v>
      </c>
      <c r="D25">
        <v>594</v>
      </c>
      <c r="E25">
        <v>395</v>
      </c>
      <c r="F25" t="s">
        <v>467</v>
      </c>
      <c r="G25">
        <v>7.0000000000000001E-3</v>
      </c>
      <c r="H25">
        <v>6588500</v>
      </c>
      <c r="I25">
        <v>8</v>
      </c>
      <c r="J25" t="s">
        <v>13</v>
      </c>
      <c r="K25" t="s">
        <v>512</v>
      </c>
    </row>
    <row r="26" spans="1:11" x14ac:dyDescent="0.25">
      <c r="A26" t="s">
        <v>513</v>
      </c>
      <c r="B26" t="s">
        <v>12</v>
      </c>
      <c r="C26" t="s">
        <v>1344</v>
      </c>
      <c r="D26">
        <v>1108</v>
      </c>
      <c r="E26">
        <v>724</v>
      </c>
      <c r="F26" t="s">
        <v>467</v>
      </c>
      <c r="G26">
        <v>1.7000000000000001E-2</v>
      </c>
      <c r="H26">
        <v>17321472</v>
      </c>
      <c r="I26">
        <v>8</v>
      </c>
      <c r="J26" t="s">
        <v>13</v>
      </c>
      <c r="K26" t="s">
        <v>514</v>
      </c>
    </row>
    <row r="27" spans="1:11" x14ac:dyDescent="0.25">
      <c r="A27" t="s">
        <v>515</v>
      </c>
      <c r="B27" t="s">
        <v>12</v>
      </c>
      <c r="C27" t="s">
        <v>1344</v>
      </c>
      <c r="D27">
        <v>583</v>
      </c>
      <c r="E27">
        <v>378</v>
      </c>
      <c r="F27" t="s">
        <v>467</v>
      </c>
      <c r="G27">
        <v>7.0000000000000001E-3</v>
      </c>
      <c r="H27">
        <v>6978879</v>
      </c>
      <c r="I27">
        <v>8</v>
      </c>
      <c r="J27" t="s">
        <v>13</v>
      </c>
      <c r="K27" t="s">
        <v>516</v>
      </c>
    </row>
    <row r="28" spans="1:11" x14ac:dyDescent="0.25">
      <c r="A28" t="s">
        <v>517</v>
      </c>
      <c r="B28" t="s">
        <v>12</v>
      </c>
      <c r="C28" t="s">
        <v>1344</v>
      </c>
      <c r="D28">
        <v>583</v>
      </c>
      <c r="E28">
        <v>389</v>
      </c>
      <c r="F28" t="s">
        <v>467</v>
      </c>
      <c r="G28">
        <v>6.0000000000000001E-3</v>
      </c>
      <c r="H28">
        <v>6331671</v>
      </c>
      <c r="I28">
        <v>8</v>
      </c>
      <c r="J28" t="s">
        <v>13</v>
      </c>
      <c r="K28" t="s">
        <v>1361</v>
      </c>
    </row>
    <row r="29" spans="1:11" x14ac:dyDescent="0.25">
      <c r="A29" t="s">
        <v>518</v>
      </c>
      <c r="B29" t="s">
        <v>12</v>
      </c>
      <c r="C29" t="s">
        <v>1344</v>
      </c>
      <c r="D29">
        <v>588</v>
      </c>
      <c r="E29">
        <v>391</v>
      </c>
      <c r="F29" t="s">
        <v>467</v>
      </c>
      <c r="G29">
        <v>6.0000000000000001E-3</v>
      </c>
      <c r="H29">
        <v>6473049</v>
      </c>
      <c r="I29">
        <v>8</v>
      </c>
      <c r="J29" t="s">
        <v>13</v>
      </c>
      <c r="K29" t="s">
        <v>519</v>
      </c>
    </row>
    <row r="30" spans="1:11" x14ac:dyDescent="0.25">
      <c r="A30" t="s">
        <v>520</v>
      </c>
      <c r="B30" t="s">
        <v>12</v>
      </c>
      <c r="C30" t="s">
        <v>1344</v>
      </c>
      <c r="D30">
        <v>822</v>
      </c>
      <c r="E30">
        <v>536</v>
      </c>
      <c r="F30" t="s">
        <v>467</v>
      </c>
      <c r="G30">
        <v>1.0999999999999999E-2</v>
      </c>
      <c r="H30">
        <v>11143898</v>
      </c>
      <c r="I30">
        <v>8</v>
      </c>
      <c r="J30" t="s">
        <v>13</v>
      </c>
      <c r="K30" t="s">
        <v>521</v>
      </c>
    </row>
    <row r="31" spans="1:11" x14ac:dyDescent="0.25">
      <c r="A31" t="s">
        <v>522</v>
      </c>
      <c r="B31" t="s">
        <v>12</v>
      </c>
      <c r="C31" t="s">
        <v>1344</v>
      </c>
      <c r="D31">
        <v>521</v>
      </c>
      <c r="E31">
        <v>342</v>
      </c>
      <c r="F31" t="s">
        <v>467</v>
      </c>
      <c r="G31">
        <v>6.0000000000000001E-3</v>
      </c>
      <c r="H31">
        <v>5851280</v>
      </c>
      <c r="I31">
        <v>8</v>
      </c>
      <c r="J31" t="s">
        <v>13</v>
      </c>
      <c r="K31" t="s">
        <v>523</v>
      </c>
    </row>
    <row r="32" spans="1:11" x14ac:dyDescent="0.25">
      <c r="A32" t="s">
        <v>524</v>
      </c>
      <c r="B32" t="s">
        <v>12</v>
      </c>
      <c r="C32" t="s">
        <v>1344</v>
      </c>
      <c r="D32">
        <v>412</v>
      </c>
      <c r="E32">
        <v>272</v>
      </c>
      <c r="F32" t="s">
        <v>467</v>
      </c>
      <c r="G32">
        <v>4.0000000000000001E-3</v>
      </c>
      <c r="H32">
        <v>4234975</v>
      </c>
      <c r="I32">
        <v>8</v>
      </c>
      <c r="J32" t="s">
        <v>13</v>
      </c>
      <c r="K32" t="s">
        <v>525</v>
      </c>
    </row>
    <row r="33" spans="1:11" x14ac:dyDescent="0.25">
      <c r="A33" t="s">
        <v>526</v>
      </c>
      <c r="B33" t="s">
        <v>12</v>
      </c>
      <c r="C33" t="s">
        <v>1344</v>
      </c>
      <c r="D33">
        <v>285</v>
      </c>
      <c r="E33">
        <v>187</v>
      </c>
      <c r="F33" t="s">
        <v>467</v>
      </c>
      <c r="G33">
        <v>2E-3</v>
      </c>
      <c r="H33">
        <v>2403422</v>
      </c>
      <c r="I33">
        <v>8</v>
      </c>
      <c r="J33" t="s">
        <v>13</v>
      </c>
      <c r="K33" t="s">
        <v>527</v>
      </c>
    </row>
    <row r="34" spans="1:11" x14ac:dyDescent="0.25">
      <c r="A34" t="s">
        <v>528</v>
      </c>
      <c r="B34" t="s">
        <v>12</v>
      </c>
      <c r="C34" t="s">
        <v>1344</v>
      </c>
      <c r="D34">
        <v>1109</v>
      </c>
      <c r="E34">
        <v>724</v>
      </c>
      <c r="F34" t="s">
        <v>467</v>
      </c>
      <c r="G34">
        <v>1.7000000000000001E-2</v>
      </c>
      <c r="H34">
        <v>17754901</v>
      </c>
      <c r="I34">
        <v>8</v>
      </c>
      <c r="J34" t="s">
        <v>13</v>
      </c>
      <c r="K34" t="s">
        <v>529</v>
      </c>
    </row>
    <row r="35" spans="1:11" x14ac:dyDescent="0.25">
      <c r="A35" t="s">
        <v>530</v>
      </c>
      <c r="B35" t="s">
        <v>12</v>
      </c>
      <c r="C35" t="s">
        <v>1344</v>
      </c>
      <c r="D35">
        <v>802</v>
      </c>
      <c r="E35">
        <v>525</v>
      </c>
      <c r="F35" t="s">
        <v>467</v>
      </c>
      <c r="G35">
        <v>1.0999999999999999E-2</v>
      </c>
      <c r="H35">
        <v>10522618</v>
      </c>
      <c r="I35">
        <v>8</v>
      </c>
      <c r="J35" t="s">
        <v>13</v>
      </c>
      <c r="K35" t="s">
        <v>531</v>
      </c>
    </row>
    <row r="36" spans="1:11" x14ac:dyDescent="0.25">
      <c r="A36" t="s">
        <v>532</v>
      </c>
      <c r="B36" t="s">
        <v>12</v>
      </c>
      <c r="C36" t="s">
        <v>1344</v>
      </c>
      <c r="D36">
        <v>469</v>
      </c>
      <c r="E36">
        <v>310</v>
      </c>
      <c r="F36" t="s">
        <v>467</v>
      </c>
      <c r="G36">
        <v>4.0000000000000001E-3</v>
      </c>
      <c r="H36">
        <v>4705093</v>
      </c>
      <c r="I36">
        <v>8</v>
      </c>
      <c r="J36" t="s">
        <v>13</v>
      </c>
      <c r="K36" t="s">
        <v>533</v>
      </c>
    </row>
    <row r="37" spans="1:11" x14ac:dyDescent="0.25">
      <c r="A37" t="s">
        <v>534</v>
      </c>
      <c r="B37" t="s">
        <v>12</v>
      </c>
      <c r="C37" t="s">
        <v>1344</v>
      </c>
      <c r="D37">
        <v>1054</v>
      </c>
      <c r="E37">
        <v>686</v>
      </c>
      <c r="F37" t="s">
        <v>467</v>
      </c>
      <c r="G37">
        <v>1.6E-2</v>
      </c>
      <c r="H37">
        <v>16346993</v>
      </c>
      <c r="I37">
        <v>8</v>
      </c>
      <c r="J37" t="s">
        <v>13</v>
      </c>
      <c r="K37" t="s">
        <v>535</v>
      </c>
    </row>
    <row r="38" spans="1:11" x14ac:dyDescent="0.25">
      <c r="A38" t="s">
        <v>536</v>
      </c>
      <c r="B38" t="s">
        <v>12</v>
      </c>
      <c r="C38" t="s">
        <v>1344</v>
      </c>
      <c r="D38">
        <v>941</v>
      </c>
      <c r="E38">
        <v>617</v>
      </c>
      <c r="F38" t="s">
        <v>467</v>
      </c>
      <c r="G38">
        <v>1.4E-2</v>
      </c>
      <c r="H38">
        <v>13567867</v>
      </c>
      <c r="I38">
        <v>8</v>
      </c>
      <c r="J38" t="s">
        <v>13</v>
      </c>
      <c r="K38" t="s">
        <v>537</v>
      </c>
    </row>
    <row r="39" spans="1:11" x14ac:dyDescent="0.25">
      <c r="A39" t="s">
        <v>538</v>
      </c>
      <c r="B39" t="s">
        <v>12</v>
      </c>
      <c r="C39" t="s">
        <v>1344</v>
      </c>
      <c r="D39">
        <v>492</v>
      </c>
      <c r="E39">
        <v>328</v>
      </c>
      <c r="F39" t="s">
        <v>467</v>
      </c>
      <c r="G39">
        <v>5.0000000000000001E-3</v>
      </c>
      <c r="H39">
        <v>5086666</v>
      </c>
      <c r="I39">
        <v>8</v>
      </c>
      <c r="J39" t="s">
        <v>13</v>
      </c>
      <c r="K39" t="s">
        <v>539</v>
      </c>
    </row>
    <row r="40" spans="1:11" x14ac:dyDescent="0.25">
      <c r="A40" t="s">
        <v>540</v>
      </c>
      <c r="B40" t="s">
        <v>12</v>
      </c>
      <c r="C40" t="s">
        <v>1344</v>
      </c>
      <c r="D40">
        <v>756</v>
      </c>
      <c r="E40">
        <v>493</v>
      </c>
      <c r="F40" t="s">
        <v>467</v>
      </c>
      <c r="G40">
        <v>1.0999999999999999E-2</v>
      </c>
      <c r="H40">
        <v>10963874</v>
      </c>
      <c r="I40">
        <v>8</v>
      </c>
      <c r="J40" t="s">
        <v>13</v>
      </c>
      <c r="K40" t="s">
        <v>541</v>
      </c>
    </row>
    <row r="41" spans="1:11" x14ac:dyDescent="0.25">
      <c r="A41" t="s">
        <v>542</v>
      </c>
      <c r="B41" t="s">
        <v>12</v>
      </c>
      <c r="C41" t="s">
        <v>1344</v>
      </c>
      <c r="D41">
        <v>457</v>
      </c>
      <c r="E41">
        <v>301</v>
      </c>
      <c r="F41" t="s">
        <v>467</v>
      </c>
      <c r="G41">
        <v>7.0000000000000001E-3</v>
      </c>
      <c r="H41">
        <v>7023396</v>
      </c>
      <c r="I41">
        <v>8</v>
      </c>
      <c r="J41" t="s">
        <v>13</v>
      </c>
      <c r="K41" t="s">
        <v>543</v>
      </c>
    </row>
    <row r="42" spans="1:11" x14ac:dyDescent="0.25">
      <c r="A42" t="s">
        <v>544</v>
      </c>
      <c r="B42" t="s">
        <v>12</v>
      </c>
      <c r="C42" t="s">
        <v>1344</v>
      </c>
      <c r="D42">
        <v>508</v>
      </c>
      <c r="E42">
        <v>339</v>
      </c>
      <c r="F42" t="s">
        <v>467</v>
      </c>
      <c r="G42">
        <v>7.0000000000000001E-3</v>
      </c>
      <c r="H42">
        <v>7050301</v>
      </c>
      <c r="I42">
        <v>8</v>
      </c>
      <c r="J42" t="s">
        <v>13</v>
      </c>
      <c r="K42" t="s">
        <v>545</v>
      </c>
    </row>
    <row r="43" spans="1:11" x14ac:dyDescent="0.25">
      <c r="A43" t="s">
        <v>546</v>
      </c>
      <c r="B43" t="s">
        <v>12</v>
      </c>
      <c r="C43" t="s">
        <v>1344</v>
      </c>
      <c r="D43">
        <v>1066</v>
      </c>
      <c r="E43">
        <v>694</v>
      </c>
      <c r="F43" t="s">
        <v>467</v>
      </c>
      <c r="G43">
        <v>1.7999999999999999E-2</v>
      </c>
      <c r="H43">
        <v>17081766</v>
      </c>
      <c r="I43">
        <v>8</v>
      </c>
      <c r="J43" t="s">
        <v>13</v>
      </c>
      <c r="K43" t="s">
        <v>547</v>
      </c>
    </row>
    <row r="44" spans="1:11" x14ac:dyDescent="0.25">
      <c r="A44" t="s">
        <v>548</v>
      </c>
      <c r="B44" t="s">
        <v>12</v>
      </c>
      <c r="C44" t="s">
        <v>1344</v>
      </c>
      <c r="D44">
        <v>416</v>
      </c>
      <c r="E44">
        <v>270</v>
      </c>
      <c r="F44" t="s">
        <v>467</v>
      </c>
      <c r="G44">
        <v>4.0000000000000001E-3</v>
      </c>
      <c r="H44">
        <v>4435056</v>
      </c>
      <c r="I44">
        <v>8</v>
      </c>
      <c r="J44" t="s">
        <v>13</v>
      </c>
      <c r="K44" t="s">
        <v>549</v>
      </c>
    </row>
    <row r="45" spans="1:11" x14ac:dyDescent="0.25">
      <c r="A45" t="s">
        <v>550</v>
      </c>
      <c r="B45" t="s">
        <v>12</v>
      </c>
      <c r="C45" t="s">
        <v>1344</v>
      </c>
      <c r="D45">
        <v>846</v>
      </c>
      <c r="E45">
        <v>552</v>
      </c>
      <c r="F45" t="s">
        <v>467</v>
      </c>
      <c r="G45">
        <v>1.0999999999999999E-2</v>
      </c>
      <c r="H45">
        <v>11375288</v>
      </c>
      <c r="I45">
        <v>8</v>
      </c>
      <c r="J45" t="s">
        <v>13</v>
      </c>
      <c r="K45" t="s">
        <v>551</v>
      </c>
    </row>
    <row r="46" spans="1:11" x14ac:dyDescent="0.25">
      <c r="A46" t="s">
        <v>552</v>
      </c>
      <c r="B46" t="s">
        <v>12</v>
      </c>
      <c r="C46" t="s">
        <v>1344</v>
      </c>
      <c r="D46">
        <v>849</v>
      </c>
      <c r="E46">
        <v>555</v>
      </c>
      <c r="F46" t="s">
        <v>467</v>
      </c>
      <c r="G46">
        <v>1.2E-2</v>
      </c>
      <c r="H46">
        <v>12176592</v>
      </c>
      <c r="I46">
        <v>8</v>
      </c>
      <c r="J46" t="s">
        <v>13</v>
      </c>
      <c r="K46" t="s">
        <v>553</v>
      </c>
    </row>
    <row r="47" spans="1:11" x14ac:dyDescent="0.25">
      <c r="A47" t="s">
        <v>554</v>
      </c>
      <c r="B47" t="s">
        <v>12</v>
      </c>
      <c r="C47" t="s">
        <v>1344</v>
      </c>
      <c r="D47">
        <v>864</v>
      </c>
      <c r="E47">
        <v>568</v>
      </c>
      <c r="F47" t="s">
        <v>467</v>
      </c>
      <c r="G47">
        <v>1.2E-2</v>
      </c>
      <c r="H47">
        <v>11987273</v>
      </c>
      <c r="I47">
        <v>8</v>
      </c>
      <c r="J47" t="s">
        <v>13</v>
      </c>
      <c r="K47" t="s">
        <v>555</v>
      </c>
    </row>
    <row r="48" spans="1:11" x14ac:dyDescent="0.25">
      <c r="A48" t="s">
        <v>556</v>
      </c>
      <c r="B48" t="s">
        <v>12</v>
      </c>
      <c r="C48" t="s">
        <v>1344</v>
      </c>
      <c r="D48">
        <v>433</v>
      </c>
      <c r="E48">
        <v>283</v>
      </c>
      <c r="F48" t="s">
        <v>467</v>
      </c>
      <c r="G48">
        <v>4.0000000000000001E-3</v>
      </c>
      <c r="H48">
        <v>4295635</v>
      </c>
      <c r="I48">
        <v>8</v>
      </c>
      <c r="J48" t="s">
        <v>13</v>
      </c>
      <c r="K48" t="s">
        <v>557</v>
      </c>
    </row>
    <row r="49" spans="1:11" x14ac:dyDescent="0.25">
      <c r="A49" t="s">
        <v>558</v>
      </c>
      <c r="B49" t="s">
        <v>12</v>
      </c>
      <c r="C49" t="s">
        <v>1344</v>
      </c>
      <c r="D49">
        <v>842</v>
      </c>
      <c r="E49">
        <v>551</v>
      </c>
      <c r="F49" t="s">
        <v>467</v>
      </c>
      <c r="G49">
        <v>1.2E-2</v>
      </c>
      <c r="H49">
        <v>11368439</v>
      </c>
      <c r="I49">
        <v>8</v>
      </c>
      <c r="J49" t="s">
        <v>13</v>
      </c>
      <c r="K49" t="s">
        <v>559</v>
      </c>
    </row>
    <row r="50" spans="1:11" x14ac:dyDescent="0.25">
      <c r="A50" t="s">
        <v>560</v>
      </c>
      <c r="B50" t="s">
        <v>12</v>
      </c>
      <c r="C50" t="s">
        <v>1344</v>
      </c>
      <c r="D50">
        <v>813</v>
      </c>
      <c r="E50">
        <v>529</v>
      </c>
      <c r="F50" t="s">
        <v>467</v>
      </c>
      <c r="G50">
        <v>0.01</v>
      </c>
      <c r="H50">
        <v>10645896</v>
      </c>
      <c r="I50">
        <v>8</v>
      </c>
      <c r="J50" t="s">
        <v>13</v>
      </c>
      <c r="K50" t="s">
        <v>561</v>
      </c>
    </row>
    <row r="51" spans="1:11" x14ac:dyDescent="0.25">
      <c r="A51" t="s">
        <v>562</v>
      </c>
      <c r="B51" t="s">
        <v>12</v>
      </c>
      <c r="C51" t="s">
        <v>1344</v>
      </c>
      <c r="D51">
        <v>578</v>
      </c>
      <c r="E51">
        <v>376</v>
      </c>
      <c r="F51" t="s">
        <v>467</v>
      </c>
      <c r="G51">
        <v>6.0000000000000001E-3</v>
      </c>
      <c r="H51">
        <v>6463755</v>
      </c>
      <c r="I51">
        <v>8</v>
      </c>
      <c r="J51" t="s">
        <v>13</v>
      </c>
      <c r="K51" t="s">
        <v>563</v>
      </c>
    </row>
    <row r="52" spans="1:11" x14ac:dyDescent="0.25">
      <c r="A52" t="s">
        <v>564</v>
      </c>
      <c r="B52" t="s">
        <v>12</v>
      </c>
      <c r="C52" t="s">
        <v>1344</v>
      </c>
      <c r="D52">
        <v>504</v>
      </c>
      <c r="E52">
        <v>334</v>
      </c>
      <c r="F52" t="s">
        <v>467</v>
      </c>
      <c r="G52">
        <v>5.0000000000000001E-3</v>
      </c>
      <c r="H52">
        <v>5500037</v>
      </c>
      <c r="I52">
        <v>8</v>
      </c>
      <c r="J52" t="s">
        <v>13</v>
      </c>
      <c r="K52" t="s">
        <v>565</v>
      </c>
    </row>
    <row r="53" spans="1:11" x14ac:dyDescent="0.25">
      <c r="A53" t="s">
        <v>566</v>
      </c>
      <c r="B53" t="s">
        <v>12</v>
      </c>
      <c r="C53" t="s">
        <v>1344</v>
      </c>
      <c r="D53">
        <v>740</v>
      </c>
      <c r="E53">
        <v>485</v>
      </c>
      <c r="F53" t="s">
        <v>467</v>
      </c>
      <c r="G53">
        <v>8.9999999999999993E-3</v>
      </c>
      <c r="H53">
        <v>9230162</v>
      </c>
      <c r="I53">
        <v>8</v>
      </c>
      <c r="J53" t="s">
        <v>13</v>
      </c>
      <c r="K53" t="s">
        <v>567</v>
      </c>
    </row>
    <row r="54" spans="1:11" x14ac:dyDescent="0.25">
      <c r="A54" t="s">
        <v>568</v>
      </c>
      <c r="B54" t="s">
        <v>12</v>
      </c>
      <c r="C54" t="s">
        <v>1344</v>
      </c>
      <c r="D54">
        <v>929</v>
      </c>
      <c r="E54">
        <v>613</v>
      </c>
      <c r="F54" t="s">
        <v>467</v>
      </c>
      <c r="G54">
        <v>1.4E-2</v>
      </c>
      <c r="H54">
        <v>14422983</v>
      </c>
      <c r="I54">
        <v>8</v>
      </c>
      <c r="J54" t="s">
        <v>13</v>
      </c>
      <c r="K54" t="s">
        <v>569</v>
      </c>
    </row>
    <row r="55" spans="1:11" x14ac:dyDescent="0.25">
      <c r="A55" t="s">
        <v>570</v>
      </c>
      <c r="B55" t="s">
        <v>12</v>
      </c>
      <c r="C55" t="s">
        <v>1344</v>
      </c>
      <c r="D55">
        <v>460</v>
      </c>
      <c r="E55">
        <v>306</v>
      </c>
      <c r="F55" t="s">
        <v>467</v>
      </c>
      <c r="G55">
        <v>4.0000000000000001E-3</v>
      </c>
      <c r="H55">
        <v>4582304</v>
      </c>
      <c r="I55">
        <v>8</v>
      </c>
      <c r="J55" t="s">
        <v>13</v>
      </c>
      <c r="K55" t="s">
        <v>571</v>
      </c>
    </row>
    <row r="56" spans="1:11" x14ac:dyDescent="0.25">
      <c r="A56" t="s">
        <v>572</v>
      </c>
      <c r="B56" t="s">
        <v>12</v>
      </c>
      <c r="C56" t="s">
        <v>1344</v>
      </c>
      <c r="D56">
        <v>501</v>
      </c>
      <c r="E56">
        <v>331</v>
      </c>
      <c r="F56" t="s">
        <v>467</v>
      </c>
      <c r="G56">
        <v>5.0000000000000001E-3</v>
      </c>
      <c r="H56">
        <v>5109658</v>
      </c>
      <c r="I56">
        <v>8</v>
      </c>
      <c r="J56" t="s">
        <v>13</v>
      </c>
      <c r="K56" t="s">
        <v>573</v>
      </c>
    </row>
    <row r="57" spans="1:11" x14ac:dyDescent="0.25">
      <c r="A57" t="s">
        <v>574</v>
      </c>
      <c r="B57" t="s">
        <v>12</v>
      </c>
      <c r="C57" t="s">
        <v>1344</v>
      </c>
      <c r="D57">
        <v>618</v>
      </c>
      <c r="E57">
        <v>412</v>
      </c>
      <c r="F57" t="s">
        <v>467</v>
      </c>
      <c r="G57">
        <v>7.0000000000000001E-3</v>
      </c>
      <c r="H57">
        <v>7400076</v>
      </c>
      <c r="I57">
        <v>8</v>
      </c>
      <c r="J57" t="s">
        <v>13</v>
      </c>
      <c r="K57" t="s">
        <v>575</v>
      </c>
    </row>
    <row r="58" spans="1:11" x14ac:dyDescent="0.25">
      <c r="A58" t="s">
        <v>576</v>
      </c>
      <c r="B58" t="s">
        <v>12</v>
      </c>
      <c r="C58" t="s">
        <v>1344</v>
      </c>
      <c r="D58">
        <v>453</v>
      </c>
      <c r="E58">
        <v>297</v>
      </c>
      <c r="F58" t="s">
        <v>467</v>
      </c>
      <c r="G58">
        <v>4.0000000000000001E-3</v>
      </c>
      <c r="H58">
        <v>4508925</v>
      </c>
      <c r="I58">
        <v>8</v>
      </c>
      <c r="J58" t="s">
        <v>13</v>
      </c>
      <c r="K58" t="s">
        <v>577</v>
      </c>
    </row>
    <row r="59" spans="1:11" x14ac:dyDescent="0.25">
      <c r="A59" t="s">
        <v>578</v>
      </c>
      <c r="B59" t="s">
        <v>12</v>
      </c>
      <c r="C59" t="s">
        <v>1344</v>
      </c>
      <c r="D59">
        <v>809</v>
      </c>
      <c r="E59">
        <v>527</v>
      </c>
      <c r="F59" t="s">
        <v>467</v>
      </c>
      <c r="G59">
        <v>1.0999999999999999E-2</v>
      </c>
      <c r="H59">
        <v>10539251</v>
      </c>
      <c r="I59">
        <v>8</v>
      </c>
      <c r="J59" t="s">
        <v>13</v>
      </c>
      <c r="K59" t="s">
        <v>579</v>
      </c>
    </row>
    <row r="60" spans="1:11" x14ac:dyDescent="0.25">
      <c r="A60" t="s">
        <v>580</v>
      </c>
      <c r="B60" t="s">
        <v>12</v>
      </c>
      <c r="C60" t="s">
        <v>1344</v>
      </c>
      <c r="D60">
        <v>982</v>
      </c>
      <c r="E60">
        <v>641</v>
      </c>
      <c r="F60" t="s">
        <v>467</v>
      </c>
      <c r="G60">
        <v>1.4999999999999999E-2</v>
      </c>
      <c r="H60">
        <v>14587353</v>
      </c>
      <c r="I60">
        <v>8</v>
      </c>
      <c r="J60" t="s">
        <v>13</v>
      </c>
      <c r="K60" t="s">
        <v>581</v>
      </c>
    </row>
    <row r="61" spans="1:11" x14ac:dyDescent="0.25">
      <c r="A61" t="s">
        <v>582</v>
      </c>
      <c r="B61" t="s">
        <v>12</v>
      </c>
      <c r="C61" t="s">
        <v>1344</v>
      </c>
      <c r="D61">
        <v>274</v>
      </c>
      <c r="E61">
        <v>184</v>
      </c>
      <c r="F61" t="s">
        <v>467</v>
      </c>
      <c r="G61">
        <v>2E-3</v>
      </c>
      <c r="H61">
        <v>2330533</v>
      </c>
      <c r="I61">
        <v>8</v>
      </c>
      <c r="J61" t="s">
        <v>13</v>
      </c>
      <c r="K61" t="s">
        <v>583</v>
      </c>
    </row>
    <row r="62" spans="1:11" x14ac:dyDescent="0.25">
      <c r="A62" t="s">
        <v>584</v>
      </c>
      <c r="B62" t="s">
        <v>12</v>
      </c>
      <c r="C62" t="s">
        <v>1344</v>
      </c>
      <c r="D62">
        <v>849</v>
      </c>
      <c r="E62">
        <v>553</v>
      </c>
      <c r="F62" t="s">
        <v>467</v>
      </c>
      <c r="G62">
        <v>1.2E-2</v>
      </c>
      <c r="H62">
        <v>11936397</v>
      </c>
      <c r="I62">
        <v>8</v>
      </c>
      <c r="J62" t="s">
        <v>13</v>
      </c>
      <c r="K62" t="s">
        <v>1362</v>
      </c>
    </row>
    <row r="63" spans="1:11" x14ac:dyDescent="0.25">
      <c r="A63" t="s">
        <v>585</v>
      </c>
      <c r="B63" t="s">
        <v>12</v>
      </c>
      <c r="C63" t="s">
        <v>1344</v>
      </c>
      <c r="D63">
        <v>919</v>
      </c>
      <c r="E63">
        <v>602</v>
      </c>
      <c r="F63" t="s">
        <v>467</v>
      </c>
      <c r="G63">
        <v>1.2999999999999999E-2</v>
      </c>
      <c r="H63">
        <v>13537048</v>
      </c>
      <c r="I63">
        <v>8</v>
      </c>
      <c r="J63" t="s">
        <v>13</v>
      </c>
      <c r="K63" t="s">
        <v>586</v>
      </c>
    </row>
    <row r="64" spans="1:11" x14ac:dyDescent="0.25">
      <c r="A64" t="s">
        <v>587</v>
      </c>
      <c r="B64" t="s">
        <v>12</v>
      </c>
      <c r="C64" t="s">
        <v>1344</v>
      </c>
      <c r="D64">
        <v>544</v>
      </c>
      <c r="E64">
        <v>359</v>
      </c>
      <c r="F64" t="s">
        <v>467</v>
      </c>
      <c r="G64">
        <v>6.0000000000000001E-3</v>
      </c>
      <c r="H64">
        <v>6012225</v>
      </c>
      <c r="I64">
        <v>8</v>
      </c>
      <c r="J64" t="s">
        <v>13</v>
      </c>
      <c r="K64" t="s">
        <v>588</v>
      </c>
    </row>
    <row r="65" spans="1:11" x14ac:dyDescent="0.25">
      <c r="A65" t="s">
        <v>589</v>
      </c>
      <c r="B65" t="s">
        <v>12</v>
      </c>
      <c r="C65" t="s">
        <v>1344</v>
      </c>
      <c r="D65">
        <v>1006</v>
      </c>
      <c r="E65">
        <v>660</v>
      </c>
      <c r="F65" t="s">
        <v>467</v>
      </c>
      <c r="G65">
        <v>1.7999999999999999E-2</v>
      </c>
      <c r="H65">
        <v>17723103</v>
      </c>
      <c r="I65">
        <v>8</v>
      </c>
      <c r="J65" t="s">
        <v>13</v>
      </c>
      <c r="K65" t="s">
        <v>590</v>
      </c>
    </row>
    <row r="66" spans="1:11" x14ac:dyDescent="0.25">
      <c r="A66" t="s">
        <v>591</v>
      </c>
      <c r="B66" t="s">
        <v>12</v>
      </c>
      <c r="C66" t="s">
        <v>1344</v>
      </c>
      <c r="D66">
        <v>1042</v>
      </c>
      <c r="E66">
        <v>678</v>
      </c>
      <c r="F66" t="s">
        <v>467</v>
      </c>
      <c r="G66">
        <v>1.6E-2</v>
      </c>
      <c r="H66">
        <v>16802435</v>
      </c>
      <c r="I66">
        <v>8</v>
      </c>
      <c r="J66" t="s">
        <v>13</v>
      </c>
      <c r="K66" t="s">
        <v>592</v>
      </c>
    </row>
    <row r="67" spans="1:11" x14ac:dyDescent="0.25">
      <c r="A67" t="s">
        <v>593</v>
      </c>
      <c r="B67" t="s">
        <v>12</v>
      </c>
      <c r="C67" t="s">
        <v>1344</v>
      </c>
      <c r="D67">
        <v>816</v>
      </c>
      <c r="E67">
        <v>531</v>
      </c>
      <c r="F67" t="s">
        <v>467</v>
      </c>
      <c r="G67">
        <v>1.0999999999999999E-2</v>
      </c>
      <c r="H67">
        <v>11113568</v>
      </c>
      <c r="I67">
        <v>8</v>
      </c>
      <c r="J67" t="s">
        <v>13</v>
      </c>
      <c r="K67" t="s">
        <v>594</v>
      </c>
    </row>
    <row r="68" spans="1:11" x14ac:dyDescent="0.25">
      <c r="A68" t="s">
        <v>595</v>
      </c>
      <c r="B68" t="s">
        <v>12</v>
      </c>
      <c r="C68" t="s">
        <v>1344</v>
      </c>
      <c r="D68">
        <v>659</v>
      </c>
      <c r="E68">
        <v>441</v>
      </c>
      <c r="F68" t="s">
        <v>467</v>
      </c>
      <c r="G68">
        <v>8.0000000000000002E-3</v>
      </c>
      <c r="H68">
        <v>7621194</v>
      </c>
      <c r="I68">
        <v>8</v>
      </c>
      <c r="J68" t="s">
        <v>13</v>
      </c>
      <c r="K68" t="s">
        <v>596</v>
      </c>
    </row>
    <row r="69" spans="1:11" x14ac:dyDescent="0.25">
      <c r="A69" t="s">
        <v>597</v>
      </c>
      <c r="B69" t="s">
        <v>12</v>
      </c>
      <c r="C69" t="s">
        <v>1344</v>
      </c>
      <c r="D69">
        <v>432</v>
      </c>
      <c r="E69">
        <v>286</v>
      </c>
      <c r="F69" t="s">
        <v>467</v>
      </c>
      <c r="G69">
        <v>4.0000000000000001E-3</v>
      </c>
      <c r="H69">
        <v>4181653</v>
      </c>
      <c r="I69">
        <v>8</v>
      </c>
      <c r="J69" t="s">
        <v>13</v>
      </c>
      <c r="K69" t="s">
        <v>598</v>
      </c>
    </row>
    <row r="70" spans="1:11" x14ac:dyDescent="0.25">
      <c r="A70" t="s">
        <v>599</v>
      </c>
      <c r="B70" t="s">
        <v>12</v>
      </c>
      <c r="C70" t="s">
        <v>1344</v>
      </c>
      <c r="D70">
        <v>1093</v>
      </c>
      <c r="E70">
        <v>714</v>
      </c>
      <c r="F70" t="s">
        <v>467</v>
      </c>
      <c r="G70">
        <v>1.7999999999999999E-2</v>
      </c>
      <c r="H70">
        <v>18352209</v>
      </c>
      <c r="I70">
        <v>8</v>
      </c>
      <c r="J70" t="s">
        <v>13</v>
      </c>
      <c r="K70" t="s">
        <v>600</v>
      </c>
    </row>
    <row r="71" spans="1:11" x14ac:dyDescent="0.25">
      <c r="A71" t="s">
        <v>601</v>
      </c>
      <c r="B71" t="s">
        <v>12</v>
      </c>
      <c r="C71" t="s">
        <v>1344</v>
      </c>
      <c r="D71">
        <v>612</v>
      </c>
      <c r="E71">
        <v>410</v>
      </c>
      <c r="F71" t="s">
        <v>467</v>
      </c>
      <c r="G71">
        <v>8.0000000000000002E-3</v>
      </c>
      <c r="H71">
        <v>7191679</v>
      </c>
      <c r="I71">
        <v>8</v>
      </c>
      <c r="J71" t="s">
        <v>13</v>
      </c>
      <c r="K71" t="s">
        <v>602</v>
      </c>
    </row>
    <row r="72" spans="1:11" x14ac:dyDescent="0.25">
      <c r="A72" t="s">
        <v>603</v>
      </c>
      <c r="B72" t="s">
        <v>12</v>
      </c>
      <c r="C72" t="s">
        <v>1344</v>
      </c>
      <c r="D72">
        <v>732</v>
      </c>
      <c r="E72">
        <v>478</v>
      </c>
      <c r="F72" t="s">
        <v>467</v>
      </c>
      <c r="G72">
        <v>0.01</v>
      </c>
      <c r="H72">
        <v>9210593</v>
      </c>
      <c r="I72">
        <v>8</v>
      </c>
      <c r="J72" t="s">
        <v>13</v>
      </c>
      <c r="K72" t="s">
        <v>604</v>
      </c>
    </row>
    <row r="73" spans="1:11" x14ac:dyDescent="0.25">
      <c r="A73" t="s">
        <v>605</v>
      </c>
      <c r="B73" t="s">
        <v>12</v>
      </c>
      <c r="C73" t="s">
        <v>1344</v>
      </c>
      <c r="D73">
        <v>510</v>
      </c>
      <c r="E73">
        <v>336</v>
      </c>
      <c r="F73" t="s">
        <v>467</v>
      </c>
      <c r="G73">
        <v>5.0000000000000001E-3</v>
      </c>
      <c r="H73">
        <v>5216303</v>
      </c>
      <c r="I73">
        <v>8</v>
      </c>
      <c r="J73" t="s">
        <v>13</v>
      </c>
      <c r="K73" t="s">
        <v>606</v>
      </c>
    </row>
    <row r="74" spans="1:11" x14ac:dyDescent="0.25">
      <c r="A74" t="s">
        <v>607</v>
      </c>
      <c r="B74" t="s">
        <v>12</v>
      </c>
      <c r="C74" t="s">
        <v>1344</v>
      </c>
      <c r="D74">
        <v>644</v>
      </c>
      <c r="E74">
        <v>424</v>
      </c>
      <c r="F74" t="s">
        <v>467</v>
      </c>
      <c r="G74">
        <v>8.0000000000000002E-3</v>
      </c>
      <c r="H74">
        <v>7294900</v>
      </c>
      <c r="I74">
        <v>8</v>
      </c>
      <c r="J74" t="s">
        <v>13</v>
      </c>
      <c r="K74" t="s">
        <v>608</v>
      </c>
    </row>
    <row r="75" spans="1:11" x14ac:dyDescent="0.25">
      <c r="A75" t="s">
        <v>609</v>
      </c>
      <c r="B75" t="s">
        <v>12</v>
      </c>
      <c r="C75" t="s">
        <v>1344</v>
      </c>
      <c r="D75">
        <v>820</v>
      </c>
      <c r="E75">
        <v>538</v>
      </c>
      <c r="F75" t="s">
        <v>467</v>
      </c>
      <c r="G75">
        <v>1.0999999999999999E-2</v>
      </c>
      <c r="H75">
        <v>10647853</v>
      </c>
      <c r="I75">
        <v>8</v>
      </c>
      <c r="J75" t="s">
        <v>13</v>
      </c>
      <c r="K75" t="s">
        <v>610</v>
      </c>
    </row>
    <row r="76" spans="1:11" x14ac:dyDescent="0.25">
      <c r="A76" t="s">
        <v>611</v>
      </c>
      <c r="B76" t="s">
        <v>12</v>
      </c>
      <c r="C76" t="s">
        <v>1344</v>
      </c>
      <c r="D76">
        <v>633</v>
      </c>
      <c r="E76">
        <v>418</v>
      </c>
      <c r="F76" t="s">
        <v>467</v>
      </c>
      <c r="G76">
        <v>7.0000000000000001E-3</v>
      </c>
      <c r="H76">
        <v>7485687</v>
      </c>
      <c r="I76">
        <v>8</v>
      </c>
      <c r="J76" t="s">
        <v>13</v>
      </c>
      <c r="K76" t="s">
        <v>612</v>
      </c>
    </row>
    <row r="77" spans="1:11" x14ac:dyDescent="0.25">
      <c r="A77" t="s">
        <v>613</v>
      </c>
      <c r="B77" t="s">
        <v>12</v>
      </c>
      <c r="C77" t="s">
        <v>1344</v>
      </c>
      <c r="D77">
        <v>741</v>
      </c>
      <c r="E77">
        <v>482</v>
      </c>
      <c r="F77" t="s">
        <v>467</v>
      </c>
      <c r="G77">
        <v>8.9999999999999993E-3</v>
      </c>
      <c r="H77">
        <v>9325066</v>
      </c>
      <c r="I77">
        <v>8</v>
      </c>
      <c r="J77" t="s">
        <v>13</v>
      </c>
      <c r="K77" t="s">
        <v>614</v>
      </c>
    </row>
    <row r="78" spans="1:11" x14ac:dyDescent="0.25">
      <c r="A78" t="s">
        <v>615</v>
      </c>
      <c r="B78" t="s">
        <v>12</v>
      </c>
      <c r="C78" t="s">
        <v>1344</v>
      </c>
      <c r="D78">
        <v>604</v>
      </c>
      <c r="E78">
        <v>403</v>
      </c>
      <c r="F78" t="s">
        <v>467</v>
      </c>
      <c r="G78">
        <v>7.0000000000000001E-3</v>
      </c>
      <c r="H78">
        <v>6701015</v>
      </c>
      <c r="I78">
        <v>8</v>
      </c>
      <c r="J78" t="s">
        <v>13</v>
      </c>
      <c r="K78" t="s">
        <v>1363</v>
      </c>
    </row>
    <row r="79" spans="1:11" x14ac:dyDescent="0.25">
      <c r="A79" t="s">
        <v>616</v>
      </c>
      <c r="B79" t="s">
        <v>12</v>
      </c>
      <c r="C79" t="s">
        <v>1344</v>
      </c>
      <c r="D79">
        <v>562</v>
      </c>
      <c r="E79">
        <v>372</v>
      </c>
      <c r="F79" t="s">
        <v>467</v>
      </c>
      <c r="G79">
        <v>7.0000000000000001E-3</v>
      </c>
      <c r="H79">
        <v>6423640</v>
      </c>
      <c r="I79">
        <v>8</v>
      </c>
      <c r="J79" t="s">
        <v>13</v>
      </c>
      <c r="K79" t="s">
        <v>617</v>
      </c>
    </row>
    <row r="80" spans="1:11" x14ac:dyDescent="0.25">
      <c r="A80" t="s">
        <v>618</v>
      </c>
      <c r="B80" t="s">
        <v>12</v>
      </c>
      <c r="C80" t="s">
        <v>1344</v>
      </c>
      <c r="D80">
        <v>823</v>
      </c>
      <c r="E80">
        <v>535</v>
      </c>
      <c r="F80" t="s">
        <v>467</v>
      </c>
      <c r="G80">
        <v>1.0999999999999999E-2</v>
      </c>
      <c r="H80">
        <v>11291636</v>
      </c>
      <c r="I80">
        <v>8</v>
      </c>
      <c r="J80" t="s">
        <v>13</v>
      </c>
      <c r="K80" t="s">
        <v>619</v>
      </c>
    </row>
    <row r="81" spans="1:11" x14ac:dyDescent="0.25">
      <c r="A81" t="s">
        <v>620</v>
      </c>
      <c r="B81" t="s">
        <v>12</v>
      </c>
      <c r="C81" t="s">
        <v>1344</v>
      </c>
      <c r="D81">
        <v>483</v>
      </c>
      <c r="E81">
        <v>317</v>
      </c>
      <c r="F81" t="s">
        <v>467</v>
      </c>
      <c r="G81">
        <v>6.0000000000000001E-3</v>
      </c>
      <c r="H81">
        <v>5651199</v>
      </c>
      <c r="I81">
        <v>8</v>
      </c>
      <c r="J81" t="s">
        <v>13</v>
      </c>
      <c r="K81" t="s">
        <v>621</v>
      </c>
    </row>
    <row r="82" spans="1:11" x14ac:dyDescent="0.25">
      <c r="A82" t="s">
        <v>622</v>
      </c>
      <c r="B82" t="s">
        <v>12</v>
      </c>
      <c r="C82" t="s">
        <v>1344</v>
      </c>
      <c r="D82">
        <v>466</v>
      </c>
      <c r="E82">
        <v>306</v>
      </c>
      <c r="F82" t="s">
        <v>467</v>
      </c>
      <c r="G82">
        <v>5.0000000000000001E-3</v>
      </c>
      <c r="H82">
        <v>4776027</v>
      </c>
      <c r="I82">
        <v>8</v>
      </c>
      <c r="J82" t="s">
        <v>13</v>
      </c>
      <c r="K82" t="s">
        <v>623</v>
      </c>
    </row>
    <row r="83" spans="1:11" x14ac:dyDescent="0.25">
      <c r="A83" t="s">
        <v>624</v>
      </c>
      <c r="B83" t="s">
        <v>12</v>
      </c>
      <c r="C83" t="s">
        <v>1344</v>
      </c>
      <c r="D83">
        <v>963</v>
      </c>
      <c r="E83">
        <v>629</v>
      </c>
      <c r="F83" t="s">
        <v>467</v>
      </c>
      <c r="G83">
        <v>1.4999999999999999E-2</v>
      </c>
      <c r="H83">
        <v>14799664</v>
      </c>
      <c r="I83">
        <v>8</v>
      </c>
      <c r="J83" t="s">
        <v>13</v>
      </c>
      <c r="K83" t="s">
        <v>625</v>
      </c>
    </row>
    <row r="84" spans="1:11" x14ac:dyDescent="0.25">
      <c r="A84" t="s">
        <v>626</v>
      </c>
      <c r="B84" t="s">
        <v>12</v>
      </c>
      <c r="C84" t="s">
        <v>1344</v>
      </c>
      <c r="D84">
        <v>594</v>
      </c>
      <c r="E84">
        <v>391</v>
      </c>
      <c r="F84" t="s">
        <v>467</v>
      </c>
      <c r="G84">
        <v>7.0000000000000001E-3</v>
      </c>
      <c r="H84">
        <v>6567953</v>
      </c>
      <c r="I84">
        <v>8</v>
      </c>
      <c r="J84" t="s">
        <v>13</v>
      </c>
      <c r="K84" t="s">
        <v>627</v>
      </c>
    </row>
    <row r="85" spans="1:11" x14ac:dyDescent="0.25">
      <c r="A85" t="s">
        <v>628</v>
      </c>
      <c r="B85" t="s">
        <v>12</v>
      </c>
      <c r="C85" t="s">
        <v>1344</v>
      </c>
      <c r="D85">
        <v>920</v>
      </c>
      <c r="E85">
        <v>600</v>
      </c>
      <c r="F85" t="s">
        <v>467</v>
      </c>
      <c r="G85">
        <v>1.4E-2</v>
      </c>
      <c r="H85">
        <v>13821271</v>
      </c>
      <c r="I85">
        <v>8</v>
      </c>
      <c r="J85" t="s">
        <v>13</v>
      </c>
      <c r="K85" t="s">
        <v>629</v>
      </c>
    </row>
    <row r="86" spans="1:11" x14ac:dyDescent="0.25">
      <c r="A86" t="s">
        <v>630</v>
      </c>
      <c r="B86" t="s">
        <v>12</v>
      </c>
      <c r="C86" t="s">
        <v>1344</v>
      </c>
      <c r="D86">
        <v>508</v>
      </c>
      <c r="E86">
        <v>333</v>
      </c>
      <c r="F86" t="s">
        <v>467</v>
      </c>
      <c r="G86">
        <v>5.0000000000000001E-3</v>
      </c>
      <c r="H86">
        <v>5333711</v>
      </c>
      <c r="I86">
        <v>8</v>
      </c>
      <c r="J86" t="s">
        <v>13</v>
      </c>
      <c r="K86" t="s">
        <v>631</v>
      </c>
    </row>
    <row r="87" spans="1:11" x14ac:dyDescent="0.25">
      <c r="A87" t="s">
        <v>632</v>
      </c>
      <c r="B87" t="s">
        <v>12</v>
      </c>
      <c r="C87" t="s">
        <v>1344</v>
      </c>
      <c r="D87">
        <v>468</v>
      </c>
      <c r="E87">
        <v>308</v>
      </c>
      <c r="F87" t="s">
        <v>467</v>
      </c>
      <c r="G87">
        <v>5.0000000000000001E-3</v>
      </c>
      <c r="H87">
        <v>4959964</v>
      </c>
      <c r="I87">
        <v>8</v>
      </c>
      <c r="J87" t="s">
        <v>13</v>
      </c>
      <c r="K87" t="s">
        <v>633</v>
      </c>
    </row>
    <row r="88" spans="1:11" x14ac:dyDescent="0.25">
      <c r="A88" t="s">
        <v>634</v>
      </c>
      <c r="B88" t="s">
        <v>12</v>
      </c>
      <c r="C88" t="s">
        <v>1344</v>
      </c>
      <c r="D88">
        <v>395</v>
      </c>
      <c r="E88">
        <v>261</v>
      </c>
      <c r="F88" t="s">
        <v>467</v>
      </c>
      <c r="G88">
        <v>4.0000000000000001E-3</v>
      </c>
      <c r="H88">
        <v>3766814</v>
      </c>
      <c r="I88">
        <v>8</v>
      </c>
      <c r="J88" t="s">
        <v>13</v>
      </c>
      <c r="K88" t="s">
        <v>635</v>
      </c>
    </row>
    <row r="89" spans="1:11" x14ac:dyDescent="0.25">
      <c r="A89" t="s">
        <v>636</v>
      </c>
      <c r="B89" t="s">
        <v>12</v>
      </c>
      <c r="C89" t="s">
        <v>1344</v>
      </c>
      <c r="D89">
        <v>722</v>
      </c>
      <c r="E89">
        <v>474</v>
      </c>
      <c r="F89" t="s">
        <v>467</v>
      </c>
      <c r="G89">
        <v>8.9999999999999993E-3</v>
      </c>
      <c r="H89">
        <v>8897996</v>
      </c>
      <c r="I89">
        <v>8</v>
      </c>
      <c r="J89" t="s">
        <v>13</v>
      </c>
      <c r="K89" t="s">
        <v>637</v>
      </c>
    </row>
    <row r="90" spans="1:11" x14ac:dyDescent="0.25">
      <c r="A90" t="s">
        <v>638</v>
      </c>
      <c r="B90" t="s">
        <v>12</v>
      </c>
      <c r="C90" t="s">
        <v>1344</v>
      </c>
      <c r="D90">
        <v>577</v>
      </c>
      <c r="E90">
        <v>381</v>
      </c>
      <c r="F90" t="s">
        <v>467</v>
      </c>
      <c r="G90">
        <v>6.0000000000000001E-3</v>
      </c>
      <c r="H90">
        <v>6449079</v>
      </c>
      <c r="I90">
        <v>8</v>
      </c>
      <c r="J90" t="s">
        <v>13</v>
      </c>
      <c r="K90" t="s">
        <v>639</v>
      </c>
    </row>
    <row r="91" spans="1:11" x14ac:dyDescent="0.25">
      <c r="A91" t="s">
        <v>640</v>
      </c>
      <c r="B91" t="s">
        <v>12</v>
      </c>
      <c r="C91" t="s">
        <v>1344</v>
      </c>
      <c r="D91">
        <v>706</v>
      </c>
      <c r="E91">
        <v>461</v>
      </c>
      <c r="F91" t="s">
        <v>467</v>
      </c>
      <c r="G91">
        <v>1.0999999999999999E-2</v>
      </c>
      <c r="H91">
        <v>11247119</v>
      </c>
      <c r="I91">
        <v>8</v>
      </c>
      <c r="J91" t="s">
        <v>13</v>
      </c>
      <c r="K91" t="s">
        <v>641</v>
      </c>
    </row>
    <row r="92" spans="1:11" x14ac:dyDescent="0.25">
      <c r="A92" t="s">
        <v>642</v>
      </c>
      <c r="B92" t="s">
        <v>12</v>
      </c>
      <c r="C92" t="s">
        <v>1344</v>
      </c>
      <c r="D92">
        <v>800</v>
      </c>
      <c r="E92">
        <v>523</v>
      </c>
      <c r="F92" t="s">
        <v>467</v>
      </c>
      <c r="G92">
        <v>1.0999999999999999E-2</v>
      </c>
      <c r="H92">
        <v>10522619</v>
      </c>
      <c r="I92">
        <v>8</v>
      </c>
      <c r="J92" t="s">
        <v>13</v>
      </c>
      <c r="K92" t="s">
        <v>643</v>
      </c>
    </row>
    <row r="93" spans="1:11" x14ac:dyDescent="0.25">
      <c r="A93" t="s">
        <v>644</v>
      </c>
      <c r="B93" t="s">
        <v>12</v>
      </c>
      <c r="C93" t="s">
        <v>1344</v>
      </c>
      <c r="D93">
        <v>469</v>
      </c>
      <c r="E93">
        <v>309</v>
      </c>
      <c r="F93" t="s">
        <v>467</v>
      </c>
      <c r="G93">
        <v>4.0000000000000001E-3</v>
      </c>
      <c r="H93">
        <v>4663021</v>
      </c>
      <c r="I93">
        <v>8</v>
      </c>
      <c r="J93" t="s">
        <v>13</v>
      </c>
      <c r="K93" t="s">
        <v>1364</v>
      </c>
    </row>
    <row r="94" spans="1:11" x14ac:dyDescent="0.25">
      <c r="A94" t="s">
        <v>645</v>
      </c>
      <c r="B94" t="s">
        <v>12</v>
      </c>
      <c r="C94" t="s">
        <v>1344</v>
      </c>
      <c r="D94">
        <v>734</v>
      </c>
      <c r="E94">
        <v>485</v>
      </c>
      <c r="F94" t="s">
        <v>467</v>
      </c>
      <c r="G94">
        <v>8.9999999999999993E-3</v>
      </c>
      <c r="H94">
        <v>9418501</v>
      </c>
      <c r="I94">
        <v>8</v>
      </c>
      <c r="J94" t="s">
        <v>13</v>
      </c>
      <c r="K94" t="s">
        <v>646</v>
      </c>
    </row>
    <row r="95" spans="1:11" x14ac:dyDescent="0.25">
      <c r="A95" t="s">
        <v>647</v>
      </c>
      <c r="B95" t="s">
        <v>12</v>
      </c>
      <c r="C95" t="s">
        <v>1344</v>
      </c>
      <c r="D95">
        <v>1023</v>
      </c>
      <c r="E95">
        <v>666</v>
      </c>
      <c r="F95" t="s">
        <v>467</v>
      </c>
      <c r="G95">
        <v>1.4999999999999999E-2</v>
      </c>
      <c r="H95">
        <v>15337781</v>
      </c>
      <c r="I95">
        <v>8</v>
      </c>
      <c r="J95" t="s">
        <v>13</v>
      </c>
      <c r="K95" t="s">
        <v>648</v>
      </c>
    </row>
    <row r="96" spans="1:11" x14ac:dyDescent="0.25">
      <c r="A96" t="s">
        <v>649</v>
      </c>
      <c r="B96" t="s">
        <v>12</v>
      </c>
      <c r="C96" t="s">
        <v>1344</v>
      </c>
      <c r="D96">
        <v>611</v>
      </c>
      <c r="E96">
        <v>404</v>
      </c>
      <c r="F96" t="s">
        <v>467</v>
      </c>
      <c r="G96">
        <v>7.0000000000000001E-3</v>
      </c>
      <c r="H96">
        <v>7330611</v>
      </c>
      <c r="I96">
        <v>8</v>
      </c>
      <c r="J96" t="s">
        <v>13</v>
      </c>
      <c r="K96" t="s">
        <v>650</v>
      </c>
    </row>
    <row r="97" spans="1:11" x14ac:dyDescent="0.25">
      <c r="A97" t="s">
        <v>651</v>
      </c>
      <c r="B97" t="s">
        <v>12</v>
      </c>
      <c r="C97" t="s">
        <v>1344</v>
      </c>
      <c r="D97">
        <v>600</v>
      </c>
      <c r="E97">
        <v>398</v>
      </c>
      <c r="F97" t="s">
        <v>467</v>
      </c>
      <c r="G97">
        <v>7.0000000000000001E-3</v>
      </c>
      <c r="H97">
        <v>6655519</v>
      </c>
      <c r="I97">
        <v>8</v>
      </c>
      <c r="J97" t="s">
        <v>13</v>
      </c>
      <c r="K97" t="s">
        <v>652</v>
      </c>
    </row>
    <row r="98" spans="1:11" x14ac:dyDescent="0.25">
      <c r="A98" t="s">
        <v>653</v>
      </c>
      <c r="B98" t="s">
        <v>12</v>
      </c>
      <c r="C98" t="s">
        <v>1344</v>
      </c>
      <c r="D98">
        <v>749</v>
      </c>
      <c r="E98">
        <v>490</v>
      </c>
      <c r="F98" t="s">
        <v>467</v>
      </c>
      <c r="G98">
        <v>8.9999999999999993E-3</v>
      </c>
      <c r="H98">
        <v>9338763</v>
      </c>
      <c r="I98">
        <v>8</v>
      </c>
      <c r="J98" t="s">
        <v>13</v>
      </c>
      <c r="K98" t="s">
        <v>654</v>
      </c>
    </row>
    <row r="99" spans="1:11" x14ac:dyDescent="0.25">
      <c r="A99" t="s">
        <v>655</v>
      </c>
      <c r="B99" t="s">
        <v>12</v>
      </c>
      <c r="C99" t="s">
        <v>1344</v>
      </c>
      <c r="D99">
        <v>838</v>
      </c>
      <c r="E99">
        <v>545</v>
      </c>
      <c r="F99" t="s">
        <v>467</v>
      </c>
      <c r="G99">
        <v>1.2E-2</v>
      </c>
      <c r="H99">
        <v>11660979</v>
      </c>
      <c r="I99">
        <v>8</v>
      </c>
      <c r="J99" t="s">
        <v>13</v>
      </c>
      <c r="K99" t="s">
        <v>656</v>
      </c>
    </row>
    <row r="100" spans="1:11" x14ac:dyDescent="0.25">
      <c r="A100" t="s">
        <v>657</v>
      </c>
      <c r="B100" t="s">
        <v>12</v>
      </c>
      <c r="C100" t="s">
        <v>1344</v>
      </c>
      <c r="D100">
        <v>813</v>
      </c>
      <c r="E100">
        <v>529</v>
      </c>
      <c r="F100" t="s">
        <v>467</v>
      </c>
      <c r="G100">
        <v>1.0999999999999999E-2</v>
      </c>
      <c r="H100">
        <v>10977572</v>
      </c>
      <c r="I100">
        <v>8</v>
      </c>
      <c r="J100" t="s">
        <v>13</v>
      </c>
      <c r="K100" t="s">
        <v>658</v>
      </c>
    </row>
    <row r="101" spans="1:11" x14ac:dyDescent="0.25">
      <c r="A101" t="s">
        <v>659</v>
      </c>
      <c r="B101" t="s">
        <v>12</v>
      </c>
      <c r="C101" t="s">
        <v>1344</v>
      </c>
      <c r="D101">
        <v>546</v>
      </c>
      <c r="E101">
        <v>360</v>
      </c>
      <c r="F101" t="s">
        <v>467</v>
      </c>
      <c r="G101">
        <v>6.0000000000000001E-3</v>
      </c>
      <c r="H101">
        <v>6019564</v>
      </c>
      <c r="I101">
        <v>8</v>
      </c>
      <c r="J101" t="s">
        <v>13</v>
      </c>
      <c r="K101" t="s">
        <v>660</v>
      </c>
    </row>
    <row r="102" spans="1:11" x14ac:dyDescent="0.25">
      <c r="A102" t="s">
        <v>661</v>
      </c>
      <c r="B102" t="s">
        <v>12</v>
      </c>
      <c r="C102" t="s">
        <v>1344</v>
      </c>
      <c r="D102">
        <v>526</v>
      </c>
      <c r="E102">
        <v>345</v>
      </c>
      <c r="F102" t="s">
        <v>467</v>
      </c>
      <c r="G102">
        <v>6.0000000000000001E-3</v>
      </c>
      <c r="H102">
        <v>5972601</v>
      </c>
      <c r="I102">
        <v>8</v>
      </c>
      <c r="J102" t="s">
        <v>13</v>
      </c>
      <c r="K102" t="s">
        <v>662</v>
      </c>
    </row>
    <row r="103" spans="1:11" x14ac:dyDescent="0.25">
      <c r="A103" t="s">
        <v>663</v>
      </c>
      <c r="B103" t="s">
        <v>12</v>
      </c>
      <c r="C103" t="s">
        <v>1344</v>
      </c>
      <c r="D103">
        <v>759</v>
      </c>
      <c r="E103">
        <v>497</v>
      </c>
      <c r="F103" t="s">
        <v>467</v>
      </c>
      <c r="G103">
        <v>0.01</v>
      </c>
      <c r="H103">
        <v>9613202</v>
      </c>
      <c r="I103">
        <v>8</v>
      </c>
      <c r="J103" t="s">
        <v>13</v>
      </c>
      <c r="K103" t="s">
        <v>664</v>
      </c>
    </row>
    <row r="104" spans="1:11" x14ac:dyDescent="0.25">
      <c r="A104" t="s">
        <v>665</v>
      </c>
      <c r="B104" t="s">
        <v>12</v>
      </c>
      <c r="C104" t="s">
        <v>1344</v>
      </c>
      <c r="D104">
        <v>968</v>
      </c>
      <c r="E104">
        <v>634</v>
      </c>
      <c r="F104" t="s">
        <v>467</v>
      </c>
      <c r="G104">
        <v>1.4999999999999999E-2</v>
      </c>
      <c r="H104">
        <v>14262037</v>
      </c>
      <c r="I104">
        <v>8</v>
      </c>
      <c r="J104" t="s">
        <v>13</v>
      </c>
      <c r="K104" t="s">
        <v>666</v>
      </c>
    </row>
    <row r="105" spans="1:11" x14ac:dyDescent="0.25">
      <c r="A105" t="s">
        <v>667</v>
      </c>
      <c r="B105" t="s">
        <v>12</v>
      </c>
      <c r="C105" t="s">
        <v>1344</v>
      </c>
      <c r="D105">
        <v>647</v>
      </c>
      <c r="E105">
        <v>425</v>
      </c>
      <c r="F105" t="s">
        <v>467</v>
      </c>
      <c r="G105">
        <v>8.0000000000000002E-3</v>
      </c>
      <c r="H105">
        <v>7669135</v>
      </c>
      <c r="I105">
        <v>8</v>
      </c>
      <c r="J105" t="s">
        <v>13</v>
      </c>
      <c r="K105" t="s">
        <v>668</v>
      </c>
    </row>
    <row r="106" spans="1:11" x14ac:dyDescent="0.25">
      <c r="A106" t="s">
        <v>669</v>
      </c>
      <c r="B106" t="s">
        <v>12</v>
      </c>
      <c r="C106" t="s">
        <v>1344</v>
      </c>
      <c r="D106">
        <v>795</v>
      </c>
      <c r="E106">
        <v>530</v>
      </c>
      <c r="F106" t="s">
        <v>467</v>
      </c>
      <c r="G106">
        <v>0.01</v>
      </c>
      <c r="H106">
        <v>10321559</v>
      </c>
      <c r="I106">
        <v>8</v>
      </c>
      <c r="J106" t="s">
        <v>13</v>
      </c>
      <c r="K106" t="s">
        <v>670</v>
      </c>
    </row>
    <row r="107" spans="1:11" x14ac:dyDescent="0.25">
      <c r="A107" t="s">
        <v>671</v>
      </c>
      <c r="B107" t="s">
        <v>12</v>
      </c>
      <c r="C107" t="s">
        <v>1344</v>
      </c>
      <c r="D107">
        <v>596</v>
      </c>
      <c r="E107">
        <v>397</v>
      </c>
      <c r="F107" t="s">
        <v>467</v>
      </c>
      <c r="G107">
        <v>7.0000000000000001E-3</v>
      </c>
      <c r="H107">
        <v>6715201</v>
      </c>
      <c r="I107">
        <v>8</v>
      </c>
      <c r="J107" t="s">
        <v>13</v>
      </c>
      <c r="K107" t="s">
        <v>672</v>
      </c>
    </row>
    <row r="108" spans="1:11" x14ac:dyDescent="0.25">
      <c r="A108" t="s">
        <v>673</v>
      </c>
      <c r="B108" t="s">
        <v>12</v>
      </c>
      <c r="C108" t="s">
        <v>1344</v>
      </c>
      <c r="D108">
        <v>490</v>
      </c>
      <c r="E108">
        <v>322</v>
      </c>
      <c r="F108" t="s">
        <v>467</v>
      </c>
      <c r="G108">
        <v>5.0000000000000001E-3</v>
      </c>
      <c r="H108">
        <v>5064163</v>
      </c>
      <c r="I108">
        <v>8</v>
      </c>
      <c r="J108" t="s">
        <v>13</v>
      </c>
      <c r="K108" t="s">
        <v>674</v>
      </c>
    </row>
    <row r="109" spans="1:11" x14ac:dyDescent="0.25">
      <c r="A109" t="s">
        <v>675</v>
      </c>
      <c r="B109" t="s">
        <v>12</v>
      </c>
      <c r="C109" t="s">
        <v>1344</v>
      </c>
      <c r="D109">
        <v>437</v>
      </c>
      <c r="E109">
        <v>291</v>
      </c>
      <c r="F109" t="s">
        <v>467</v>
      </c>
      <c r="G109">
        <v>5.0000000000000001E-3</v>
      </c>
      <c r="H109">
        <v>4492781</v>
      </c>
      <c r="I109">
        <v>8</v>
      </c>
      <c r="J109" t="s">
        <v>13</v>
      </c>
      <c r="K109" t="s">
        <v>676</v>
      </c>
    </row>
    <row r="110" spans="1:11" x14ac:dyDescent="0.25">
      <c r="A110" t="s">
        <v>677</v>
      </c>
      <c r="B110" t="s">
        <v>12</v>
      </c>
      <c r="C110" t="s">
        <v>1344</v>
      </c>
      <c r="D110">
        <v>584</v>
      </c>
      <c r="E110">
        <v>387</v>
      </c>
      <c r="F110" t="s">
        <v>467</v>
      </c>
      <c r="G110">
        <v>6.0000000000000001E-3</v>
      </c>
      <c r="H110">
        <v>6376677</v>
      </c>
      <c r="I110">
        <v>8</v>
      </c>
      <c r="J110" t="s">
        <v>13</v>
      </c>
      <c r="K110" t="s">
        <v>678</v>
      </c>
    </row>
    <row r="111" spans="1:11" x14ac:dyDescent="0.25">
      <c r="A111" t="s">
        <v>679</v>
      </c>
      <c r="B111" t="s">
        <v>12</v>
      </c>
      <c r="C111" t="s">
        <v>1344</v>
      </c>
      <c r="D111">
        <v>634</v>
      </c>
      <c r="E111">
        <v>422</v>
      </c>
      <c r="F111" t="s">
        <v>467</v>
      </c>
      <c r="G111">
        <v>8.0000000000000002E-3</v>
      </c>
      <c r="H111">
        <v>7374639</v>
      </c>
      <c r="I111">
        <v>8</v>
      </c>
      <c r="J111" t="s">
        <v>13</v>
      </c>
      <c r="K111" t="s">
        <v>680</v>
      </c>
    </row>
    <row r="112" spans="1:11" x14ac:dyDescent="0.25">
      <c r="A112" t="s">
        <v>681</v>
      </c>
      <c r="B112" t="s">
        <v>12</v>
      </c>
      <c r="C112" t="s">
        <v>1344</v>
      </c>
      <c r="D112">
        <v>579</v>
      </c>
      <c r="E112">
        <v>383</v>
      </c>
      <c r="F112" t="s">
        <v>467</v>
      </c>
      <c r="G112">
        <v>7.0000000000000001E-3</v>
      </c>
      <c r="H112">
        <v>6666771</v>
      </c>
      <c r="I112">
        <v>8</v>
      </c>
      <c r="J112" t="s">
        <v>13</v>
      </c>
      <c r="K112" t="s">
        <v>682</v>
      </c>
    </row>
    <row r="113" spans="1:11" x14ac:dyDescent="0.25">
      <c r="A113" t="s">
        <v>683</v>
      </c>
      <c r="B113" t="s">
        <v>12</v>
      </c>
      <c r="C113" t="s">
        <v>1344</v>
      </c>
      <c r="D113">
        <v>808</v>
      </c>
      <c r="E113">
        <v>528</v>
      </c>
      <c r="F113" t="s">
        <v>467</v>
      </c>
      <c r="G113">
        <v>0.01</v>
      </c>
      <c r="H113">
        <v>10682096</v>
      </c>
      <c r="I113">
        <v>8</v>
      </c>
      <c r="J113" t="s">
        <v>13</v>
      </c>
      <c r="K113" t="s">
        <v>684</v>
      </c>
    </row>
    <row r="114" spans="1:11" x14ac:dyDescent="0.25">
      <c r="A114" t="s">
        <v>685</v>
      </c>
      <c r="B114" t="s">
        <v>12</v>
      </c>
      <c r="C114" t="s">
        <v>1344</v>
      </c>
      <c r="D114">
        <v>1063</v>
      </c>
      <c r="E114">
        <v>691</v>
      </c>
      <c r="F114" t="s">
        <v>467</v>
      </c>
      <c r="G114">
        <v>1.6E-2</v>
      </c>
      <c r="H114">
        <v>16496687</v>
      </c>
      <c r="I114">
        <v>8</v>
      </c>
      <c r="J114" t="s">
        <v>13</v>
      </c>
      <c r="K114" t="s">
        <v>686</v>
      </c>
    </row>
    <row r="115" spans="1:11" x14ac:dyDescent="0.25">
      <c r="A115" t="s">
        <v>687</v>
      </c>
      <c r="B115" t="s">
        <v>12</v>
      </c>
      <c r="C115" t="s">
        <v>1344</v>
      </c>
      <c r="D115">
        <v>594</v>
      </c>
      <c r="E115">
        <v>392</v>
      </c>
      <c r="F115" t="s">
        <v>467</v>
      </c>
      <c r="G115">
        <v>7.0000000000000001E-3</v>
      </c>
      <c r="H115">
        <v>6894248</v>
      </c>
      <c r="I115">
        <v>8</v>
      </c>
      <c r="J115" t="s">
        <v>13</v>
      </c>
      <c r="K115" t="s">
        <v>688</v>
      </c>
    </row>
    <row r="116" spans="1:11" x14ac:dyDescent="0.25">
      <c r="A116" t="s">
        <v>689</v>
      </c>
      <c r="B116" t="s">
        <v>12</v>
      </c>
      <c r="C116" t="s">
        <v>1344</v>
      </c>
      <c r="D116">
        <v>543</v>
      </c>
      <c r="E116">
        <v>359</v>
      </c>
      <c r="F116" t="s">
        <v>467</v>
      </c>
      <c r="G116">
        <v>6.0000000000000001E-3</v>
      </c>
      <c r="H116">
        <v>5930531</v>
      </c>
      <c r="I116">
        <v>8</v>
      </c>
      <c r="J116" t="s">
        <v>13</v>
      </c>
      <c r="K116" t="s">
        <v>690</v>
      </c>
    </row>
    <row r="117" spans="1:11" x14ac:dyDescent="0.25">
      <c r="A117" t="s">
        <v>691</v>
      </c>
      <c r="B117" t="s">
        <v>12</v>
      </c>
      <c r="C117" t="s">
        <v>1344</v>
      </c>
      <c r="D117">
        <v>547</v>
      </c>
      <c r="E117">
        <v>367</v>
      </c>
      <c r="F117" t="s">
        <v>467</v>
      </c>
      <c r="G117">
        <v>6.0000000000000001E-3</v>
      </c>
      <c r="H117">
        <v>6041089</v>
      </c>
      <c r="I117">
        <v>8</v>
      </c>
      <c r="J117" t="s">
        <v>13</v>
      </c>
      <c r="K117" t="s">
        <v>692</v>
      </c>
    </row>
    <row r="118" spans="1:11" x14ac:dyDescent="0.25">
      <c r="A118" t="s">
        <v>693</v>
      </c>
      <c r="B118" t="s">
        <v>12</v>
      </c>
      <c r="C118" t="s">
        <v>1344</v>
      </c>
      <c r="D118">
        <v>767</v>
      </c>
      <c r="E118">
        <v>503</v>
      </c>
      <c r="F118" t="s">
        <v>467</v>
      </c>
      <c r="G118">
        <v>0.01</v>
      </c>
      <c r="H118">
        <v>9802032</v>
      </c>
      <c r="I118">
        <v>8</v>
      </c>
      <c r="J118" t="s">
        <v>13</v>
      </c>
      <c r="K118" t="s">
        <v>694</v>
      </c>
    </row>
    <row r="119" spans="1:11" x14ac:dyDescent="0.25">
      <c r="A119" t="s">
        <v>695</v>
      </c>
      <c r="B119" t="s">
        <v>12</v>
      </c>
      <c r="C119" t="s">
        <v>1344</v>
      </c>
      <c r="D119">
        <v>568</v>
      </c>
      <c r="E119">
        <v>375</v>
      </c>
      <c r="F119" t="s">
        <v>467</v>
      </c>
      <c r="G119">
        <v>6.0000000000000001E-3</v>
      </c>
      <c r="H119">
        <v>6565507</v>
      </c>
      <c r="I119">
        <v>8</v>
      </c>
      <c r="J119" t="s">
        <v>13</v>
      </c>
      <c r="K119" t="s">
        <v>696</v>
      </c>
    </row>
    <row r="120" spans="1:11" x14ac:dyDescent="0.25">
      <c r="A120" t="s">
        <v>697</v>
      </c>
      <c r="B120" t="s">
        <v>12</v>
      </c>
      <c r="C120" t="s">
        <v>1344</v>
      </c>
      <c r="D120">
        <v>499</v>
      </c>
      <c r="E120">
        <v>330</v>
      </c>
      <c r="F120" t="s">
        <v>467</v>
      </c>
      <c r="G120">
        <v>6.0000000000000001E-3</v>
      </c>
      <c r="H120">
        <v>5711859</v>
      </c>
      <c r="I120">
        <v>8</v>
      </c>
      <c r="J120" t="s">
        <v>13</v>
      </c>
      <c r="K120" t="s">
        <v>698</v>
      </c>
    </row>
    <row r="121" spans="1:11" x14ac:dyDescent="0.25">
      <c r="G121" s="3"/>
    </row>
    <row r="122" spans="1:11" x14ac:dyDescent="0.25">
      <c r="G122" s="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2"/>
  <sheetViews>
    <sheetView workbookViewId="0">
      <pane ySplit="1" topLeftCell="A116" activePane="bottomLeft" state="frozen"/>
      <selection pane="bottomLeft" activeCell="A125" sqref="A125"/>
    </sheetView>
  </sheetViews>
  <sheetFormatPr defaultRowHeight="15" x14ac:dyDescent="0.25"/>
  <cols>
    <col min="1" max="1" width="40.42578125" bestFit="1" customWidth="1"/>
    <col min="2" max="2" width="15.7109375" customWidth="1"/>
    <col min="3" max="3" width="19.85546875" customWidth="1"/>
    <col min="4" max="5" width="4" customWidth="1"/>
    <col min="6" max="6" width="23" customWidth="1"/>
    <col min="7" max="7" width="6" customWidth="1"/>
    <col min="8" max="8" width="9" customWidth="1"/>
    <col min="9" max="9" width="2" customWidth="1"/>
    <col min="10" max="10" width="4.42578125" customWidth="1"/>
    <col min="11" max="11" width="17.28515625" customWidth="1"/>
  </cols>
  <sheetData>
    <row r="1" spans="1:11" x14ac:dyDescent="0.25">
      <c r="A1" s="1" t="s">
        <v>7</v>
      </c>
      <c r="B1" s="1" t="s">
        <v>8</v>
      </c>
      <c r="C1" s="1" t="s">
        <v>9</v>
      </c>
      <c r="D1" s="1" t="s">
        <v>4</v>
      </c>
      <c r="E1" s="1" t="s">
        <v>5</v>
      </c>
      <c r="F1" s="1" t="s">
        <v>3</v>
      </c>
      <c r="G1" s="1" t="s">
        <v>0</v>
      </c>
      <c r="H1" s="1" t="s">
        <v>205</v>
      </c>
      <c r="I1" s="1" t="s">
        <v>1</v>
      </c>
      <c r="J1" s="1" t="s">
        <v>6</v>
      </c>
      <c r="K1" s="1" t="s">
        <v>2</v>
      </c>
    </row>
    <row r="2" spans="1:11" x14ac:dyDescent="0.25">
      <c r="A2" t="s">
        <v>699</v>
      </c>
      <c r="B2" t="s">
        <v>12</v>
      </c>
      <c r="C2" t="s">
        <v>1344</v>
      </c>
      <c r="D2">
        <v>317</v>
      </c>
      <c r="E2">
        <v>209</v>
      </c>
      <c r="F2" t="s">
        <v>1358</v>
      </c>
      <c r="G2">
        <v>3.0000000000000001E-3</v>
      </c>
      <c r="H2">
        <v>2860821</v>
      </c>
      <c r="I2">
        <v>7</v>
      </c>
      <c r="J2" t="s">
        <v>13</v>
      </c>
      <c r="K2" t="s">
        <v>700</v>
      </c>
    </row>
    <row r="3" spans="1:11" x14ac:dyDescent="0.25">
      <c r="A3" t="s">
        <v>701</v>
      </c>
      <c r="B3" t="s">
        <v>12</v>
      </c>
      <c r="C3" t="s">
        <v>1344</v>
      </c>
      <c r="D3">
        <v>359</v>
      </c>
      <c r="E3">
        <v>235</v>
      </c>
      <c r="F3" t="s">
        <v>850</v>
      </c>
      <c r="G3">
        <v>1.7999999999999999E-2</v>
      </c>
      <c r="H3">
        <v>18105655</v>
      </c>
      <c r="I3">
        <v>7</v>
      </c>
      <c r="J3" t="s">
        <v>13</v>
      </c>
      <c r="K3" t="s">
        <v>702</v>
      </c>
    </row>
    <row r="4" spans="1:11" x14ac:dyDescent="0.25">
      <c r="A4" t="s">
        <v>703</v>
      </c>
      <c r="B4" t="s">
        <v>12</v>
      </c>
      <c r="C4" t="s">
        <v>1344</v>
      </c>
      <c r="D4">
        <v>395</v>
      </c>
      <c r="E4">
        <v>263</v>
      </c>
      <c r="F4" t="s">
        <v>850</v>
      </c>
      <c r="G4">
        <v>4.0000000000000001E-3</v>
      </c>
      <c r="H4">
        <v>3785893</v>
      </c>
      <c r="I4">
        <v>7</v>
      </c>
      <c r="J4" t="s">
        <v>13</v>
      </c>
      <c r="K4" t="s">
        <v>704</v>
      </c>
    </row>
    <row r="5" spans="1:11" x14ac:dyDescent="0.25">
      <c r="A5" t="s">
        <v>705</v>
      </c>
      <c r="B5" t="s">
        <v>12</v>
      </c>
      <c r="C5" t="s">
        <v>1344</v>
      </c>
      <c r="D5">
        <v>282</v>
      </c>
      <c r="E5">
        <v>189</v>
      </c>
      <c r="F5" t="s">
        <v>850</v>
      </c>
      <c r="G5">
        <v>3.0000000000000001E-3</v>
      </c>
      <c r="H5">
        <v>2434731</v>
      </c>
      <c r="I5">
        <v>7</v>
      </c>
      <c r="J5" t="s">
        <v>13</v>
      </c>
      <c r="K5" t="s">
        <v>706</v>
      </c>
    </row>
    <row r="6" spans="1:11" x14ac:dyDescent="0.25">
      <c r="A6" t="s">
        <v>707</v>
      </c>
      <c r="B6" t="s">
        <v>12</v>
      </c>
      <c r="C6" t="s">
        <v>1344</v>
      </c>
      <c r="D6">
        <v>296</v>
      </c>
      <c r="E6">
        <v>198</v>
      </c>
      <c r="F6" t="s">
        <v>850</v>
      </c>
      <c r="G6">
        <v>2E-3</v>
      </c>
      <c r="H6">
        <v>2621604</v>
      </c>
      <c r="I6">
        <v>7</v>
      </c>
      <c r="J6" t="s">
        <v>13</v>
      </c>
      <c r="K6" t="s">
        <v>708</v>
      </c>
    </row>
    <row r="7" spans="1:11" x14ac:dyDescent="0.25">
      <c r="A7" t="s">
        <v>709</v>
      </c>
      <c r="B7" t="s">
        <v>12</v>
      </c>
      <c r="C7" t="s">
        <v>1344</v>
      </c>
      <c r="D7">
        <v>371</v>
      </c>
      <c r="E7">
        <v>247</v>
      </c>
      <c r="F7" t="s">
        <v>850</v>
      </c>
      <c r="G7">
        <v>4.0000000000000001E-3</v>
      </c>
      <c r="H7">
        <v>3508518</v>
      </c>
      <c r="I7">
        <v>7</v>
      </c>
      <c r="J7" t="s">
        <v>13</v>
      </c>
      <c r="K7" t="s">
        <v>710</v>
      </c>
    </row>
    <row r="8" spans="1:11" x14ac:dyDescent="0.25">
      <c r="A8" t="s">
        <v>711</v>
      </c>
      <c r="B8" t="s">
        <v>12</v>
      </c>
      <c r="C8" t="s">
        <v>1344</v>
      </c>
      <c r="D8">
        <v>325</v>
      </c>
      <c r="E8">
        <v>217</v>
      </c>
      <c r="F8" t="s">
        <v>850</v>
      </c>
      <c r="G8">
        <v>3.0000000000000001E-3</v>
      </c>
      <c r="H8">
        <v>3054543</v>
      </c>
      <c r="I8">
        <v>7</v>
      </c>
      <c r="J8" t="s">
        <v>13</v>
      </c>
      <c r="K8" t="s">
        <v>712</v>
      </c>
    </row>
    <row r="9" spans="1:11" x14ac:dyDescent="0.25">
      <c r="A9" t="s">
        <v>713</v>
      </c>
      <c r="B9" t="s">
        <v>12</v>
      </c>
      <c r="C9" t="s">
        <v>1344</v>
      </c>
      <c r="D9">
        <v>351</v>
      </c>
      <c r="E9">
        <v>233</v>
      </c>
      <c r="F9" t="s">
        <v>850</v>
      </c>
      <c r="G9">
        <v>3.0000000000000001E-3</v>
      </c>
      <c r="H9">
        <v>3311372</v>
      </c>
      <c r="I9">
        <v>7</v>
      </c>
      <c r="J9" t="s">
        <v>13</v>
      </c>
      <c r="K9" t="s">
        <v>714</v>
      </c>
    </row>
    <row r="10" spans="1:11" x14ac:dyDescent="0.25">
      <c r="A10" t="s">
        <v>715</v>
      </c>
      <c r="B10" t="s">
        <v>12</v>
      </c>
      <c r="C10" t="s">
        <v>1344</v>
      </c>
      <c r="D10">
        <v>329</v>
      </c>
      <c r="E10">
        <v>220</v>
      </c>
      <c r="F10" t="s">
        <v>850</v>
      </c>
      <c r="G10">
        <v>4.0000000000000001E-3</v>
      </c>
      <c r="H10">
        <v>3353932</v>
      </c>
      <c r="I10">
        <v>7</v>
      </c>
      <c r="J10" t="s">
        <v>13</v>
      </c>
      <c r="K10" t="s">
        <v>716</v>
      </c>
    </row>
    <row r="11" spans="1:11" x14ac:dyDescent="0.25">
      <c r="A11" t="s">
        <v>717</v>
      </c>
      <c r="B11" t="s">
        <v>12</v>
      </c>
      <c r="C11" t="s">
        <v>1344</v>
      </c>
      <c r="D11">
        <v>204</v>
      </c>
      <c r="E11">
        <v>136</v>
      </c>
      <c r="F11" t="s">
        <v>850</v>
      </c>
      <c r="G11">
        <v>2E-3</v>
      </c>
      <c r="H11">
        <v>1686750</v>
      </c>
      <c r="I11">
        <v>7</v>
      </c>
      <c r="J11" t="s">
        <v>13</v>
      </c>
      <c r="K11" t="s">
        <v>718</v>
      </c>
    </row>
    <row r="12" spans="1:11" x14ac:dyDescent="0.25">
      <c r="A12" t="s">
        <v>719</v>
      </c>
      <c r="B12" t="s">
        <v>12</v>
      </c>
      <c r="C12" t="s">
        <v>1344</v>
      </c>
      <c r="D12">
        <v>317</v>
      </c>
      <c r="E12">
        <v>208</v>
      </c>
      <c r="F12" t="s">
        <v>850</v>
      </c>
      <c r="G12">
        <v>3.0000000000000001E-3</v>
      </c>
      <c r="H12">
        <v>2826089</v>
      </c>
      <c r="I12">
        <v>7</v>
      </c>
      <c r="J12" t="s">
        <v>13</v>
      </c>
      <c r="K12" t="s">
        <v>720</v>
      </c>
    </row>
    <row r="13" spans="1:11" x14ac:dyDescent="0.25">
      <c r="A13" t="s">
        <v>721</v>
      </c>
      <c r="B13" t="s">
        <v>12</v>
      </c>
      <c r="C13" t="s">
        <v>1344</v>
      </c>
      <c r="D13">
        <v>505</v>
      </c>
      <c r="E13">
        <v>331</v>
      </c>
      <c r="F13" t="s">
        <v>850</v>
      </c>
      <c r="G13">
        <v>5.0000000000000001E-3</v>
      </c>
      <c r="H13">
        <v>5280877</v>
      </c>
      <c r="I13">
        <v>7</v>
      </c>
      <c r="J13" t="s">
        <v>13</v>
      </c>
      <c r="K13" t="s">
        <v>722</v>
      </c>
    </row>
    <row r="14" spans="1:11" x14ac:dyDescent="0.25">
      <c r="A14" t="s">
        <v>723</v>
      </c>
      <c r="B14" t="s">
        <v>12</v>
      </c>
      <c r="C14" t="s">
        <v>1344</v>
      </c>
      <c r="D14">
        <v>365</v>
      </c>
      <c r="E14">
        <v>243</v>
      </c>
      <c r="F14" t="s">
        <v>850</v>
      </c>
      <c r="G14">
        <v>4.0000000000000001E-3</v>
      </c>
      <c r="H14">
        <v>3681204</v>
      </c>
      <c r="I14">
        <v>7</v>
      </c>
      <c r="J14" t="s">
        <v>13</v>
      </c>
      <c r="K14" t="s">
        <v>724</v>
      </c>
    </row>
    <row r="15" spans="1:11" x14ac:dyDescent="0.25">
      <c r="A15" t="s">
        <v>725</v>
      </c>
      <c r="B15" t="s">
        <v>12</v>
      </c>
      <c r="C15" t="s">
        <v>1344</v>
      </c>
      <c r="D15">
        <v>354</v>
      </c>
      <c r="E15">
        <v>233</v>
      </c>
      <c r="F15" t="s">
        <v>850</v>
      </c>
      <c r="G15">
        <v>4.0000000000000001E-3</v>
      </c>
      <c r="H15">
        <v>3546675</v>
      </c>
      <c r="I15">
        <v>7</v>
      </c>
      <c r="J15" t="s">
        <v>13</v>
      </c>
      <c r="K15" t="s">
        <v>726</v>
      </c>
    </row>
    <row r="16" spans="1:11" x14ac:dyDescent="0.25">
      <c r="A16" t="s">
        <v>727</v>
      </c>
      <c r="B16" t="s">
        <v>12</v>
      </c>
      <c r="C16" t="s">
        <v>1344</v>
      </c>
      <c r="D16">
        <v>470</v>
      </c>
      <c r="E16">
        <v>309</v>
      </c>
      <c r="F16" t="s">
        <v>850</v>
      </c>
      <c r="G16">
        <v>5.0000000000000001E-3</v>
      </c>
      <c r="H16">
        <v>4811737</v>
      </c>
      <c r="I16">
        <v>7</v>
      </c>
      <c r="J16" t="s">
        <v>13</v>
      </c>
      <c r="K16" t="s">
        <v>728</v>
      </c>
    </row>
    <row r="17" spans="1:11" x14ac:dyDescent="0.25">
      <c r="A17" t="s">
        <v>729</v>
      </c>
      <c r="B17" t="s">
        <v>12</v>
      </c>
      <c r="C17" t="s">
        <v>1344</v>
      </c>
      <c r="D17">
        <v>389</v>
      </c>
      <c r="E17">
        <v>257</v>
      </c>
      <c r="F17" t="s">
        <v>850</v>
      </c>
      <c r="G17">
        <v>4.0000000000000001E-3</v>
      </c>
      <c r="H17">
        <v>4032937</v>
      </c>
      <c r="I17">
        <v>7</v>
      </c>
      <c r="J17" t="s">
        <v>13</v>
      </c>
      <c r="K17" t="s">
        <v>730</v>
      </c>
    </row>
    <row r="18" spans="1:11" x14ac:dyDescent="0.25">
      <c r="A18" t="s">
        <v>731</v>
      </c>
      <c r="B18" t="s">
        <v>12</v>
      </c>
      <c r="C18" t="s">
        <v>1344</v>
      </c>
      <c r="D18">
        <v>416</v>
      </c>
      <c r="E18">
        <v>274</v>
      </c>
      <c r="F18" t="s">
        <v>850</v>
      </c>
      <c r="G18">
        <v>4.0000000000000001E-3</v>
      </c>
      <c r="H18">
        <v>4316671</v>
      </c>
      <c r="I18">
        <v>7</v>
      </c>
      <c r="J18" t="s">
        <v>13</v>
      </c>
      <c r="K18" t="s">
        <v>732</v>
      </c>
    </row>
    <row r="19" spans="1:11" x14ac:dyDescent="0.25">
      <c r="A19" t="s">
        <v>733</v>
      </c>
      <c r="B19" t="s">
        <v>12</v>
      </c>
      <c r="C19" t="s">
        <v>1344</v>
      </c>
      <c r="D19">
        <v>230</v>
      </c>
      <c r="E19">
        <v>153</v>
      </c>
      <c r="F19" t="s">
        <v>850</v>
      </c>
      <c r="G19">
        <v>2E-3</v>
      </c>
      <c r="H19">
        <v>1887320</v>
      </c>
      <c r="I19">
        <v>7</v>
      </c>
      <c r="J19" t="s">
        <v>13</v>
      </c>
      <c r="K19" t="s">
        <v>734</v>
      </c>
    </row>
    <row r="20" spans="1:11" x14ac:dyDescent="0.25">
      <c r="A20" t="s">
        <v>735</v>
      </c>
      <c r="B20" t="s">
        <v>12</v>
      </c>
      <c r="C20" t="s">
        <v>1344</v>
      </c>
      <c r="D20">
        <v>256</v>
      </c>
      <c r="E20">
        <v>171</v>
      </c>
      <c r="F20" t="s">
        <v>850</v>
      </c>
      <c r="G20">
        <v>2E-3</v>
      </c>
      <c r="H20">
        <v>2139745</v>
      </c>
      <c r="I20">
        <v>7</v>
      </c>
      <c r="J20" t="s">
        <v>13</v>
      </c>
      <c r="K20" t="s">
        <v>736</v>
      </c>
    </row>
    <row r="21" spans="1:11" x14ac:dyDescent="0.25">
      <c r="A21" t="s">
        <v>737</v>
      </c>
      <c r="B21" t="s">
        <v>12</v>
      </c>
      <c r="C21" t="s">
        <v>1344</v>
      </c>
      <c r="D21">
        <v>246</v>
      </c>
      <c r="E21">
        <v>165</v>
      </c>
      <c r="F21" t="s">
        <v>850</v>
      </c>
      <c r="G21">
        <v>3.0000000000000001E-3</v>
      </c>
      <c r="H21">
        <v>2084466</v>
      </c>
      <c r="I21">
        <v>7</v>
      </c>
      <c r="J21" t="s">
        <v>13</v>
      </c>
      <c r="K21" t="s">
        <v>738</v>
      </c>
    </row>
    <row r="22" spans="1:11" x14ac:dyDescent="0.25">
      <c r="A22" t="s">
        <v>739</v>
      </c>
      <c r="B22" t="s">
        <v>12</v>
      </c>
      <c r="C22" t="s">
        <v>1344</v>
      </c>
      <c r="D22">
        <v>424</v>
      </c>
      <c r="E22">
        <v>280</v>
      </c>
      <c r="F22" t="s">
        <v>850</v>
      </c>
      <c r="G22">
        <v>4.0000000000000001E-3</v>
      </c>
      <c r="H22">
        <v>4164041</v>
      </c>
      <c r="I22">
        <v>7</v>
      </c>
      <c r="J22" t="s">
        <v>13</v>
      </c>
      <c r="K22" t="s">
        <v>740</v>
      </c>
    </row>
    <row r="23" spans="1:11" x14ac:dyDescent="0.25">
      <c r="A23" t="s">
        <v>741</v>
      </c>
      <c r="B23" t="s">
        <v>12</v>
      </c>
      <c r="C23" t="s">
        <v>1344</v>
      </c>
      <c r="D23">
        <v>317</v>
      </c>
      <c r="E23">
        <v>211</v>
      </c>
      <c r="F23" t="s">
        <v>850</v>
      </c>
      <c r="G23">
        <v>3.0000000000000001E-3</v>
      </c>
      <c r="H23">
        <v>2923928</v>
      </c>
      <c r="I23">
        <v>7</v>
      </c>
      <c r="J23" t="s">
        <v>13</v>
      </c>
      <c r="K23" t="s">
        <v>742</v>
      </c>
    </row>
    <row r="24" spans="1:11" x14ac:dyDescent="0.25">
      <c r="A24" t="s">
        <v>743</v>
      </c>
      <c r="B24" t="s">
        <v>12</v>
      </c>
      <c r="C24" t="s">
        <v>1344</v>
      </c>
      <c r="D24">
        <v>500</v>
      </c>
      <c r="E24">
        <v>329</v>
      </c>
      <c r="F24" t="s">
        <v>850</v>
      </c>
      <c r="G24">
        <v>5.0000000000000001E-3</v>
      </c>
      <c r="H24">
        <v>5230490</v>
      </c>
      <c r="I24">
        <v>7</v>
      </c>
      <c r="J24" t="s">
        <v>13</v>
      </c>
      <c r="K24" t="s">
        <v>744</v>
      </c>
    </row>
    <row r="25" spans="1:11" x14ac:dyDescent="0.25">
      <c r="A25" t="s">
        <v>745</v>
      </c>
      <c r="B25" t="s">
        <v>12</v>
      </c>
      <c r="C25" t="s">
        <v>1344</v>
      </c>
      <c r="D25">
        <v>283</v>
      </c>
      <c r="E25">
        <v>188</v>
      </c>
      <c r="F25" t="s">
        <v>850</v>
      </c>
      <c r="G25">
        <v>3.0000000000000001E-3</v>
      </c>
      <c r="H25">
        <v>2439623</v>
      </c>
      <c r="I25">
        <v>7</v>
      </c>
      <c r="J25" t="s">
        <v>13</v>
      </c>
      <c r="K25" t="s">
        <v>746</v>
      </c>
    </row>
    <row r="26" spans="1:11" x14ac:dyDescent="0.25">
      <c r="A26" t="s">
        <v>747</v>
      </c>
      <c r="B26" t="s">
        <v>12</v>
      </c>
      <c r="C26" t="s">
        <v>1344</v>
      </c>
      <c r="D26">
        <v>327</v>
      </c>
      <c r="E26">
        <v>215</v>
      </c>
      <c r="F26" t="s">
        <v>850</v>
      </c>
      <c r="G26">
        <v>3.0000000000000001E-3</v>
      </c>
      <c r="H26">
        <v>2959639</v>
      </c>
      <c r="I26">
        <v>7</v>
      </c>
      <c r="J26" t="s">
        <v>13</v>
      </c>
      <c r="K26" t="s">
        <v>748</v>
      </c>
    </row>
    <row r="27" spans="1:11" x14ac:dyDescent="0.25">
      <c r="A27" t="s">
        <v>749</v>
      </c>
      <c r="B27" t="s">
        <v>12</v>
      </c>
      <c r="C27" t="s">
        <v>1344</v>
      </c>
      <c r="D27">
        <v>361</v>
      </c>
      <c r="E27">
        <v>239</v>
      </c>
      <c r="F27" t="s">
        <v>850</v>
      </c>
      <c r="G27">
        <v>3.0000000000000001E-3</v>
      </c>
      <c r="H27">
        <v>3357356</v>
      </c>
      <c r="I27">
        <v>7</v>
      </c>
      <c r="J27" t="s">
        <v>13</v>
      </c>
      <c r="K27" t="s">
        <v>750</v>
      </c>
    </row>
    <row r="28" spans="1:11" x14ac:dyDescent="0.25">
      <c r="A28" t="s">
        <v>751</v>
      </c>
      <c r="B28" t="s">
        <v>12</v>
      </c>
      <c r="C28" t="s">
        <v>1344</v>
      </c>
      <c r="D28">
        <v>160</v>
      </c>
      <c r="E28">
        <v>109</v>
      </c>
      <c r="F28" t="s">
        <v>850</v>
      </c>
      <c r="G28">
        <v>1E-3</v>
      </c>
      <c r="H28">
        <v>1240114</v>
      </c>
      <c r="I28">
        <v>7</v>
      </c>
      <c r="J28" t="s">
        <v>13</v>
      </c>
      <c r="K28" t="s">
        <v>752</v>
      </c>
    </row>
    <row r="29" spans="1:11" x14ac:dyDescent="0.25">
      <c r="A29" t="s">
        <v>753</v>
      </c>
      <c r="B29" t="s">
        <v>12</v>
      </c>
      <c r="C29" t="s">
        <v>1344</v>
      </c>
      <c r="D29">
        <v>163</v>
      </c>
      <c r="E29">
        <v>112</v>
      </c>
      <c r="F29" t="s">
        <v>850</v>
      </c>
      <c r="G29">
        <v>2E-3</v>
      </c>
      <c r="H29">
        <v>1278760</v>
      </c>
      <c r="I29">
        <v>7</v>
      </c>
      <c r="J29" t="s">
        <v>13</v>
      </c>
      <c r="K29" t="s">
        <v>754</v>
      </c>
    </row>
    <row r="30" spans="1:11" x14ac:dyDescent="0.25">
      <c r="A30" t="s">
        <v>755</v>
      </c>
      <c r="B30" t="s">
        <v>12</v>
      </c>
      <c r="C30" t="s">
        <v>1344</v>
      </c>
      <c r="D30">
        <v>359</v>
      </c>
      <c r="E30">
        <v>239</v>
      </c>
      <c r="F30" t="s">
        <v>850</v>
      </c>
      <c r="G30">
        <v>3.0000000000000001E-3</v>
      </c>
      <c r="H30">
        <v>3312840</v>
      </c>
      <c r="I30">
        <v>7</v>
      </c>
      <c r="J30" t="s">
        <v>13</v>
      </c>
      <c r="K30" t="s">
        <v>756</v>
      </c>
    </row>
    <row r="31" spans="1:11" x14ac:dyDescent="0.25">
      <c r="A31" t="s">
        <v>757</v>
      </c>
      <c r="B31" t="s">
        <v>12</v>
      </c>
      <c r="C31" t="s">
        <v>1344</v>
      </c>
      <c r="D31">
        <v>429</v>
      </c>
      <c r="E31">
        <v>282</v>
      </c>
      <c r="F31" t="s">
        <v>850</v>
      </c>
      <c r="G31">
        <v>4.0000000000000001E-3</v>
      </c>
      <c r="H31">
        <v>4396409</v>
      </c>
      <c r="I31">
        <v>7</v>
      </c>
      <c r="J31" t="s">
        <v>13</v>
      </c>
      <c r="K31" t="s">
        <v>758</v>
      </c>
    </row>
    <row r="32" spans="1:11" x14ac:dyDescent="0.25">
      <c r="A32" t="s">
        <v>759</v>
      </c>
      <c r="B32" t="s">
        <v>12</v>
      </c>
      <c r="C32" t="s">
        <v>1344</v>
      </c>
      <c r="D32">
        <v>470</v>
      </c>
      <c r="E32">
        <v>308</v>
      </c>
      <c r="F32" t="s">
        <v>850</v>
      </c>
      <c r="G32">
        <v>5.0000000000000001E-3</v>
      </c>
      <c r="H32">
        <v>4963878</v>
      </c>
      <c r="I32">
        <v>7</v>
      </c>
      <c r="J32" t="s">
        <v>13</v>
      </c>
      <c r="K32" t="s">
        <v>760</v>
      </c>
    </row>
    <row r="33" spans="1:11" x14ac:dyDescent="0.25">
      <c r="A33" t="s">
        <v>761</v>
      </c>
      <c r="B33" t="s">
        <v>12</v>
      </c>
      <c r="C33" t="s">
        <v>1344</v>
      </c>
      <c r="D33">
        <v>438</v>
      </c>
      <c r="E33">
        <v>288</v>
      </c>
      <c r="F33" t="s">
        <v>850</v>
      </c>
      <c r="G33">
        <v>4.0000000000000001E-3</v>
      </c>
      <c r="H33">
        <v>4389072</v>
      </c>
      <c r="I33">
        <v>7</v>
      </c>
      <c r="J33" t="s">
        <v>13</v>
      </c>
      <c r="K33" t="s">
        <v>762</v>
      </c>
    </row>
    <row r="34" spans="1:11" x14ac:dyDescent="0.25">
      <c r="A34" t="s">
        <v>763</v>
      </c>
      <c r="B34" t="s">
        <v>12</v>
      </c>
      <c r="C34" t="s">
        <v>1344</v>
      </c>
      <c r="D34">
        <v>229</v>
      </c>
      <c r="E34">
        <v>152</v>
      </c>
      <c r="F34" t="s">
        <v>850</v>
      </c>
      <c r="G34">
        <v>2E-3</v>
      </c>
      <c r="H34">
        <v>1873134</v>
      </c>
      <c r="I34">
        <v>7</v>
      </c>
      <c r="J34" t="s">
        <v>13</v>
      </c>
      <c r="K34" t="s">
        <v>764</v>
      </c>
    </row>
    <row r="35" spans="1:11" x14ac:dyDescent="0.25">
      <c r="A35" t="s">
        <v>765</v>
      </c>
      <c r="B35" t="s">
        <v>12</v>
      </c>
      <c r="C35" t="s">
        <v>1344</v>
      </c>
      <c r="D35">
        <v>350</v>
      </c>
      <c r="E35">
        <v>229</v>
      </c>
      <c r="F35" t="s">
        <v>850</v>
      </c>
      <c r="G35">
        <v>4.0000000000000001E-3</v>
      </c>
      <c r="H35">
        <v>3224295</v>
      </c>
      <c r="I35">
        <v>7</v>
      </c>
      <c r="J35" t="s">
        <v>13</v>
      </c>
      <c r="K35" t="s">
        <v>766</v>
      </c>
    </row>
    <row r="36" spans="1:11" x14ac:dyDescent="0.25">
      <c r="A36" t="s">
        <v>767</v>
      </c>
      <c r="B36" t="s">
        <v>12</v>
      </c>
      <c r="C36" t="s">
        <v>1344</v>
      </c>
      <c r="D36">
        <v>456</v>
      </c>
      <c r="E36">
        <v>301</v>
      </c>
      <c r="F36" t="s">
        <v>850</v>
      </c>
      <c r="G36">
        <v>5.0000000000000001E-3</v>
      </c>
      <c r="H36">
        <v>4581326</v>
      </c>
      <c r="I36">
        <v>7</v>
      </c>
      <c r="J36" t="s">
        <v>13</v>
      </c>
      <c r="K36" t="s">
        <v>768</v>
      </c>
    </row>
    <row r="37" spans="1:11" x14ac:dyDescent="0.25">
      <c r="A37" t="s">
        <v>769</v>
      </c>
      <c r="B37" t="s">
        <v>12</v>
      </c>
      <c r="C37" t="s">
        <v>1344</v>
      </c>
      <c r="D37">
        <v>356</v>
      </c>
      <c r="E37">
        <v>237</v>
      </c>
      <c r="F37" t="s">
        <v>850</v>
      </c>
      <c r="G37">
        <v>3.0000000000000001E-3</v>
      </c>
      <c r="H37">
        <v>3282509</v>
      </c>
      <c r="I37">
        <v>7</v>
      </c>
      <c r="J37" t="s">
        <v>13</v>
      </c>
      <c r="K37" t="s">
        <v>1359</v>
      </c>
    </row>
    <row r="38" spans="1:11" x14ac:dyDescent="0.25">
      <c r="A38" t="s">
        <v>770</v>
      </c>
      <c r="B38" t="s">
        <v>12</v>
      </c>
      <c r="C38" t="s">
        <v>1344</v>
      </c>
      <c r="D38">
        <v>336</v>
      </c>
      <c r="E38">
        <v>222</v>
      </c>
      <c r="F38" t="s">
        <v>850</v>
      </c>
      <c r="G38">
        <v>3.0000000000000001E-3</v>
      </c>
      <c r="H38">
        <v>3071176</v>
      </c>
      <c r="I38">
        <v>7</v>
      </c>
      <c r="J38" t="s">
        <v>13</v>
      </c>
      <c r="K38" t="s">
        <v>771</v>
      </c>
    </row>
    <row r="39" spans="1:11" x14ac:dyDescent="0.25">
      <c r="A39" t="s">
        <v>772</v>
      </c>
      <c r="B39" t="s">
        <v>12</v>
      </c>
      <c r="C39" t="s">
        <v>1344</v>
      </c>
      <c r="D39">
        <v>303</v>
      </c>
      <c r="E39">
        <v>202</v>
      </c>
      <c r="F39" t="s">
        <v>850</v>
      </c>
      <c r="G39">
        <v>3.0000000000000001E-3</v>
      </c>
      <c r="H39">
        <v>2746838</v>
      </c>
      <c r="I39">
        <v>7</v>
      </c>
      <c r="J39" t="s">
        <v>13</v>
      </c>
      <c r="K39" t="s">
        <v>773</v>
      </c>
    </row>
    <row r="40" spans="1:11" x14ac:dyDescent="0.25">
      <c r="A40" t="s">
        <v>774</v>
      </c>
      <c r="B40" t="s">
        <v>12</v>
      </c>
      <c r="C40" t="s">
        <v>1344</v>
      </c>
      <c r="D40">
        <v>421</v>
      </c>
      <c r="E40">
        <v>277</v>
      </c>
      <c r="F40" t="s">
        <v>850</v>
      </c>
      <c r="G40">
        <v>4.0000000000000001E-3</v>
      </c>
      <c r="H40">
        <v>4113654</v>
      </c>
      <c r="I40">
        <v>7</v>
      </c>
      <c r="J40" t="s">
        <v>13</v>
      </c>
      <c r="K40" t="s">
        <v>775</v>
      </c>
    </row>
    <row r="41" spans="1:11" x14ac:dyDescent="0.25">
      <c r="A41" t="s">
        <v>776</v>
      </c>
      <c r="B41" t="s">
        <v>12</v>
      </c>
      <c r="C41" t="s">
        <v>1344</v>
      </c>
      <c r="D41">
        <v>438</v>
      </c>
      <c r="E41">
        <v>288</v>
      </c>
      <c r="F41" t="s">
        <v>850</v>
      </c>
      <c r="G41">
        <v>5.0000000000000001E-3</v>
      </c>
      <c r="H41">
        <v>4372439</v>
      </c>
      <c r="I41">
        <v>7</v>
      </c>
      <c r="J41" t="s">
        <v>13</v>
      </c>
      <c r="K41" t="s">
        <v>777</v>
      </c>
    </row>
    <row r="42" spans="1:11" x14ac:dyDescent="0.25">
      <c r="A42" t="s">
        <v>778</v>
      </c>
      <c r="B42" t="s">
        <v>12</v>
      </c>
      <c r="C42" t="s">
        <v>1344</v>
      </c>
      <c r="D42">
        <v>298</v>
      </c>
      <c r="E42">
        <v>199</v>
      </c>
      <c r="F42" t="s">
        <v>850</v>
      </c>
      <c r="G42">
        <v>3.0000000000000001E-3</v>
      </c>
      <c r="H42">
        <v>3036933</v>
      </c>
      <c r="I42">
        <v>7</v>
      </c>
      <c r="J42" t="s">
        <v>13</v>
      </c>
      <c r="K42" t="s">
        <v>779</v>
      </c>
    </row>
    <row r="43" spans="1:11" x14ac:dyDescent="0.25">
      <c r="A43" t="s">
        <v>780</v>
      </c>
      <c r="B43" t="s">
        <v>12</v>
      </c>
      <c r="C43" t="s">
        <v>1344</v>
      </c>
      <c r="D43">
        <v>271</v>
      </c>
      <c r="E43">
        <v>182</v>
      </c>
      <c r="F43" t="s">
        <v>850</v>
      </c>
      <c r="G43">
        <v>2E-3</v>
      </c>
      <c r="H43">
        <v>2405379</v>
      </c>
      <c r="I43">
        <v>7</v>
      </c>
      <c r="J43" t="s">
        <v>13</v>
      </c>
      <c r="K43" t="s">
        <v>781</v>
      </c>
    </row>
    <row r="44" spans="1:11" x14ac:dyDescent="0.25">
      <c r="A44" t="s">
        <v>782</v>
      </c>
      <c r="B44" t="s">
        <v>12</v>
      </c>
      <c r="C44" t="s">
        <v>1344</v>
      </c>
      <c r="D44">
        <v>198</v>
      </c>
      <c r="E44">
        <v>132</v>
      </c>
      <c r="F44" t="s">
        <v>850</v>
      </c>
      <c r="G44">
        <v>2E-3</v>
      </c>
      <c r="H44">
        <v>1552710</v>
      </c>
      <c r="I44">
        <v>7</v>
      </c>
      <c r="J44" t="s">
        <v>13</v>
      </c>
      <c r="K44" t="s">
        <v>783</v>
      </c>
    </row>
    <row r="45" spans="1:11" x14ac:dyDescent="0.25">
      <c r="A45" t="s">
        <v>784</v>
      </c>
      <c r="B45" t="s">
        <v>12</v>
      </c>
      <c r="C45" t="s">
        <v>1344</v>
      </c>
      <c r="D45">
        <v>405</v>
      </c>
      <c r="E45">
        <v>269</v>
      </c>
      <c r="F45" t="s">
        <v>850</v>
      </c>
      <c r="G45">
        <v>4.0000000000000001E-3</v>
      </c>
      <c r="H45">
        <v>3986952</v>
      </c>
      <c r="I45">
        <v>7</v>
      </c>
      <c r="J45" t="s">
        <v>13</v>
      </c>
      <c r="K45" t="s">
        <v>785</v>
      </c>
    </row>
    <row r="46" spans="1:11" x14ac:dyDescent="0.25">
      <c r="A46" t="s">
        <v>786</v>
      </c>
      <c r="B46" t="s">
        <v>12</v>
      </c>
      <c r="C46" t="s">
        <v>1344</v>
      </c>
      <c r="D46">
        <v>223</v>
      </c>
      <c r="E46">
        <v>149</v>
      </c>
      <c r="F46" t="s">
        <v>850</v>
      </c>
      <c r="G46">
        <v>2E-3</v>
      </c>
      <c r="H46">
        <v>1873623</v>
      </c>
      <c r="I46">
        <v>7</v>
      </c>
      <c r="J46" t="s">
        <v>13</v>
      </c>
      <c r="K46" t="s">
        <v>787</v>
      </c>
    </row>
    <row r="47" spans="1:11" x14ac:dyDescent="0.25">
      <c r="A47" t="s">
        <v>788</v>
      </c>
      <c r="B47" t="s">
        <v>12</v>
      </c>
      <c r="C47" t="s">
        <v>1344</v>
      </c>
      <c r="D47">
        <v>380</v>
      </c>
      <c r="E47">
        <v>252</v>
      </c>
      <c r="F47" t="s">
        <v>850</v>
      </c>
      <c r="G47">
        <v>4.0000000000000001E-3</v>
      </c>
      <c r="H47">
        <v>3653809</v>
      </c>
      <c r="I47">
        <v>7</v>
      </c>
      <c r="J47" t="s">
        <v>13</v>
      </c>
      <c r="K47" t="s">
        <v>789</v>
      </c>
    </row>
    <row r="48" spans="1:11" x14ac:dyDescent="0.25">
      <c r="A48" t="s">
        <v>790</v>
      </c>
      <c r="B48" t="s">
        <v>12</v>
      </c>
      <c r="C48" t="s">
        <v>1344</v>
      </c>
      <c r="D48">
        <v>282</v>
      </c>
      <c r="E48">
        <v>190</v>
      </c>
      <c r="F48" t="s">
        <v>850</v>
      </c>
      <c r="G48">
        <v>2E-3</v>
      </c>
      <c r="H48">
        <v>2405868</v>
      </c>
      <c r="I48">
        <v>7</v>
      </c>
      <c r="J48" t="s">
        <v>13</v>
      </c>
      <c r="K48" t="s">
        <v>791</v>
      </c>
    </row>
    <row r="49" spans="1:11" x14ac:dyDescent="0.25">
      <c r="A49" t="s">
        <v>792</v>
      </c>
      <c r="B49" t="s">
        <v>12</v>
      </c>
      <c r="C49" t="s">
        <v>1344</v>
      </c>
      <c r="D49">
        <v>265</v>
      </c>
      <c r="E49">
        <v>178</v>
      </c>
      <c r="F49" t="s">
        <v>850</v>
      </c>
      <c r="G49">
        <v>2E-3</v>
      </c>
      <c r="H49">
        <v>2205298</v>
      </c>
      <c r="I49">
        <v>7</v>
      </c>
      <c r="J49" t="s">
        <v>13</v>
      </c>
      <c r="K49" t="s">
        <v>793</v>
      </c>
    </row>
    <row r="50" spans="1:11" x14ac:dyDescent="0.25">
      <c r="A50" t="s">
        <v>794</v>
      </c>
      <c r="B50" t="s">
        <v>12</v>
      </c>
      <c r="C50" t="s">
        <v>1344</v>
      </c>
      <c r="D50">
        <v>366</v>
      </c>
      <c r="E50">
        <v>240</v>
      </c>
      <c r="F50" t="s">
        <v>850</v>
      </c>
      <c r="G50">
        <v>4.0000000000000001E-3</v>
      </c>
      <c r="H50">
        <v>3430735</v>
      </c>
      <c r="I50">
        <v>7</v>
      </c>
      <c r="J50" t="s">
        <v>13</v>
      </c>
      <c r="K50" t="s">
        <v>795</v>
      </c>
    </row>
    <row r="51" spans="1:11" x14ac:dyDescent="0.25">
      <c r="A51" t="s">
        <v>796</v>
      </c>
      <c r="B51" t="s">
        <v>12</v>
      </c>
      <c r="C51" t="s">
        <v>1344</v>
      </c>
      <c r="D51">
        <v>290</v>
      </c>
      <c r="E51">
        <v>194</v>
      </c>
      <c r="F51" t="s">
        <v>850</v>
      </c>
      <c r="G51">
        <v>3.0000000000000001E-3</v>
      </c>
      <c r="H51">
        <v>2823643</v>
      </c>
      <c r="I51">
        <v>7</v>
      </c>
      <c r="J51" t="s">
        <v>13</v>
      </c>
      <c r="K51" t="s">
        <v>797</v>
      </c>
    </row>
    <row r="52" spans="1:11" x14ac:dyDescent="0.25">
      <c r="A52" t="s">
        <v>798</v>
      </c>
      <c r="B52" t="s">
        <v>12</v>
      </c>
      <c r="C52" t="s">
        <v>1344</v>
      </c>
      <c r="D52">
        <v>171</v>
      </c>
      <c r="E52">
        <v>116</v>
      </c>
      <c r="F52" t="s">
        <v>850</v>
      </c>
      <c r="G52">
        <v>1E-3</v>
      </c>
      <c r="H52">
        <v>1336975</v>
      </c>
      <c r="I52">
        <v>7</v>
      </c>
      <c r="J52" t="s">
        <v>13</v>
      </c>
      <c r="K52" t="s">
        <v>799</v>
      </c>
    </row>
    <row r="53" spans="1:11" x14ac:dyDescent="0.25">
      <c r="A53" t="s">
        <v>800</v>
      </c>
      <c r="B53" t="s">
        <v>12</v>
      </c>
      <c r="C53" t="s">
        <v>1344</v>
      </c>
      <c r="D53">
        <v>289</v>
      </c>
      <c r="E53">
        <v>192</v>
      </c>
      <c r="F53" t="s">
        <v>850</v>
      </c>
      <c r="G53">
        <v>3.0000000000000001E-3</v>
      </c>
      <c r="H53">
        <v>2508111</v>
      </c>
      <c r="I53">
        <v>7</v>
      </c>
      <c r="J53" t="s">
        <v>13</v>
      </c>
      <c r="K53" t="s">
        <v>801</v>
      </c>
    </row>
    <row r="54" spans="1:11" x14ac:dyDescent="0.25">
      <c r="A54" t="s">
        <v>802</v>
      </c>
      <c r="B54" t="s">
        <v>12</v>
      </c>
      <c r="C54" t="s">
        <v>1344</v>
      </c>
      <c r="D54">
        <v>362</v>
      </c>
      <c r="E54">
        <v>241</v>
      </c>
      <c r="F54" t="s">
        <v>850</v>
      </c>
      <c r="G54">
        <v>3.0000000000000001E-3</v>
      </c>
      <c r="H54">
        <v>3349529</v>
      </c>
      <c r="I54">
        <v>7</v>
      </c>
      <c r="J54" t="s">
        <v>13</v>
      </c>
      <c r="K54" t="s">
        <v>803</v>
      </c>
    </row>
    <row r="55" spans="1:11" x14ac:dyDescent="0.25">
      <c r="A55" t="s">
        <v>804</v>
      </c>
      <c r="B55" t="s">
        <v>12</v>
      </c>
      <c r="C55" t="s">
        <v>1344</v>
      </c>
      <c r="D55">
        <v>326</v>
      </c>
      <c r="E55">
        <v>215</v>
      </c>
      <c r="F55" t="s">
        <v>850</v>
      </c>
      <c r="G55">
        <v>3.0000000000000001E-3</v>
      </c>
      <c r="H55">
        <v>2884792</v>
      </c>
      <c r="I55">
        <v>7</v>
      </c>
      <c r="J55" t="s">
        <v>13</v>
      </c>
      <c r="K55" t="s">
        <v>805</v>
      </c>
    </row>
    <row r="56" spans="1:11" x14ac:dyDescent="0.25">
      <c r="A56" t="s">
        <v>806</v>
      </c>
      <c r="B56" t="s">
        <v>12</v>
      </c>
      <c r="C56" t="s">
        <v>1344</v>
      </c>
      <c r="D56">
        <v>243</v>
      </c>
      <c r="E56">
        <v>165</v>
      </c>
      <c r="F56" t="s">
        <v>850</v>
      </c>
      <c r="G56">
        <v>2E-3</v>
      </c>
      <c r="H56">
        <v>2001792</v>
      </c>
      <c r="I56">
        <v>7</v>
      </c>
      <c r="J56" t="s">
        <v>13</v>
      </c>
      <c r="K56" t="s">
        <v>807</v>
      </c>
    </row>
    <row r="57" spans="1:11" x14ac:dyDescent="0.25">
      <c r="A57" t="s">
        <v>808</v>
      </c>
      <c r="B57" t="s">
        <v>12</v>
      </c>
      <c r="C57" t="s">
        <v>1344</v>
      </c>
      <c r="D57">
        <v>320</v>
      </c>
      <c r="E57">
        <v>213</v>
      </c>
      <c r="F57" t="s">
        <v>850</v>
      </c>
      <c r="G57">
        <v>3.0000000000000001E-3</v>
      </c>
      <c r="H57">
        <v>2843210</v>
      </c>
      <c r="I57">
        <v>7</v>
      </c>
      <c r="J57" t="s">
        <v>13</v>
      </c>
      <c r="K57" t="s">
        <v>809</v>
      </c>
    </row>
    <row r="58" spans="1:11" x14ac:dyDescent="0.25">
      <c r="A58" t="s">
        <v>810</v>
      </c>
      <c r="B58" t="s">
        <v>12</v>
      </c>
      <c r="C58" t="s">
        <v>1344</v>
      </c>
      <c r="D58">
        <v>277</v>
      </c>
      <c r="E58">
        <v>185</v>
      </c>
      <c r="F58" t="s">
        <v>850</v>
      </c>
      <c r="G58">
        <v>2E-3</v>
      </c>
      <c r="H58">
        <v>2385322</v>
      </c>
      <c r="I58">
        <v>7</v>
      </c>
      <c r="J58" t="s">
        <v>13</v>
      </c>
      <c r="K58" t="s">
        <v>811</v>
      </c>
    </row>
    <row r="59" spans="1:11" x14ac:dyDescent="0.25">
      <c r="A59" t="s">
        <v>812</v>
      </c>
      <c r="B59" t="s">
        <v>12</v>
      </c>
      <c r="C59" t="s">
        <v>1344</v>
      </c>
      <c r="D59">
        <v>350</v>
      </c>
      <c r="E59">
        <v>230</v>
      </c>
      <c r="F59" t="s">
        <v>850</v>
      </c>
      <c r="G59">
        <v>3.0000000000000001E-3</v>
      </c>
      <c r="H59">
        <v>3211576</v>
      </c>
      <c r="I59">
        <v>7</v>
      </c>
      <c r="J59" t="s">
        <v>13</v>
      </c>
      <c r="K59" t="s">
        <v>813</v>
      </c>
    </row>
    <row r="60" spans="1:11" x14ac:dyDescent="0.25">
      <c r="A60" t="s">
        <v>814</v>
      </c>
      <c r="B60" t="s">
        <v>12</v>
      </c>
      <c r="C60" t="s">
        <v>1344</v>
      </c>
      <c r="D60">
        <v>342</v>
      </c>
      <c r="E60">
        <v>225</v>
      </c>
      <c r="F60" t="s">
        <v>850</v>
      </c>
      <c r="G60">
        <v>4.0000000000000001E-3</v>
      </c>
      <c r="H60">
        <v>3090255</v>
      </c>
      <c r="I60">
        <v>7</v>
      </c>
      <c r="J60" t="s">
        <v>13</v>
      </c>
      <c r="K60" t="s">
        <v>815</v>
      </c>
    </row>
    <row r="61" spans="1:11" x14ac:dyDescent="0.25">
      <c r="A61" t="s">
        <v>816</v>
      </c>
      <c r="B61" t="s">
        <v>12</v>
      </c>
      <c r="C61" t="s">
        <v>1344</v>
      </c>
      <c r="D61">
        <v>352</v>
      </c>
      <c r="E61">
        <v>235</v>
      </c>
      <c r="F61" t="s">
        <v>850</v>
      </c>
      <c r="G61">
        <v>3.0000000000000001E-3</v>
      </c>
      <c r="H61">
        <v>3221360</v>
      </c>
      <c r="I61">
        <v>7</v>
      </c>
      <c r="J61" t="s">
        <v>13</v>
      </c>
      <c r="K61" t="s">
        <v>817</v>
      </c>
    </row>
    <row r="62" spans="1:11" x14ac:dyDescent="0.25">
      <c r="A62" t="s">
        <v>818</v>
      </c>
      <c r="B62" t="s">
        <v>12</v>
      </c>
      <c r="C62" t="s">
        <v>1344</v>
      </c>
      <c r="D62">
        <v>269</v>
      </c>
      <c r="E62">
        <v>181</v>
      </c>
      <c r="F62" t="s">
        <v>850</v>
      </c>
      <c r="G62">
        <v>2E-3</v>
      </c>
      <c r="H62">
        <v>2386790</v>
      </c>
      <c r="I62">
        <v>7</v>
      </c>
      <c r="J62" t="s">
        <v>13</v>
      </c>
      <c r="K62" t="s">
        <v>819</v>
      </c>
    </row>
    <row r="63" spans="1:11" x14ac:dyDescent="0.25">
      <c r="A63" t="s">
        <v>820</v>
      </c>
      <c r="B63" t="s">
        <v>12</v>
      </c>
      <c r="C63" t="s">
        <v>1344</v>
      </c>
      <c r="D63">
        <v>455</v>
      </c>
      <c r="E63">
        <v>297</v>
      </c>
      <c r="F63" t="s">
        <v>850</v>
      </c>
      <c r="G63">
        <v>5.0000000000000001E-3</v>
      </c>
      <c r="H63">
        <v>4587196</v>
      </c>
      <c r="I63">
        <v>7</v>
      </c>
      <c r="J63" t="s">
        <v>13</v>
      </c>
      <c r="K63" t="s">
        <v>821</v>
      </c>
    </row>
    <row r="64" spans="1:11" x14ac:dyDescent="0.25">
      <c r="A64" t="s">
        <v>822</v>
      </c>
      <c r="B64" t="s">
        <v>12</v>
      </c>
      <c r="C64" t="s">
        <v>1344</v>
      </c>
      <c r="D64">
        <v>394</v>
      </c>
      <c r="E64">
        <v>262</v>
      </c>
      <c r="F64" t="s">
        <v>850</v>
      </c>
      <c r="G64">
        <v>4.0000000000000001E-3</v>
      </c>
      <c r="H64">
        <v>3734527</v>
      </c>
      <c r="I64">
        <v>7</v>
      </c>
      <c r="J64" t="s">
        <v>13</v>
      </c>
      <c r="K64" t="s">
        <v>1360</v>
      </c>
    </row>
    <row r="65" spans="1:11" x14ac:dyDescent="0.25">
      <c r="A65" t="s">
        <v>823</v>
      </c>
      <c r="B65" t="s">
        <v>12</v>
      </c>
      <c r="C65" t="s">
        <v>1344</v>
      </c>
      <c r="D65">
        <v>232</v>
      </c>
      <c r="E65">
        <v>157</v>
      </c>
      <c r="F65" t="s">
        <v>850</v>
      </c>
      <c r="G65">
        <v>2E-3</v>
      </c>
      <c r="H65">
        <v>1893191</v>
      </c>
      <c r="I65">
        <v>7</v>
      </c>
      <c r="J65" t="s">
        <v>13</v>
      </c>
      <c r="K65" t="s">
        <v>824</v>
      </c>
    </row>
    <row r="66" spans="1:11" x14ac:dyDescent="0.25">
      <c r="A66" t="s">
        <v>825</v>
      </c>
      <c r="B66" t="s">
        <v>12</v>
      </c>
      <c r="C66" t="s">
        <v>1344</v>
      </c>
      <c r="D66">
        <v>361</v>
      </c>
      <c r="E66">
        <v>238</v>
      </c>
      <c r="F66" t="s">
        <v>850</v>
      </c>
      <c r="G66">
        <v>3.0000000000000001E-3</v>
      </c>
      <c r="H66">
        <v>3354421</v>
      </c>
      <c r="I66">
        <v>7</v>
      </c>
      <c r="J66" t="s">
        <v>13</v>
      </c>
      <c r="K66" t="s">
        <v>826</v>
      </c>
    </row>
    <row r="67" spans="1:11" x14ac:dyDescent="0.25">
      <c r="A67" t="s">
        <v>827</v>
      </c>
      <c r="B67" t="s">
        <v>12</v>
      </c>
      <c r="C67" t="s">
        <v>1344</v>
      </c>
      <c r="D67">
        <v>366</v>
      </c>
      <c r="E67">
        <v>243</v>
      </c>
      <c r="F67" t="s">
        <v>850</v>
      </c>
      <c r="G67">
        <v>3.0000000000000001E-3</v>
      </c>
      <c r="H67">
        <v>3594127</v>
      </c>
      <c r="I67">
        <v>7</v>
      </c>
      <c r="J67" t="s">
        <v>13</v>
      </c>
      <c r="K67" t="s">
        <v>828</v>
      </c>
    </row>
    <row r="68" spans="1:11" x14ac:dyDescent="0.25">
      <c r="A68" t="s">
        <v>829</v>
      </c>
      <c r="B68" t="s">
        <v>12</v>
      </c>
      <c r="C68" t="s">
        <v>1344</v>
      </c>
      <c r="D68">
        <v>398</v>
      </c>
      <c r="E68">
        <v>263</v>
      </c>
      <c r="F68" t="s">
        <v>850</v>
      </c>
      <c r="G68">
        <v>4.0000000000000001E-3</v>
      </c>
      <c r="H68">
        <v>3831387</v>
      </c>
      <c r="I68">
        <v>7</v>
      </c>
      <c r="J68" t="s">
        <v>13</v>
      </c>
      <c r="K68" t="s">
        <v>830</v>
      </c>
    </row>
    <row r="69" spans="1:11" x14ac:dyDescent="0.25">
      <c r="A69" t="s">
        <v>831</v>
      </c>
      <c r="B69" t="s">
        <v>12</v>
      </c>
      <c r="C69" t="s">
        <v>1344</v>
      </c>
      <c r="D69">
        <v>169</v>
      </c>
      <c r="E69">
        <v>114</v>
      </c>
      <c r="F69" t="s">
        <v>850</v>
      </c>
      <c r="G69">
        <v>1E-3</v>
      </c>
      <c r="H69">
        <v>1363880</v>
      </c>
      <c r="I69">
        <v>7</v>
      </c>
      <c r="J69" t="s">
        <v>13</v>
      </c>
      <c r="K69" t="s">
        <v>832</v>
      </c>
    </row>
    <row r="70" spans="1:11" x14ac:dyDescent="0.25">
      <c r="A70" t="s">
        <v>833</v>
      </c>
      <c r="B70" t="s">
        <v>12</v>
      </c>
      <c r="C70" t="s">
        <v>1344</v>
      </c>
      <c r="D70">
        <v>394</v>
      </c>
      <c r="E70">
        <v>260</v>
      </c>
      <c r="F70" t="s">
        <v>850</v>
      </c>
      <c r="G70">
        <v>3.0000000000000001E-3</v>
      </c>
      <c r="H70">
        <v>3729635</v>
      </c>
      <c r="I70">
        <v>7</v>
      </c>
      <c r="J70" t="s">
        <v>13</v>
      </c>
      <c r="K70" t="s">
        <v>834</v>
      </c>
    </row>
    <row r="71" spans="1:11" x14ac:dyDescent="0.25">
      <c r="A71" t="s">
        <v>835</v>
      </c>
      <c r="B71" t="s">
        <v>12</v>
      </c>
      <c r="C71" t="s">
        <v>1344</v>
      </c>
      <c r="D71">
        <v>375</v>
      </c>
      <c r="E71">
        <v>249</v>
      </c>
      <c r="F71" t="s">
        <v>850</v>
      </c>
      <c r="G71">
        <v>3.0000000000000001E-3</v>
      </c>
      <c r="H71">
        <v>3512920</v>
      </c>
      <c r="I71">
        <v>7</v>
      </c>
      <c r="J71" t="s">
        <v>13</v>
      </c>
      <c r="K71" t="s">
        <v>836</v>
      </c>
    </row>
    <row r="72" spans="1:11" x14ac:dyDescent="0.25">
      <c r="A72" t="s">
        <v>837</v>
      </c>
      <c r="B72" t="s">
        <v>12</v>
      </c>
      <c r="C72" t="s">
        <v>1344</v>
      </c>
      <c r="D72">
        <v>359</v>
      </c>
      <c r="E72">
        <v>236</v>
      </c>
      <c r="F72" t="s">
        <v>850</v>
      </c>
      <c r="G72">
        <v>3.0000000000000001E-3</v>
      </c>
      <c r="H72">
        <v>3299631</v>
      </c>
      <c r="I72">
        <v>7</v>
      </c>
      <c r="J72" t="s">
        <v>13</v>
      </c>
      <c r="K72" t="s">
        <v>838</v>
      </c>
    </row>
    <row r="73" spans="1:11" x14ac:dyDescent="0.25">
      <c r="A73" t="s">
        <v>839</v>
      </c>
      <c r="B73" t="s">
        <v>12</v>
      </c>
      <c r="C73" t="s">
        <v>1344</v>
      </c>
      <c r="D73">
        <v>438</v>
      </c>
      <c r="E73">
        <v>288</v>
      </c>
      <c r="F73" t="s">
        <v>850</v>
      </c>
      <c r="G73">
        <v>5.0000000000000001E-3</v>
      </c>
      <c r="H73">
        <v>5402688</v>
      </c>
      <c r="I73">
        <v>7</v>
      </c>
      <c r="J73" t="s">
        <v>13</v>
      </c>
      <c r="K73" t="s">
        <v>840</v>
      </c>
    </row>
    <row r="74" spans="1:11" x14ac:dyDescent="0.25">
      <c r="A74" t="s">
        <v>841</v>
      </c>
      <c r="B74" t="s">
        <v>12</v>
      </c>
      <c r="C74" t="s">
        <v>1344</v>
      </c>
      <c r="D74">
        <v>368</v>
      </c>
      <c r="E74">
        <v>244</v>
      </c>
      <c r="F74" t="s">
        <v>850</v>
      </c>
      <c r="G74">
        <v>3.0000000000000001E-3</v>
      </c>
      <c r="H74">
        <v>3469872</v>
      </c>
      <c r="I74">
        <v>7</v>
      </c>
      <c r="J74" t="s">
        <v>13</v>
      </c>
      <c r="K74" t="s">
        <v>842</v>
      </c>
    </row>
    <row r="75" spans="1:11" x14ac:dyDescent="0.25">
      <c r="A75" t="s">
        <v>843</v>
      </c>
      <c r="B75" t="s">
        <v>12</v>
      </c>
      <c r="C75" t="s">
        <v>1344</v>
      </c>
      <c r="D75">
        <v>338</v>
      </c>
      <c r="E75">
        <v>224</v>
      </c>
      <c r="F75" t="s">
        <v>850</v>
      </c>
      <c r="G75">
        <v>3.0000000000000001E-3</v>
      </c>
      <c r="H75">
        <v>3064816</v>
      </c>
      <c r="I75">
        <v>7</v>
      </c>
      <c r="J75" t="s">
        <v>13</v>
      </c>
      <c r="K75" t="s">
        <v>844</v>
      </c>
    </row>
    <row r="76" spans="1:11" x14ac:dyDescent="0.25">
      <c r="A76" t="s">
        <v>845</v>
      </c>
      <c r="B76" t="s">
        <v>12</v>
      </c>
      <c r="C76" t="s">
        <v>1344</v>
      </c>
      <c r="D76">
        <v>222</v>
      </c>
      <c r="E76">
        <v>150</v>
      </c>
      <c r="F76" t="s">
        <v>850</v>
      </c>
      <c r="G76">
        <v>1E-3</v>
      </c>
      <c r="H76">
        <v>1799265</v>
      </c>
      <c r="I76">
        <v>7</v>
      </c>
      <c r="J76" t="s">
        <v>13</v>
      </c>
      <c r="K76" t="s">
        <v>846</v>
      </c>
    </row>
    <row r="77" spans="1:11" x14ac:dyDescent="0.25">
      <c r="A77" t="s">
        <v>847</v>
      </c>
      <c r="B77" t="s">
        <v>12</v>
      </c>
      <c r="C77" t="s">
        <v>1344</v>
      </c>
      <c r="D77">
        <v>227</v>
      </c>
      <c r="E77">
        <v>152</v>
      </c>
      <c r="F77" t="s">
        <v>850</v>
      </c>
      <c r="G77">
        <v>2E-3</v>
      </c>
      <c r="H77">
        <v>1875090</v>
      </c>
      <c r="I77">
        <v>7</v>
      </c>
      <c r="J77" t="s">
        <v>13</v>
      </c>
      <c r="K77" t="s">
        <v>848</v>
      </c>
    </row>
    <row r="78" spans="1:11" x14ac:dyDescent="0.25">
      <c r="A78" t="s">
        <v>849</v>
      </c>
      <c r="B78" t="s">
        <v>12</v>
      </c>
      <c r="C78" t="s">
        <v>1344</v>
      </c>
      <c r="D78">
        <v>501</v>
      </c>
      <c r="E78">
        <v>328</v>
      </c>
      <c r="F78" t="s">
        <v>850</v>
      </c>
      <c r="G78">
        <v>5.0000000000000001E-3</v>
      </c>
      <c r="H78">
        <v>5205051</v>
      </c>
      <c r="I78">
        <v>7</v>
      </c>
      <c r="J78" t="s">
        <v>13</v>
      </c>
      <c r="K78" t="s">
        <v>851</v>
      </c>
    </row>
    <row r="79" spans="1:11" x14ac:dyDescent="0.25">
      <c r="A79" t="s">
        <v>852</v>
      </c>
      <c r="B79" t="s">
        <v>12</v>
      </c>
      <c r="C79" t="s">
        <v>1344</v>
      </c>
      <c r="D79">
        <v>386</v>
      </c>
      <c r="E79">
        <v>255</v>
      </c>
      <c r="F79" t="s">
        <v>850</v>
      </c>
      <c r="G79">
        <v>4.0000000000000001E-3</v>
      </c>
      <c r="H79">
        <v>3677291</v>
      </c>
      <c r="I79">
        <v>7</v>
      </c>
      <c r="J79" t="s">
        <v>13</v>
      </c>
      <c r="K79" t="s">
        <v>853</v>
      </c>
    </row>
    <row r="80" spans="1:11" x14ac:dyDescent="0.25">
      <c r="A80" t="s">
        <v>854</v>
      </c>
      <c r="B80" t="s">
        <v>12</v>
      </c>
      <c r="C80" t="s">
        <v>1344</v>
      </c>
      <c r="D80">
        <v>321</v>
      </c>
      <c r="E80">
        <v>212</v>
      </c>
      <c r="F80" t="s">
        <v>850</v>
      </c>
      <c r="G80">
        <v>3.0000000000000001E-3</v>
      </c>
      <c r="H80">
        <v>2868160</v>
      </c>
      <c r="I80">
        <v>7</v>
      </c>
      <c r="J80" t="s">
        <v>13</v>
      </c>
      <c r="K80" t="s">
        <v>855</v>
      </c>
    </row>
    <row r="81" spans="1:11" x14ac:dyDescent="0.25">
      <c r="A81" t="s">
        <v>856</v>
      </c>
      <c r="B81" t="s">
        <v>12</v>
      </c>
      <c r="C81" t="s">
        <v>1344</v>
      </c>
      <c r="D81">
        <v>307</v>
      </c>
      <c r="E81">
        <v>202</v>
      </c>
      <c r="F81" t="s">
        <v>850</v>
      </c>
      <c r="G81">
        <v>3.0000000000000001E-3</v>
      </c>
      <c r="H81">
        <v>2746839</v>
      </c>
      <c r="I81">
        <v>7</v>
      </c>
      <c r="J81" t="s">
        <v>13</v>
      </c>
      <c r="K81" t="s">
        <v>857</v>
      </c>
    </row>
    <row r="82" spans="1:11" x14ac:dyDescent="0.25">
      <c r="A82" t="s">
        <v>858</v>
      </c>
      <c r="B82" t="s">
        <v>12</v>
      </c>
      <c r="C82" t="s">
        <v>1344</v>
      </c>
      <c r="D82">
        <v>349</v>
      </c>
      <c r="E82">
        <v>232</v>
      </c>
      <c r="F82" t="s">
        <v>850</v>
      </c>
      <c r="G82">
        <v>3.0000000000000001E-3</v>
      </c>
      <c r="H82">
        <v>3324580</v>
      </c>
      <c r="I82">
        <v>7</v>
      </c>
      <c r="J82" t="s">
        <v>13</v>
      </c>
      <c r="K82" t="s">
        <v>859</v>
      </c>
    </row>
    <row r="83" spans="1:11" x14ac:dyDescent="0.25">
      <c r="A83" t="s">
        <v>860</v>
      </c>
      <c r="B83" t="s">
        <v>12</v>
      </c>
      <c r="C83" t="s">
        <v>1344</v>
      </c>
      <c r="D83">
        <v>369</v>
      </c>
      <c r="E83">
        <v>245</v>
      </c>
      <c r="F83" t="s">
        <v>850</v>
      </c>
      <c r="G83">
        <v>3.0000000000000001E-3</v>
      </c>
      <c r="H83">
        <v>3470361</v>
      </c>
      <c r="I83">
        <v>7</v>
      </c>
      <c r="J83" t="s">
        <v>13</v>
      </c>
      <c r="K83" t="s">
        <v>861</v>
      </c>
    </row>
    <row r="84" spans="1:11" x14ac:dyDescent="0.25">
      <c r="A84" t="s">
        <v>862</v>
      </c>
      <c r="B84" t="s">
        <v>12</v>
      </c>
      <c r="C84" t="s">
        <v>1344</v>
      </c>
      <c r="D84">
        <v>273</v>
      </c>
      <c r="E84">
        <v>184</v>
      </c>
      <c r="F84" t="s">
        <v>850</v>
      </c>
      <c r="G84">
        <v>3.0000000000000001E-3</v>
      </c>
      <c r="H84">
        <v>2337871</v>
      </c>
      <c r="I84">
        <v>7</v>
      </c>
      <c r="J84" t="s">
        <v>13</v>
      </c>
      <c r="K84" t="s">
        <v>863</v>
      </c>
    </row>
    <row r="85" spans="1:11" x14ac:dyDescent="0.25">
      <c r="A85" t="s">
        <v>864</v>
      </c>
      <c r="B85" t="s">
        <v>12</v>
      </c>
      <c r="C85" t="s">
        <v>1344</v>
      </c>
      <c r="D85">
        <v>271</v>
      </c>
      <c r="E85">
        <v>181</v>
      </c>
      <c r="F85" t="s">
        <v>850</v>
      </c>
      <c r="G85">
        <v>2E-3</v>
      </c>
      <c r="H85">
        <v>2319281</v>
      </c>
      <c r="I85">
        <v>7</v>
      </c>
      <c r="J85" t="s">
        <v>13</v>
      </c>
      <c r="K85" t="s">
        <v>865</v>
      </c>
    </row>
    <row r="86" spans="1:11" x14ac:dyDescent="0.25">
      <c r="A86" t="s">
        <v>866</v>
      </c>
      <c r="B86" t="s">
        <v>12</v>
      </c>
      <c r="C86" t="s">
        <v>1344</v>
      </c>
      <c r="D86">
        <v>374</v>
      </c>
      <c r="E86">
        <v>249</v>
      </c>
      <c r="F86" t="s">
        <v>850</v>
      </c>
      <c r="G86">
        <v>3.0000000000000001E-3</v>
      </c>
      <c r="H86">
        <v>3468403</v>
      </c>
      <c r="I86">
        <v>7</v>
      </c>
      <c r="J86" t="s">
        <v>13</v>
      </c>
      <c r="K86" t="s">
        <v>867</v>
      </c>
    </row>
    <row r="87" spans="1:11" x14ac:dyDescent="0.25">
      <c r="A87" t="s">
        <v>868</v>
      </c>
      <c r="B87" t="s">
        <v>12</v>
      </c>
      <c r="C87" t="s">
        <v>1344</v>
      </c>
      <c r="D87">
        <v>493</v>
      </c>
      <c r="E87">
        <v>323</v>
      </c>
      <c r="F87" t="s">
        <v>850</v>
      </c>
      <c r="G87">
        <v>6.0000000000000001E-3</v>
      </c>
      <c r="H87">
        <v>5680551</v>
      </c>
      <c r="I87">
        <v>7</v>
      </c>
      <c r="J87" t="s">
        <v>13</v>
      </c>
      <c r="K87" t="s">
        <v>869</v>
      </c>
    </row>
    <row r="88" spans="1:11" x14ac:dyDescent="0.25">
      <c r="A88" t="s">
        <v>870</v>
      </c>
      <c r="B88" t="s">
        <v>12</v>
      </c>
      <c r="C88" t="s">
        <v>1344</v>
      </c>
      <c r="D88">
        <v>334</v>
      </c>
      <c r="E88">
        <v>221</v>
      </c>
      <c r="F88" t="s">
        <v>850</v>
      </c>
      <c r="G88">
        <v>3.0000000000000001E-3</v>
      </c>
      <c r="H88">
        <v>3032530</v>
      </c>
      <c r="I88">
        <v>7</v>
      </c>
      <c r="J88" t="s">
        <v>13</v>
      </c>
      <c r="K88" t="s">
        <v>871</v>
      </c>
    </row>
    <row r="89" spans="1:11" x14ac:dyDescent="0.25">
      <c r="A89" t="s">
        <v>872</v>
      </c>
      <c r="B89" t="s">
        <v>12</v>
      </c>
      <c r="C89" t="s">
        <v>1344</v>
      </c>
      <c r="D89">
        <v>507</v>
      </c>
      <c r="E89">
        <v>332</v>
      </c>
      <c r="F89" t="s">
        <v>850</v>
      </c>
      <c r="G89">
        <v>6.0000000000000001E-3</v>
      </c>
      <c r="H89">
        <v>5492699</v>
      </c>
      <c r="I89">
        <v>7</v>
      </c>
      <c r="J89" t="s">
        <v>13</v>
      </c>
      <c r="K89" t="s">
        <v>873</v>
      </c>
    </row>
    <row r="90" spans="1:11" x14ac:dyDescent="0.25">
      <c r="A90" t="s">
        <v>874</v>
      </c>
      <c r="B90" t="s">
        <v>12</v>
      </c>
      <c r="C90" t="s">
        <v>1344</v>
      </c>
      <c r="D90">
        <v>352</v>
      </c>
      <c r="E90">
        <v>233</v>
      </c>
      <c r="F90" t="s">
        <v>850</v>
      </c>
      <c r="G90">
        <v>4.0000000000000001E-3</v>
      </c>
      <c r="H90">
        <v>3294250</v>
      </c>
      <c r="I90">
        <v>7</v>
      </c>
      <c r="J90" t="s">
        <v>13</v>
      </c>
      <c r="K90" t="s">
        <v>875</v>
      </c>
    </row>
    <row r="91" spans="1:11" x14ac:dyDescent="0.25">
      <c r="A91" t="s">
        <v>876</v>
      </c>
      <c r="B91" t="s">
        <v>12</v>
      </c>
      <c r="C91" t="s">
        <v>1344</v>
      </c>
      <c r="D91">
        <v>419</v>
      </c>
      <c r="E91">
        <v>276</v>
      </c>
      <c r="F91" t="s">
        <v>850</v>
      </c>
      <c r="G91">
        <v>4.0000000000000001E-3</v>
      </c>
      <c r="H91">
        <v>4129798</v>
      </c>
      <c r="I91">
        <v>7</v>
      </c>
      <c r="J91" t="s">
        <v>13</v>
      </c>
      <c r="K91" t="s">
        <v>877</v>
      </c>
    </row>
    <row r="92" spans="1:11" x14ac:dyDescent="0.25">
      <c r="A92" t="s">
        <v>878</v>
      </c>
      <c r="B92" t="s">
        <v>12</v>
      </c>
      <c r="C92" t="s">
        <v>1344</v>
      </c>
      <c r="D92">
        <v>381</v>
      </c>
      <c r="E92">
        <v>251</v>
      </c>
      <c r="F92" t="s">
        <v>850</v>
      </c>
      <c r="G92">
        <v>3.0000000000000001E-3</v>
      </c>
      <c r="H92">
        <v>3559883</v>
      </c>
      <c r="I92">
        <v>7</v>
      </c>
      <c r="J92" t="s">
        <v>13</v>
      </c>
      <c r="K92" t="s">
        <v>879</v>
      </c>
    </row>
    <row r="93" spans="1:11" x14ac:dyDescent="0.25">
      <c r="A93" t="s">
        <v>880</v>
      </c>
      <c r="B93" t="s">
        <v>12</v>
      </c>
      <c r="C93" t="s">
        <v>1344</v>
      </c>
      <c r="D93">
        <v>366</v>
      </c>
      <c r="E93">
        <v>242</v>
      </c>
      <c r="F93" t="s">
        <v>850</v>
      </c>
      <c r="G93">
        <v>3.0000000000000001E-3</v>
      </c>
      <c r="H93">
        <v>3381327</v>
      </c>
      <c r="I93">
        <v>7</v>
      </c>
      <c r="J93" t="s">
        <v>13</v>
      </c>
      <c r="K93" t="s">
        <v>881</v>
      </c>
    </row>
    <row r="94" spans="1:11" x14ac:dyDescent="0.25">
      <c r="A94" t="s">
        <v>882</v>
      </c>
      <c r="B94" t="s">
        <v>12</v>
      </c>
      <c r="C94" t="s">
        <v>1344</v>
      </c>
      <c r="D94">
        <v>240</v>
      </c>
      <c r="E94">
        <v>160</v>
      </c>
      <c r="F94" t="s">
        <v>850</v>
      </c>
      <c r="G94">
        <v>3.0000000000000001E-3</v>
      </c>
      <c r="H94">
        <v>2119688</v>
      </c>
      <c r="I94">
        <v>7</v>
      </c>
      <c r="J94" t="s">
        <v>13</v>
      </c>
      <c r="K94" t="s">
        <v>883</v>
      </c>
    </row>
    <row r="95" spans="1:11" x14ac:dyDescent="0.25">
      <c r="A95" t="s">
        <v>884</v>
      </c>
      <c r="B95" t="s">
        <v>12</v>
      </c>
      <c r="C95" t="s">
        <v>1344</v>
      </c>
      <c r="D95">
        <v>283</v>
      </c>
      <c r="E95">
        <v>190</v>
      </c>
      <c r="F95" t="s">
        <v>850</v>
      </c>
      <c r="G95">
        <v>3.0000000000000001E-3</v>
      </c>
      <c r="H95">
        <v>2429840</v>
      </c>
      <c r="I95">
        <v>7</v>
      </c>
      <c r="J95" t="s">
        <v>13</v>
      </c>
      <c r="K95" t="s">
        <v>885</v>
      </c>
    </row>
    <row r="96" spans="1:11" x14ac:dyDescent="0.25">
      <c r="A96" t="s">
        <v>886</v>
      </c>
      <c r="B96" t="s">
        <v>12</v>
      </c>
      <c r="C96" t="s">
        <v>1344</v>
      </c>
      <c r="D96">
        <v>264</v>
      </c>
      <c r="E96">
        <v>176</v>
      </c>
      <c r="F96" t="s">
        <v>850</v>
      </c>
      <c r="G96">
        <v>2E-3</v>
      </c>
      <c r="H96">
        <v>2286016</v>
      </c>
      <c r="I96">
        <v>7</v>
      </c>
      <c r="J96" t="s">
        <v>13</v>
      </c>
      <c r="K96" t="s">
        <v>887</v>
      </c>
    </row>
    <row r="97" spans="1:11" x14ac:dyDescent="0.25">
      <c r="A97" t="s">
        <v>888</v>
      </c>
      <c r="B97" t="s">
        <v>12</v>
      </c>
      <c r="C97" t="s">
        <v>1344</v>
      </c>
      <c r="D97">
        <v>406</v>
      </c>
      <c r="E97">
        <v>267</v>
      </c>
      <c r="F97" t="s">
        <v>850</v>
      </c>
      <c r="G97">
        <v>4.0000000000000001E-3</v>
      </c>
      <c r="H97">
        <v>3958579</v>
      </c>
      <c r="I97">
        <v>7</v>
      </c>
      <c r="J97" t="s">
        <v>13</v>
      </c>
      <c r="K97" t="s">
        <v>889</v>
      </c>
    </row>
    <row r="98" spans="1:11" x14ac:dyDescent="0.25">
      <c r="A98" t="s">
        <v>890</v>
      </c>
      <c r="B98" t="s">
        <v>12</v>
      </c>
      <c r="C98" t="s">
        <v>1344</v>
      </c>
      <c r="D98">
        <v>387</v>
      </c>
      <c r="E98">
        <v>259</v>
      </c>
      <c r="F98" t="s">
        <v>850</v>
      </c>
      <c r="G98">
        <v>4.0000000000000001E-3</v>
      </c>
      <c r="H98">
        <v>3661636</v>
      </c>
      <c r="I98">
        <v>7</v>
      </c>
      <c r="J98" t="s">
        <v>13</v>
      </c>
      <c r="K98" t="s">
        <v>891</v>
      </c>
    </row>
    <row r="99" spans="1:11" x14ac:dyDescent="0.25">
      <c r="A99" t="s">
        <v>892</v>
      </c>
      <c r="B99" t="s">
        <v>12</v>
      </c>
      <c r="C99" t="s">
        <v>1344</v>
      </c>
      <c r="D99">
        <v>298</v>
      </c>
      <c r="E99">
        <v>199</v>
      </c>
      <c r="F99" t="s">
        <v>850</v>
      </c>
      <c r="G99">
        <v>2E-3</v>
      </c>
      <c r="H99">
        <v>2655359</v>
      </c>
      <c r="I99">
        <v>7</v>
      </c>
      <c r="J99" t="s">
        <v>13</v>
      </c>
      <c r="K99" t="s">
        <v>893</v>
      </c>
    </row>
    <row r="100" spans="1:11" x14ac:dyDescent="0.25">
      <c r="A100" t="s">
        <v>894</v>
      </c>
      <c r="B100" t="s">
        <v>12</v>
      </c>
      <c r="C100" t="s">
        <v>1344</v>
      </c>
      <c r="D100">
        <v>241</v>
      </c>
      <c r="E100">
        <v>164</v>
      </c>
      <c r="F100" t="s">
        <v>850</v>
      </c>
      <c r="G100">
        <v>2E-3</v>
      </c>
      <c r="H100">
        <v>1979289</v>
      </c>
      <c r="I100">
        <v>7</v>
      </c>
      <c r="J100" t="s">
        <v>13</v>
      </c>
      <c r="K100" t="s">
        <v>895</v>
      </c>
    </row>
    <row r="101" spans="1:11" x14ac:dyDescent="0.25">
      <c r="A101" t="s">
        <v>896</v>
      </c>
      <c r="B101" t="s">
        <v>12</v>
      </c>
      <c r="C101" t="s">
        <v>1344</v>
      </c>
      <c r="D101">
        <v>206</v>
      </c>
      <c r="E101">
        <v>138</v>
      </c>
      <c r="F101" t="s">
        <v>850</v>
      </c>
      <c r="G101">
        <v>2E-3</v>
      </c>
      <c r="H101">
        <v>1722951</v>
      </c>
      <c r="I101">
        <v>7</v>
      </c>
      <c r="J101" t="s">
        <v>13</v>
      </c>
      <c r="K101" t="s">
        <v>897</v>
      </c>
    </row>
    <row r="102" spans="1:11" x14ac:dyDescent="0.25">
      <c r="A102" t="s">
        <v>898</v>
      </c>
      <c r="B102" t="s">
        <v>12</v>
      </c>
      <c r="C102" t="s">
        <v>1344</v>
      </c>
      <c r="D102">
        <v>303</v>
      </c>
      <c r="E102">
        <v>202</v>
      </c>
      <c r="F102" t="s">
        <v>850</v>
      </c>
      <c r="G102">
        <v>3.0000000000000001E-3</v>
      </c>
      <c r="H102">
        <v>2653891</v>
      </c>
      <c r="I102">
        <v>7</v>
      </c>
      <c r="J102" t="s">
        <v>13</v>
      </c>
      <c r="K102" t="s">
        <v>899</v>
      </c>
    </row>
    <row r="103" spans="1:11" x14ac:dyDescent="0.25">
      <c r="A103" t="s">
        <v>900</v>
      </c>
      <c r="B103" t="s">
        <v>12</v>
      </c>
      <c r="C103" t="s">
        <v>1344</v>
      </c>
      <c r="D103">
        <v>362</v>
      </c>
      <c r="E103">
        <v>239</v>
      </c>
      <c r="F103" t="s">
        <v>850</v>
      </c>
      <c r="G103">
        <v>3.0000000000000001E-3</v>
      </c>
      <c r="H103">
        <v>3357845</v>
      </c>
      <c r="I103">
        <v>7</v>
      </c>
      <c r="J103" t="s">
        <v>13</v>
      </c>
      <c r="K103" t="s">
        <v>901</v>
      </c>
    </row>
    <row r="104" spans="1:11" x14ac:dyDescent="0.25">
      <c r="A104" t="s">
        <v>902</v>
      </c>
      <c r="B104" t="s">
        <v>12</v>
      </c>
      <c r="C104" t="s">
        <v>1344</v>
      </c>
      <c r="D104">
        <v>320</v>
      </c>
      <c r="E104">
        <v>211</v>
      </c>
      <c r="F104" t="s">
        <v>850</v>
      </c>
      <c r="G104">
        <v>3.0000000000000001E-3</v>
      </c>
      <c r="H104">
        <v>3405298</v>
      </c>
      <c r="I104">
        <v>7</v>
      </c>
      <c r="J104" t="s">
        <v>13</v>
      </c>
      <c r="K104" t="s">
        <v>903</v>
      </c>
    </row>
    <row r="105" spans="1:11" x14ac:dyDescent="0.25">
      <c r="A105" t="s">
        <v>904</v>
      </c>
      <c r="B105" t="s">
        <v>12</v>
      </c>
      <c r="C105" t="s">
        <v>1344</v>
      </c>
      <c r="D105">
        <v>370</v>
      </c>
      <c r="E105">
        <v>248</v>
      </c>
      <c r="F105" t="s">
        <v>850</v>
      </c>
      <c r="G105">
        <v>4.0000000000000001E-3</v>
      </c>
      <c r="H105">
        <v>3656255</v>
      </c>
      <c r="I105">
        <v>7</v>
      </c>
      <c r="J105" t="s">
        <v>13</v>
      </c>
      <c r="K105" t="s">
        <v>905</v>
      </c>
    </row>
    <row r="106" spans="1:11" x14ac:dyDescent="0.25">
      <c r="A106" t="s">
        <v>906</v>
      </c>
      <c r="B106" t="s">
        <v>12</v>
      </c>
      <c r="C106" t="s">
        <v>1344</v>
      </c>
      <c r="D106">
        <v>357</v>
      </c>
      <c r="E106">
        <v>237</v>
      </c>
      <c r="F106" t="s">
        <v>850</v>
      </c>
      <c r="G106">
        <v>3.0000000000000001E-3</v>
      </c>
      <c r="H106">
        <v>3290826</v>
      </c>
      <c r="I106">
        <v>7</v>
      </c>
      <c r="J106" t="s">
        <v>13</v>
      </c>
      <c r="K106" t="s">
        <v>907</v>
      </c>
    </row>
    <row r="107" spans="1:11" x14ac:dyDescent="0.25">
      <c r="A107" t="s">
        <v>908</v>
      </c>
      <c r="B107" t="s">
        <v>12</v>
      </c>
      <c r="C107" t="s">
        <v>1344</v>
      </c>
      <c r="D107">
        <v>387</v>
      </c>
      <c r="E107">
        <v>257</v>
      </c>
      <c r="F107" t="s">
        <v>850</v>
      </c>
      <c r="G107">
        <v>3.0000000000000001E-3</v>
      </c>
      <c r="H107">
        <v>3652342</v>
      </c>
      <c r="I107">
        <v>7</v>
      </c>
      <c r="J107" t="s">
        <v>13</v>
      </c>
      <c r="K107" t="s">
        <v>909</v>
      </c>
    </row>
    <row r="108" spans="1:11" x14ac:dyDescent="0.25">
      <c r="A108" t="s">
        <v>910</v>
      </c>
      <c r="B108" t="s">
        <v>12</v>
      </c>
      <c r="C108" t="s">
        <v>1344</v>
      </c>
      <c r="D108">
        <v>339</v>
      </c>
      <c r="E108">
        <v>224</v>
      </c>
      <c r="F108" t="s">
        <v>850</v>
      </c>
      <c r="G108">
        <v>3.0000000000000001E-3</v>
      </c>
      <c r="H108">
        <v>3660169</v>
      </c>
      <c r="I108">
        <v>7</v>
      </c>
      <c r="J108" t="s">
        <v>13</v>
      </c>
      <c r="K108" t="s">
        <v>911</v>
      </c>
    </row>
    <row r="109" spans="1:11" x14ac:dyDescent="0.25">
      <c r="A109" t="s">
        <v>912</v>
      </c>
      <c r="B109" t="s">
        <v>12</v>
      </c>
      <c r="C109" t="s">
        <v>1344</v>
      </c>
      <c r="D109">
        <v>507</v>
      </c>
      <c r="E109">
        <v>331</v>
      </c>
      <c r="F109" t="s">
        <v>850</v>
      </c>
      <c r="G109">
        <v>6.0000000000000001E-3</v>
      </c>
      <c r="H109">
        <v>5576352</v>
      </c>
      <c r="I109">
        <v>7</v>
      </c>
      <c r="J109" t="s">
        <v>13</v>
      </c>
      <c r="K109" t="s">
        <v>913</v>
      </c>
    </row>
    <row r="110" spans="1:11" x14ac:dyDescent="0.25">
      <c r="A110" t="s">
        <v>914</v>
      </c>
      <c r="B110" t="s">
        <v>12</v>
      </c>
      <c r="C110" t="s">
        <v>1344</v>
      </c>
      <c r="D110">
        <v>344</v>
      </c>
      <c r="E110">
        <v>226</v>
      </c>
      <c r="F110" t="s">
        <v>850</v>
      </c>
      <c r="G110">
        <v>4.0000000000000001E-3</v>
      </c>
      <c r="H110">
        <v>3163145</v>
      </c>
      <c r="I110">
        <v>7</v>
      </c>
      <c r="J110" t="s">
        <v>13</v>
      </c>
      <c r="K110" t="s">
        <v>915</v>
      </c>
    </row>
    <row r="111" spans="1:11" x14ac:dyDescent="0.25">
      <c r="A111" t="s">
        <v>916</v>
      </c>
      <c r="B111" t="s">
        <v>12</v>
      </c>
      <c r="C111" t="s">
        <v>1344</v>
      </c>
      <c r="D111">
        <v>368</v>
      </c>
      <c r="E111">
        <v>243</v>
      </c>
      <c r="F111" t="s">
        <v>850</v>
      </c>
      <c r="G111">
        <v>3.0000000000000001E-3</v>
      </c>
      <c r="H111">
        <v>3517323</v>
      </c>
      <c r="I111">
        <v>7</v>
      </c>
      <c r="J111" t="s">
        <v>13</v>
      </c>
      <c r="K111" t="s">
        <v>917</v>
      </c>
    </row>
    <row r="112" spans="1:11" x14ac:dyDescent="0.25">
      <c r="A112" t="s">
        <v>918</v>
      </c>
      <c r="B112" t="s">
        <v>12</v>
      </c>
      <c r="C112" t="s">
        <v>1344</v>
      </c>
      <c r="D112">
        <v>273</v>
      </c>
      <c r="E112">
        <v>182</v>
      </c>
      <c r="F112" t="s">
        <v>850</v>
      </c>
      <c r="G112">
        <v>2E-3</v>
      </c>
      <c r="H112">
        <v>2387280</v>
      </c>
      <c r="I112">
        <v>7</v>
      </c>
      <c r="J112" t="s">
        <v>13</v>
      </c>
      <c r="K112" t="s">
        <v>919</v>
      </c>
    </row>
    <row r="113" spans="1:11" x14ac:dyDescent="0.25">
      <c r="A113" t="s">
        <v>920</v>
      </c>
      <c r="B113" t="s">
        <v>12</v>
      </c>
      <c r="C113" t="s">
        <v>1344</v>
      </c>
      <c r="D113">
        <v>181</v>
      </c>
      <c r="E113">
        <v>123</v>
      </c>
      <c r="F113" t="s">
        <v>850</v>
      </c>
      <c r="G113">
        <v>3.0000000000000001E-3</v>
      </c>
      <c r="H113">
        <v>2437177</v>
      </c>
      <c r="I113">
        <v>7</v>
      </c>
      <c r="J113" t="s">
        <v>13</v>
      </c>
      <c r="K113" t="s">
        <v>921</v>
      </c>
    </row>
    <row r="114" spans="1:11" x14ac:dyDescent="0.25">
      <c r="A114" t="s">
        <v>922</v>
      </c>
      <c r="B114" t="s">
        <v>12</v>
      </c>
      <c r="C114" t="s">
        <v>1344</v>
      </c>
      <c r="D114">
        <v>368</v>
      </c>
      <c r="E114">
        <v>244</v>
      </c>
      <c r="F114" t="s">
        <v>850</v>
      </c>
      <c r="G114">
        <v>3.0000000000000001E-3</v>
      </c>
      <c r="H114">
        <v>3411657</v>
      </c>
      <c r="I114">
        <v>7</v>
      </c>
      <c r="J114" t="s">
        <v>13</v>
      </c>
      <c r="K114" t="s">
        <v>923</v>
      </c>
    </row>
    <row r="115" spans="1:11" x14ac:dyDescent="0.25">
      <c r="A115" t="s">
        <v>924</v>
      </c>
      <c r="B115" t="s">
        <v>12</v>
      </c>
      <c r="C115" t="s">
        <v>1344</v>
      </c>
      <c r="D115">
        <v>353</v>
      </c>
      <c r="E115">
        <v>232</v>
      </c>
      <c r="F115" t="s">
        <v>850</v>
      </c>
      <c r="G115">
        <v>4.0000000000000001E-3</v>
      </c>
      <c r="H115">
        <v>3437584</v>
      </c>
      <c r="I115">
        <v>7</v>
      </c>
      <c r="J115" t="s">
        <v>13</v>
      </c>
      <c r="K115" t="s">
        <v>925</v>
      </c>
    </row>
    <row r="116" spans="1:11" x14ac:dyDescent="0.25">
      <c r="A116" t="s">
        <v>926</v>
      </c>
      <c r="B116" t="s">
        <v>12</v>
      </c>
      <c r="C116" t="s">
        <v>1344</v>
      </c>
      <c r="D116">
        <v>509</v>
      </c>
      <c r="E116">
        <v>333</v>
      </c>
      <c r="F116" t="s">
        <v>850</v>
      </c>
      <c r="G116">
        <v>6.0000000000000001E-3</v>
      </c>
      <c r="H116">
        <v>5607660</v>
      </c>
      <c r="I116">
        <v>7</v>
      </c>
      <c r="J116" t="s">
        <v>13</v>
      </c>
      <c r="K116" t="s">
        <v>927</v>
      </c>
    </row>
    <row r="117" spans="1:11" x14ac:dyDescent="0.25">
      <c r="A117" t="s">
        <v>928</v>
      </c>
      <c r="B117" t="s">
        <v>12</v>
      </c>
      <c r="C117" t="s">
        <v>1344</v>
      </c>
      <c r="D117">
        <v>273</v>
      </c>
      <c r="E117">
        <v>179</v>
      </c>
      <c r="F117" t="s">
        <v>850</v>
      </c>
      <c r="G117">
        <v>2E-3</v>
      </c>
      <c r="H117">
        <v>2762493</v>
      </c>
      <c r="I117">
        <v>7</v>
      </c>
      <c r="J117" t="s">
        <v>13</v>
      </c>
      <c r="K117" t="s">
        <v>929</v>
      </c>
    </row>
    <row r="118" spans="1:11" x14ac:dyDescent="0.25">
      <c r="A118" t="s">
        <v>930</v>
      </c>
      <c r="B118" t="s">
        <v>12</v>
      </c>
      <c r="C118" t="s">
        <v>1344</v>
      </c>
      <c r="D118">
        <v>476</v>
      </c>
      <c r="E118">
        <v>312</v>
      </c>
      <c r="F118" t="s">
        <v>850</v>
      </c>
      <c r="G118">
        <v>5.0000000000000001E-3</v>
      </c>
      <c r="H118">
        <v>5528900</v>
      </c>
      <c r="I118">
        <v>7</v>
      </c>
      <c r="J118" t="s">
        <v>13</v>
      </c>
      <c r="K118" t="s">
        <v>931</v>
      </c>
    </row>
    <row r="119" spans="1:11" x14ac:dyDescent="0.25">
      <c r="A119" t="s">
        <v>932</v>
      </c>
      <c r="B119" t="s">
        <v>12</v>
      </c>
      <c r="C119" t="s">
        <v>1344</v>
      </c>
      <c r="D119">
        <v>501</v>
      </c>
      <c r="E119">
        <v>329</v>
      </c>
      <c r="F119" t="s">
        <v>850</v>
      </c>
      <c r="G119">
        <v>6.0000000000000001E-3</v>
      </c>
      <c r="H119">
        <v>5733384</v>
      </c>
      <c r="I119">
        <v>7</v>
      </c>
      <c r="J119" t="s">
        <v>13</v>
      </c>
      <c r="K119" t="s">
        <v>933</v>
      </c>
    </row>
    <row r="120" spans="1:11" x14ac:dyDescent="0.25">
      <c r="G120" s="3"/>
    </row>
    <row r="121" spans="1:11" x14ac:dyDescent="0.25">
      <c r="G121" s="3"/>
    </row>
    <row r="122" spans="1:11" x14ac:dyDescent="0.25">
      <c r="G122" s="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2"/>
  <sheetViews>
    <sheetView workbookViewId="0">
      <pane ySplit="1" topLeftCell="A104" activePane="bottomLeft" state="frozen"/>
      <selection pane="bottomLeft" activeCell="A113" sqref="A113"/>
    </sheetView>
  </sheetViews>
  <sheetFormatPr defaultRowHeight="15" x14ac:dyDescent="0.25"/>
  <cols>
    <col min="1" max="1" width="40.42578125" bestFit="1" customWidth="1"/>
    <col min="2" max="2" width="15.7109375" customWidth="1"/>
    <col min="3" max="3" width="19.85546875" customWidth="1"/>
    <col min="4" max="5" width="4" customWidth="1"/>
    <col min="6" max="6" width="23" customWidth="1"/>
    <col min="7" max="7" width="6" customWidth="1"/>
    <col min="8" max="8" width="8" customWidth="1"/>
    <col min="9" max="9" width="2" customWidth="1"/>
    <col min="10" max="10" width="4.42578125" customWidth="1"/>
    <col min="11" max="11" width="14.85546875" customWidth="1"/>
  </cols>
  <sheetData>
    <row r="1" spans="1:11" x14ac:dyDescent="0.25">
      <c r="A1" s="1" t="s">
        <v>7</v>
      </c>
      <c r="B1" s="1" t="s">
        <v>8</v>
      </c>
      <c r="C1" s="1" t="s">
        <v>9</v>
      </c>
      <c r="D1" s="1" t="s">
        <v>4</v>
      </c>
      <c r="E1" s="1" t="s">
        <v>5</v>
      </c>
      <c r="F1" s="1" t="s">
        <v>3</v>
      </c>
      <c r="G1" s="1" t="s">
        <v>0</v>
      </c>
      <c r="H1" s="1" t="s">
        <v>205</v>
      </c>
      <c r="I1" s="1" t="s">
        <v>1</v>
      </c>
      <c r="J1" s="1" t="s">
        <v>6</v>
      </c>
      <c r="K1" s="1" t="s">
        <v>2</v>
      </c>
    </row>
    <row r="2" spans="1:11" x14ac:dyDescent="0.25">
      <c r="A2" t="s">
        <v>934</v>
      </c>
      <c r="B2" t="s">
        <v>12</v>
      </c>
      <c r="C2" t="s">
        <v>1344</v>
      </c>
      <c r="D2">
        <v>180</v>
      </c>
      <c r="E2">
        <v>121</v>
      </c>
      <c r="F2" t="s">
        <v>935</v>
      </c>
      <c r="G2">
        <v>2E-3</v>
      </c>
      <c r="H2">
        <v>1720015</v>
      </c>
      <c r="I2">
        <v>6</v>
      </c>
      <c r="J2" t="s">
        <v>13</v>
      </c>
      <c r="K2" t="s">
        <v>936</v>
      </c>
    </row>
    <row r="3" spans="1:11" x14ac:dyDescent="0.25">
      <c r="A3" t="s">
        <v>937</v>
      </c>
      <c r="B3" t="s">
        <v>12</v>
      </c>
      <c r="C3" t="s">
        <v>1344</v>
      </c>
      <c r="D3">
        <v>148</v>
      </c>
      <c r="E3">
        <v>100</v>
      </c>
      <c r="F3" t="s">
        <v>938</v>
      </c>
      <c r="G3">
        <v>1E-3</v>
      </c>
      <c r="H3">
        <v>1419159</v>
      </c>
      <c r="I3">
        <v>6</v>
      </c>
      <c r="J3" t="s">
        <v>13</v>
      </c>
      <c r="K3" t="s">
        <v>939</v>
      </c>
    </row>
    <row r="4" spans="1:11" x14ac:dyDescent="0.25">
      <c r="A4" t="s">
        <v>940</v>
      </c>
      <c r="B4" t="s">
        <v>12</v>
      </c>
      <c r="C4" t="s">
        <v>1344</v>
      </c>
      <c r="D4">
        <v>174</v>
      </c>
      <c r="E4">
        <v>118</v>
      </c>
      <c r="F4" t="s">
        <v>1355</v>
      </c>
      <c r="G4">
        <v>2E-3</v>
      </c>
      <c r="H4">
        <v>1668161</v>
      </c>
      <c r="I4">
        <v>6</v>
      </c>
      <c r="J4" t="s">
        <v>13</v>
      </c>
      <c r="K4" t="s">
        <v>941</v>
      </c>
    </row>
    <row r="5" spans="1:11" x14ac:dyDescent="0.25">
      <c r="A5" t="s">
        <v>942</v>
      </c>
      <c r="B5" t="s">
        <v>12</v>
      </c>
      <c r="C5" t="s">
        <v>1344</v>
      </c>
      <c r="D5">
        <v>108</v>
      </c>
      <c r="E5">
        <v>73</v>
      </c>
      <c r="F5" t="s">
        <v>1355</v>
      </c>
      <c r="G5">
        <v>1E-3</v>
      </c>
      <c r="H5">
        <v>969099</v>
      </c>
      <c r="I5">
        <v>6</v>
      </c>
      <c r="J5" t="s">
        <v>13</v>
      </c>
      <c r="K5" t="s">
        <v>943</v>
      </c>
    </row>
    <row r="6" spans="1:11" x14ac:dyDescent="0.25">
      <c r="A6" t="s">
        <v>944</v>
      </c>
      <c r="B6" t="s">
        <v>12</v>
      </c>
      <c r="C6" t="s">
        <v>1344</v>
      </c>
      <c r="D6">
        <v>143</v>
      </c>
      <c r="E6">
        <v>97</v>
      </c>
      <c r="F6" t="s">
        <v>1355</v>
      </c>
      <c r="G6">
        <v>1E-3</v>
      </c>
      <c r="H6">
        <v>1607011</v>
      </c>
      <c r="I6">
        <v>6</v>
      </c>
      <c r="J6" t="s">
        <v>13</v>
      </c>
      <c r="K6" t="s">
        <v>945</v>
      </c>
    </row>
    <row r="7" spans="1:11" x14ac:dyDescent="0.25">
      <c r="A7" t="s">
        <v>946</v>
      </c>
      <c r="B7" t="s">
        <v>12</v>
      </c>
      <c r="C7" t="s">
        <v>1344</v>
      </c>
      <c r="D7">
        <v>152</v>
      </c>
      <c r="E7">
        <v>103</v>
      </c>
      <c r="F7" t="s">
        <v>1355</v>
      </c>
      <c r="G7">
        <v>3.0000000000000001E-3</v>
      </c>
      <c r="H7">
        <v>2129473</v>
      </c>
      <c r="I7">
        <v>6</v>
      </c>
      <c r="J7" t="s">
        <v>13</v>
      </c>
      <c r="K7" t="s">
        <v>947</v>
      </c>
    </row>
    <row r="8" spans="1:11" x14ac:dyDescent="0.25">
      <c r="A8" t="s">
        <v>948</v>
      </c>
      <c r="B8" t="s">
        <v>12</v>
      </c>
      <c r="C8" t="s">
        <v>1344</v>
      </c>
      <c r="D8">
        <v>139</v>
      </c>
      <c r="E8">
        <v>94</v>
      </c>
      <c r="F8" t="s">
        <v>1355</v>
      </c>
      <c r="G8">
        <v>1E-3</v>
      </c>
      <c r="H8">
        <v>1299306</v>
      </c>
      <c r="I8">
        <v>6</v>
      </c>
      <c r="J8" t="s">
        <v>13</v>
      </c>
      <c r="K8" t="s">
        <v>949</v>
      </c>
    </row>
    <row r="9" spans="1:11" x14ac:dyDescent="0.25">
      <c r="A9" t="s">
        <v>950</v>
      </c>
      <c r="B9" t="s">
        <v>12</v>
      </c>
      <c r="C9" t="s">
        <v>1344</v>
      </c>
      <c r="D9">
        <v>185</v>
      </c>
      <c r="E9">
        <v>123</v>
      </c>
      <c r="F9" t="s">
        <v>1355</v>
      </c>
      <c r="G9">
        <v>1E-3</v>
      </c>
      <c r="H9">
        <v>1817365</v>
      </c>
      <c r="I9">
        <v>6</v>
      </c>
      <c r="J9" t="s">
        <v>13</v>
      </c>
      <c r="K9" t="s">
        <v>951</v>
      </c>
    </row>
    <row r="10" spans="1:11" x14ac:dyDescent="0.25">
      <c r="A10" t="s">
        <v>952</v>
      </c>
      <c r="B10" t="s">
        <v>12</v>
      </c>
      <c r="C10" t="s">
        <v>1344</v>
      </c>
      <c r="D10">
        <v>116</v>
      </c>
      <c r="E10">
        <v>79</v>
      </c>
      <c r="F10" t="s">
        <v>1356</v>
      </c>
      <c r="G10">
        <v>1E-3</v>
      </c>
      <c r="H10">
        <v>1064003</v>
      </c>
      <c r="I10">
        <v>6</v>
      </c>
      <c r="J10" t="s">
        <v>13</v>
      </c>
      <c r="K10" t="s">
        <v>953</v>
      </c>
    </row>
    <row r="11" spans="1:11" x14ac:dyDescent="0.25">
      <c r="A11" t="s">
        <v>954</v>
      </c>
      <c r="B11" t="s">
        <v>12</v>
      </c>
      <c r="C11" t="s">
        <v>1344</v>
      </c>
      <c r="D11">
        <v>172</v>
      </c>
      <c r="E11">
        <v>117</v>
      </c>
      <c r="F11" t="s">
        <v>1356</v>
      </c>
      <c r="G11">
        <v>1E-3</v>
      </c>
      <c r="H11">
        <v>1619241</v>
      </c>
      <c r="I11">
        <v>6</v>
      </c>
      <c r="J11" t="s">
        <v>13</v>
      </c>
      <c r="K11" t="s">
        <v>955</v>
      </c>
    </row>
    <row r="12" spans="1:11" x14ac:dyDescent="0.25">
      <c r="A12" t="s">
        <v>956</v>
      </c>
      <c r="B12" t="s">
        <v>12</v>
      </c>
      <c r="C12" t="s">
        <v>1344</v>
      </c>
      <c r="D12">
        <v>162</v>
      </c>
      <c r="E12">
        <v>110</v>
      </c>
      <c r="F12" t="s">
        <v>1356</v>
      </c>
      <c r="G12">
        <v>1E-3</v>
      </c>
      <c r="H12">
        <v>1514553</v>
      </c>
      <c r="I12">
        <v>6</v>
      </c>
      <c r="J12" t="s">
        <v>13</v>
      </c>
      <c r="K12" t="s">
        <v>957</v>
      </c>
    </row>
    <row r="13" spans="1:11" x14ac:dyDescent="0.25">
      <c r="A13" t="s">
        <v>958</v>
      </c>
      <c r="B13" t="s">
        <v>12</v>
      </c>
      <c r="C13" t="s">
        <v>1344</v>
      </c>
      <c r="D13">
        <v>147</v>
      </c>
      <c r="E13">
        <v>99</v>
      </c>
      <c r="F13" t="s">
        <v>1356</v>
      </c>
      <c r="G13">
        <v>2E-3</v>
      </c>
      <c r="H13">
        <v>1394211</v>
      </c>
      <c r="I13">
        <v>6</v>
      </c>
      <c r="J13" t="s">
        <v>13</v>
      </c>
      <c r="K13" t="s">
        <v>959</v>
      </c>
    </row>
    <row r="14" spans="1:11" x14ac:dyDescent="0.25">
      <c r="A14" t="s">
        <v>960</v>
      </c>
      <c r="B14" t="s">
        <v>12</v>
      </c>
      <c r="C14" t="s">
        <v>1344</v>
      </c>
      <c r="D14">
        <v>150</v>
      </c>
      <c r="E14">
        <v>102</v>
      </c>
      <c r="F14" t="s">
        <v>1356</v>
      </c>
      <c r="G14">
        <v>1E-3</v>
      </c>
      <c r="H14">
        <v>1409375</v>
      </c>
      <c r="I14">
        <v>6</v>
      </c>
      <c r="J14" t="s">
        <v>13</v>
      </c>
      <c r="K14" t="s">
        <v>961</v>
      </c>
    </row>
    <row r="15" spans="1:11" x14ac:dyDescent="0.25">
      <c r="A15" t="s">
        <v>962</v>
      </c>
      <c r="B15" t="s">
        <v>12</v>
      </c>
      <c r="C15" t="s">
        <v>1344</v>
      </c>
      <c r="D15">
        <v>166</v>
      </c>
      <c r="E15">
        <v>112</v>
      </c>
      <c r="F15" t="s">
        <v>1356</v>
      </c>
      <c r="G15">
        <v>1E-3</v>
      </c>
      <c r="H15">
        <v>1608479</v>
      </c>
      <c r="I15">
        <v>6</v>
      </c>
      <c r="J15" t="s">
        <v>13</v>
      </c>
      <c r="K15" t="s">
        <v>963</v>
      </c>
    </row>
    <row r="16" spans="1:11" x14ac:dyDescent="0.25">
      <c r="A16" t="s">
        <v>964</v>
      </c>
      <c r="B16" t="s">
        <v>12</v>
      </c>
      <c r="C16" t="s">
        <v>1344</v>
      </c>
      <c r="D16">
        <v>148</v>
      </c>
      <c r="E16">
        <v>100</v>
      </c>
      <c r="F16" t="s">
        <v>1356</v>
      </c>
      <c r="G16">
        <v>2E-3</v>
      </c>
      <c r="H16">
        <v>1377089</v>
      </c>
      <c r="I16">
        <v>6</v>
      </c>
      <c r="J16" t="s">
        <v>13</v>
      </c>
      <c r="K16" t="s">
        <v>965</v>
      </c>
    </row>
    <row r="17" spans="1:11" x14ac:dyDescent="0.25">
      <c r="A17" t="s">
        <v>966</v>
      </c>
      <c r="B17" t="s">
        <v>12</v>
      </c>
      <c r="C17" t="s">
        <v>1344</v>
      </c>
      <c r="D17">
        <v>163</v>
      </c>
      <c r="E17">
        <v>109</v>
      </c>
      <c r="F17" t="s">
        <v>1356</v>
      </c>
      <c r="G17">
        <v>2E-3</v>
      </c>
      <c r="H17">
        <v>1555156</v>
      </c>
      <c r="I17">
        <v>6</v>
      </c>
      <c r="J17" t="s">
        <v>13</v>
      </c>
      <c r="K17" t="s">
        <v>967</v>
      </c>
    </row>
    <row r="18" spans="1:11" x14ac:dyDescent="0.25">
      <c r="A18" t="s">
        <v>968</v>
      </c>
      <c r="B18" t="s">
        <v>12</v>
      </c>
      <c r="C18" t="s">
        <v>1344</v>
      </c>
      <c r="D18">
        <v>221</v>
      </c>
      <c r="E18">
        <v>146</v>
      </c>
      <c r="F18" t="s">
        <v>1356</v>
      </c>
      <c r="G18">
        <v>2E-3</v>
      </c>
      <c r="H18">
        <v>2180839</v>
      </c>
      <c r="I18">
        <v>6</v>
      </c>
      <c r="J18" t="s">
        <v>13</v>
      </c>
      <c r="K18" t="s">
        <v>969</v>
      </c>
    </row>
    <row r="19" spans="1:11" x14ac:dyDescent="0.25">
      <c r="A19" t="s">
        <v>970</v>
      </c>
      <c r="B19" t="s">
        <v>12</v>
      </c>
      <c r="C19" t="s">
        <v>1344</v>
      </c>
      <c r="D19">
        <v>107</v>
      </c>
      <c r="E19">
        <v>73</v>
      </c>
      <c r="F19" t="s">
        <v>1356</v>
      </c>
      <c r="G19">
        <v>1E-3</v>
      </c>
      <c r="H19">
        <v>966652</v>
      </c>
      <c r="I19">
        <v>6</v>
      </c>
      <c r="J19" t="s">
        <v>13</v>
      </c>
      <c r="K19" t="s">
        <v>971</v>
      </c>
    </row>
    <row r="20" spans="1:11" x14ac:dyDescent="0.25">
      <c r="A20" t="s">
        <v>972</v>
      </c>
      <c r="B20" t="s">
        <v>12</v>
      </c>
      <c r="C20" t="s">
        <v>1344</v>
      </c>
      <c r="D20">
        <v>232</v>
      </c>
      <c r="E20">
        <v>153</v>
      </c>
      <c r="F20" t="s">
        <v>1356</v>
      </c>
      <c r="G20">
        <v>3.0000000000000001E-3</v>
      </c>
      <c r="H20">
        <v>2566814</v>
      </c>
      <c r="I20">
        <v>6</v>
      </c>
      <c r="J20" t="s">
        <v>13</v>
      </c>
      <c r="K20" t="s">
        <v>973</v>
      </c>
    </row>
    <row r="21" spans="1:11" x14ac:dyDescent="0.25">
      <c r="A21" t="s">
        <v>974</v>
      </c>
      <c r="B21" t="s">
        <v>12</v>
      </c>
      <c r="C21" t="s">
        <v>1344</v>
      </c>
      <c r="D21">
        <v>120</v>
      </c>
      <c r="E21">
        <v>81</v>
      </c>
      <c r="F21" t="s">
        <v>1356</v>
      </c>
      <c r="G21">
        <v>1E-3</v>
      </c>
      <c r="H21">
        <v>1108030</v>
      </c>
      <c r="I21">
        <v>6</v>
      </c>
      <c r="J21" t="s">
        <v>13</v>
      </c>
      <c r="K21" t="s">
        <v>975</v>
      </c>
    </row>
    <row r="22" spans="1:11" x14ac:dyDescent="0.25">
      <c r="A22" t="s">
        <v>976</v>
      </c>
      <c r="B22" t="s">
        <v>12</v>
      </c>
      <c r="C22" t="s">
        <v>1344</v>
      </c>
      <c r="D22">
        <v>176</v>
      </c>
      <c r="E22">
        <v>118</v>
      </c>
      <c r="F22" t="s">
        <v>1356</v>
      </c>
      <c r="G22">
        <v>2E-3</v>
      </c>
      <c r="H22">
        <v>1705829</v>
      </c>
      <c r="I22">
        <v>6</v>
      </c>
      <c r="J22" t="s">
        <v>13</v>
      </c>
      <c r="K22" t="s">
        <v>977</v>
      </c>
    </row>
    <row r="23" spans="1:11" x14ac:dyDescent="0.25">
      <c r="A23" t="s">
        <v>978</v>
      </c>
      <c r="B23" t="s">
        <v>12</v>
      </c>
      <c r="C23" t="s">
        <v>1344</v>
      </c>
      <c r="D23">
        <v>164</v>
      </c>
      <c r="E23">
        <v>110</v>
      </c>
      <c r="F23" t="s">
        <v>1356</v>
      </c>
      <c r="G23">
        <v>1E-3</v>
      </c>
      <c r="H23">
        <v>1562493</v>
      </c>
      <c r="I23">
        <v>6</v>
      </c>
      <c r="J23" t="s">
        <v>13</v>
      </c>
      <c r="K23" t="s">
        <v>979</v>
      </c>
    </row>
    <row r="24" spans="1:11" x14ac:dyDescent="0.25">
      <c r="A24" t="s">
        <v>980</v>
      </c>
      <c r="B24" t="s">
        <v>12</v>
      </c>
      <c r="C24" t="s">
        <v>1344</v>
      </c>
      <c r="D24">
        <v>222</v>
      </c>
      <c r="E24">
        <v>147</v>
      </c>
      <c r="F24" t="s">
        <v>1356</v>
      </c>
      <c r="G24">
        <v>2E-3</v>
      </c>
      <c r="H24">
        <v>2182796</v>
      </c>
      <c r="I24">
        <v>6</v>
      </c>
      <c r="J24" t="s">
        <v>13</v>
      </c>
      <c r="K24" t="s">
        <v>981</v>
      </c>
    </row>
    <row r="25" spans="1:11" x14ac:dyDescent="0.25">
      <c r="A25" t="s">
        <v>982</v>
      </c>
      <c r="B25" t="s">
        <v>12</v>
      </c>
      <c r="C25" t="s">
        <v>1344</v>
      </c>
      <c r="D25">
        <v>148</v>
      </c>
      <c r="E25">
        <v>101</v>
      </c>
      <c r="F25" t="s">
        <v>1356</v>
      </c>
      <c r="G25">
        <v>1E-3</v>
      </c>
      <c r="H25">
        <v>1415245</v>
      </c>
      <c r="I25">
        <v>6</v>
      </c>
      <c r="J25" t="s">
        <v>13</v>
      </c>
      <c r="K25" t="s">
        <v>983</v>
      </c>
    </row>
    <row r="26" spans="1:11" x14ac:dyDescent="0.25">
      <c r="A26" t="s">
        <v>984</v>
      </c>
      <c r="B26" t="s">
        <v>12</v>
      </c>
      <c r="C26" t="s">
        <v>1344</v>
      </c>
      <c r="D26">
        <v>240</v>
      </c>
      <c r="E26">
        <v>158</v>
      </c>
      <c r="F26" t="s">
        <v>1356</v>
      </c>
      <c r="G26">
        <v>4.0000000000000001E-3</v>
      </c>
      <c r="H26">
        <v>3269790</v>
      </c>
      <c r="I26">
        <v>6</v>
      </c>
      <c r="J26" t="s">
        <v>13</v>
      </c>
      <c r="K26" t="s">
        <v>985</v>
      </c>
    </row>
    <row r="27" spans="1:11" x14ac:dyDescent="0.25">
      <c r="A27" t="s">
        <v>986</v>
      </c>
      <c r="B27" t="s">
        <v>12</v>
      </c>
      <c r="C27" t="s">
        <v>1344</v>
      </c>
      <c r="D27">
        <v>240</v>
      </c>
      <c r="E27">
        <v>158</v>
      </c>
      <c r="F27" t="s">
        <v>1356</v>
      </c>
      <c r="G27">
        <v>3.0000000000000001E-3</v>
      </c>
      <c r="H27">
        <v>2251772</v>
      </c>
      <c r="I27">
        <v>6</v>
      </c>
      <c r="J27" t="s">
        <v>13</v>
      </c>
      <c r="K27" t="s">
        <v>987</v>
      </c>
    </row>
    <row r="28" spans="1:11" x14ac:dyDescent="0.25">
      <c r="A28" t="s">
        <v>988</v>
      </c>
      <c r="B28" t="s">
        <v>12</v>
      </c>
      <c r="C28" t="s">
        <v>1344</v>
      </c>
      <c r="D28">
        <v>192</v>
      </c>
      <c r="E28">
        <v>129</v>
      </c>
      <c r="F28" t="s">
        <v>1356</v>
      </c>
      <c r="G28">
        <v>2E-3</v>
      </c>
      <c r="H28">
        <v>1528250</v>
      </c>
      <c r="I28">
        <v>6</v>
      </c>
      <c r="J28" t="s">
        <v>13</v>
      </c>
      <c r="K28" t="s">
        <v>989</v>
      </c>
    </row>
    <row r="29" spans="1:11" x14ac:dyDescent="0.25">
      <c r="A29" t="s">
        <v>990</v>
      </c>
      <c r="B29" t="s">
        <v>12</v>
      </c>
      <c r="C29" t="s">
        <v>1344</v>
      </c>
      <c r="D29">
        <v>139</v>
      </c>
      <c r="E29">
        <v>95</v>
      </c>
      <c r="F29" t="s">
        <v>1356</v>
      </c>
      <c r="G29">
        <v>1E-3</v>
      </c>
      <c r="H29">
        <v>1071341</v>
      </c>
      <c r="I29">
        <v>6</v>
      </c>
      <c r="J29" t="s">
        <v>13</v>
      </c>
      <c r="K29" t="s">
        <v>991</v>
      </c>
    </row>
    <row r="30" spans="1:11" x14ac:dyDescent="0.25">
      <c r="A30" t="s">
        <v>992</v>
      </c>
      <c r="B30" t="s">
        <v>12</v>
      </c>
      <c r="C30" t="s">
        <v>1344</v>
      </c>
      <c r="D30">
        <v>182</v>
      </c>
      <c r="E30">
        <v>123</v>
      </c>
      <c r="F30" t="s">
        <v>1356</v>
      </c>
      <c r="G30">
        <v>1E-3</v>
      </c>
      <c r="H30">
        <v>1433346</v>
      </c>
      <c r="I30">
        <v>6</v>
      </c>
      <c r="J30" t="s">
        <v>13</v>
      </c>
      <c r="K30" t="s">
        <v>993</v>
      </c>
    </row>
    <row r="31" spans="1:11" x14ac:dyDescent="0.25">
      <c r="A31" t="s">
        <v>994</v>
      </c>
      <c r="B31" t="s">
        <v>12</v>
      </c>
      <c r="C31" t="s">
        <v>1344</v>
      </c>
      <c r="D31">
        <v>224</v>
      </c>
      <c r="E31">
        <v>147</v>
      </c>
      <c r="F31" t="s">
        <v>1356</v>
      </c>
      <c r="G31">
        <v>2E-3</v>
      </c>
      <c r="H31">
        <v>1994454</v>
      </c>
      <c r="I31">
        <v>6</v>
      </c>
      <c r="J31" t="s">
        <v>13</v>
      </c>
      <c r="K31" t="s">
        <v>995</v>
      </c>
    </row>
    <row r="32" spans="1:11" x14ac:dyDescent="0.25">
      <c r="A32" t="s">
        <v>996</v>
      </c>
      <c r="B32" t="s">
        <v>12</v>
      </c>
      <c r="C32" t="s">
        <v>1344</v>
      </c>
      <c r="D32">
        <v>159</v>
      </c>
      <c r="E32">
        <v>109</v>
      </c>
      <c r="F32" t="s">
        <v>1356</v>
      </c>
      <c r="G32">
        <v>1E-3</v>
      </c>
      <c r="H32">
        <v>1302730</v>
      </c>
      <c r="I32">
        <v>6</v>
      </c>
      <c r="J32" t="s">
        <v>13</v>
      </c>
      <c r="K32" t="s">
        <v>997</v>
      </c>
    </row>
    <row r="33" spans="1:11" x14ac:dyDescent="0.25">
      <c r="A33" t="s">
        <v>998</v>
      </c>
      <c r="B33" t="s">
        <v>12</v>
      </c>
      <c r="C33" t="s">
        <v>1344</v>
      </c>
      <c r="D33">
        <v>224</v>
      </c>
      <c r="E33">
        <v>147</v>
      </c>
      <c r="F33" t="s">
        <v>1356</v>
      </c>
      <c r="G33">
        <v>2E-3</v>
      </c>
      <c r="H33">
        <v>1933794</v>
      </c>
      <c r="I33">
        <v>6</v>
      </c>
      <c r="J33" t="s">
        <v>13</v>
      </c>
      <c r="K33" t="s">
        <v>999</v>
      </c>
    </row>
    <row r="34" spans="1:11" x14ac:dyDescent="0.25">
      <c r="A34" t="s">
        <v>1000</v>
      </c>
      <c r="B34" t="s">
        <v>12</v>
      </c>
      <c r="C34" t="s">
        <v>1344</v>
      </c>
      <c r="D34">
        <v>159</v>
      </c>
      <c r="E34">
        <v>108</v>
      </c>
      <c r="F34" t="s">
        <v>1356</v>
      </c>
      <c r="G34">
        <v>1E-3</v>
      </c>
      <c r="H34">
        <v>1230818</v>
      </c>
      <c r="I34">
        <v>6</v>
      </c>
      <c r="J34" t="s">
        <v>13</v>
      </c>
      <c r="K34" t="s">
        <v>1001</v>
      </c>
    </row>
    <row r="35" spans="1:11" x14ac:dyDescent="0.25">
      <c r="A35" t="s">
        <v>1002</v>
      </c>
      <c r="B35" t="s">
        <v>12</v>
      </c>
      <c r="C35" t="s">
        <v>1344</v>
      </c>
      <c r="D35">
        <v>194</v>
      </c>
      <c r="E35">
        <v>129</v>
      </c>
      <c r="F35" t="s">
        <v>1356</v>
      </c>
      <c r="G35">
        <v>2E-3</v>
      </c>
      <c r="H35">
        <v>1578637</v>
      </c>
      <c r="I35">
        <v>6</v>
      </c>
      <c r="J35" t="s">
        <v>13</v>
      </c>
      <c r="K35" t="s">
        <v>1003</v>
      </c>
    </row>
    <row r="36" spans="1:11" x14ac:dyDescent="0.25">
      <c r="A36" t="s">
        <v>1004</v>
      </c>
      <c r="B36" t="s">
        <v>12</v>
      </c>
      <c r="C36" t="s">
        <v>1344</v>
      </c>
      <c r="D36">
        <v>163</v>
      </c>
      <c r="E36">
        <v>109</v>
      </c>
      <c r="F36" t="s">
        <v>1356</v>
      </c>
      <c r="G36">
        <v>1E-3</v>
      </c>
      <c r="H36">
        <v>1281206</v>
      </c>
      <c r="I36">
        <v>6</v>
      </c>
      <c r="J36" t="s">
        <v>13</v>
      </c>
      <c r="K36" t="s">
        <v>1005</v>
      </c>
    </row>
    <row r="37" spans="1:11" x14ac:dyDescent="0.25">
      <c r="A37" t="s">
        <v>1006</v>
      </c>
      <c r="B37" t="s">
        <v>12</v>
      </c>
      <c r="C37" t="s">
        <v>1344</v>
      </c>
      <c r="D37">
        <v>186</v>
      </c>
      <c r="E37">
        <v>125</v>
      </c>
      <c r="F37" t="s">
        <v>1357</v>
      </c>
      <c r="G37">
        <v>1E-3</v>
      </c>
      <c r="H37">
        <v>1540970</v>
      </c>
      <c r="I37">
        <v>6</v>
      </c>
      <c r="J37" t="s">
        <v>13</v>
      </c>
      <c r="K37" t="s">
        <v>1007</v>
      </c>
    </row>
    <row r="38" spans="1:11" x14ac:dyDescent="0.25">
      <c r="A38" t="s">
        <v>1008</v>
      </c>
      <c r="B38" t="s">
        <v>12</v>
      </c>
      <c r="C38" t="s">
        <v>1344</v>
      </c>
      <c r="D38">
        <v>146</v>
      </c>
      <c r="E38">
        <v>99</v>
      </c>
      <c r="F38" t="s">
        <v>1357</v>
      </c>
      <c r="G38">
        <v>1E-3</v>
      </c>
      <c r="H38">
        <v>1143742</v>
      </c>
      <c r="I38">
        <v>6</v>
      </c>
      <c r="J38" t="s">
        <v>13</v>
      </c>
      <c r="K38" t="s">
        <v>1009</v>
      </c>
    </row>
    <row r="39" spans="1:11" x14ac:dyDescent="0.25">
      <c r="A39" t="s">
        <v>1010</v>
      </c>
      <c r="B39" t="s">
        <v>12</v>
      </c>
      <c r="C39" t="s">
        <v>1344</v>
      </c>
      <c r="D39">
        <v>159</v>
      </c>
      <c r="E39">
        <v>107</v>
      </c>
      <c r="F39" t="s">
        <v>1357</v>
      </c>
      <c r="G39">
        <v>1E-3</v>
      </c>
      <c r="H39">
        <v>1238645</v>
      </c>
      <c r="I39">
        <v>6</v>
      </c>
      <c r="J39" t="s">
        <v>13</v>
      </c>
      <c r="K39" t="s">
        <v>1011</v>
      </c>
    </row>
    <row r="40" spans="1:11" x14ac:dyDescent="0.25">
      <c r="A40" t="s">
        <v>1012</v>
      </c>
      <c r="B40" t="s">
        <v>12</v>
      </c>
      <c r="C40" t="s">
        <v>1344</v>
      </c>
      <c r="D40">
        <v>194</v>
      </c>
      <c r="E40">
        <v>130</v>
      </c>
      <c r="F40" t="s">
        <v>1357</v>
      </c>
      <c r="G40">
        <v>1E-3</v>
      </c>
      <c r="H40">
        <v>1563961</v>
      </c>
      <c r="I40">
        <v>6</v>
      </c>
      <c r="J40" t="s">
        <v>13</v>
      </c>
      <c r="K40" t="s">
        <v>1013</v>
      </c>
    </row>
    <row r="41" spans="1:11" x14ac:dyDescent="0.25">
      <c r="A41" t="s">
        <v>1014</v>
      </c>
      <c r="B41" t="s">
        <v>12</v>
      </c>
      <c r="C41" t="s">
        <v>1344</v>
      </c>
      <c r="D41">
        <v>176</v>
      </c>
      <c r="E41">
        <v>118</v>
      </c>
      <c r="F41" t="s">
        <v>1357</v>
      </c>
      <c r="G41">
        <v>2E-3</v>
      </c>
      <c r="H41">
        <v>1423073</v>
      </c>
      <c r="I41">
        <v>6</v>
      </c>
      <c r="J41" t="s">
        <v>13</v>
      </c>
      <c r="K41" t="s">
        <v>1015</v>
      </c>
    </row>
    <row r="42" spans="1:11" x14ac:dyDescent="0.25">
      <c r="A42" t="s">
        <v>1016</v>
      </c>
      <c r="B42" t="s">
        <v>12</v>
      </c>
      <c r="C42" t="s">
        <v>1344</v>
      </c>
      <c r="D42">
        <v>149</v>
      </c>
      <c r="E42">
        <v>100</v>
      </c>
      <c r="F42" t="s">
        <v>1357</v>
      </c>
      <c r="G42">
        <v>1E-3</v>
      </c>
      <c r="H42">
        <v>1141784</v>
      </c>
      <c r="I42">
        <v>6</v>
      </c>
      <c r="J42" t="s">
        <v>13</v>
      </c>
      <c r="K42" t="s">
        <v>1017</v>
      </c>
    </row>
    <row r="43" spans="1:11" x14ac:dyDescent="0.25">
      <c r="A43" t="s">
        <v>1018</v>
      </c>
      <c r="B43" t="s">
        <v>12</v>
      </c>
      <c r="C43" t="s">
        <v>1344</v>
      </c>
      <c r="D43">
        <v>220</v>
      </c>
      <c r="E43">
        <v>145</v>
      </c>
      <c r="F43" t="s">
        <v>1357</v>
      </c>
      <c r="G43">
        <v>2E-3</v>
      </c>
      <c r="H43">
        <v>1783121</v>
      </c>
      <c r="I43">
        <v>6</v>
      </c>
      <c r="J43" t="s">
        <v>13</v>
      </c>
      <c r="K43" t="s">
        <v>1019</v>
      </c>
    </row>
    <row r="44" spans="1:11" x14ac:dyDescent="0.25">
      <c r="A44" t="s">
        <v>1020</v>
      </c>
      <c r="B44" t="s">
        <v>12</v>
      </c>
      <c r="C44" t="s">
        <v>1344</v>
      </c>
      <c r="D44">
        <v>181</v>
      </c>
      <c r="E44">
        <v>121</v>
      </c>
      <c r="F44" t="s">
        <v>1357</v>
      </c>
      <c r="G44">
        <v>1E-3</v>
      </c>
      <c r="H44">
        <v>1447533</v>
      </c>
      <c r="I44">
        <v>6</v>
      </c>
      <c r="J44" t="s">
        <v>13</v>
      </c>
      <c r="K44" t="s">
        <v>1021</v>
      </c>
    </row>
    <row r="45" spans="1:11" x14ac:dyDescent="0.25">
      <c r="A45" t="s">
        <v>1022</v>
      </c>
      <c r="B45" t="s">
        <v>12</v>
      </c>
      <c r="C45" t="s">
        <v>1344</v>
      </c>
      <c r="D45">
        <v>176</v>
      </c>
      <c r="E45">
        <v>118</v>
      </c>
      <c r="F45" t="s">
        <v>1357</v>
      </c>
      <c r="G45">
        <v>2E-3</v>
      </c>
      <c r="H45">
        <v>1431390</v>
      </c>
      <c r="I45">
        <v>6</v>
      </c>
      <c r="J45" t="s">
        <v>13</v>
      </c>
      <c r="K45" t="s">
        <v>1023</v>
      </c>
    </row>
    <row r="46" spans="1:11" x14ac:dyDescent="0.25">
      <c r="A46" t="s">
        <v>1024</v>
      </c>
      <c r="B46" t="s">
        <v>12</v>
      </c>
      <c r="C46" t="s">
        <v>1344</v>
      </c>
      <c r="D46">
        <v>133</v>
      </c>
      <c r="E46">
        <v>90</v>
      </c>
      <c r="F46" t="s">
        <v>1357</v>
      </c>
      <c r="G46">
        <v>1E-3</v>
      </c>
      <c r="H46">
        <v>1040032</v>
      </c>
      <c r="I46">
        <v>6</v>
      </c>
      <c r="J46" t="s">
        <v>13</v>
      </c>
      <c r="K46" t="s">
        <v>1025</v>
      </c>
    </row>
    <row r="47" spans="1:11" x14ac:dyDescent="0.25">
      <c r="A47" t="s">
        <v>1026</v>
      </c>
      <c r="B47" t="s">
        <v>12</v>
      </c>
      <c r="C47" t="s">
        <v>1344</v>
      </c>
      <c r="D47">
        <v>141</v>
      </c>
      <c r="E47">
        <v>95</v>
      </c>
      <c r="F47" t="s">
        <v>1357</v>
      </c>
      <c r="G47">
        <v>1E-3</v>
      </c>
      <c r="H47">
        <v>1088463</v>
      </c>
      <c r="I47">
        <v>6</v>
      </c>
      <c r="J47" t="s">
        <v>13</v>
      </c>
      <c r="K47" t="s">
        <v>1027</v>
      </c>
    </row>
    <row r="48" spans="1:11" x14ac:dyDescent="0.25">
      <c r="A48" t="s">
        <v>1028</v>
      </c>
      <c r="B48" t="s">
        <v>12</v>
      </c>
      <c r="C48" t="s">
        <v>1344</v>
      </c>
      <c r="D48">
        <v>114</v>
      </c>
      <c r="E48">
        <v>77</v>
      </c>
      <c r="F48" t="s">
        <v>1357</v>
      </c>
      <c r="G48">
        <v>1E-3</v>
      </c>
      <c r="H48">
        <v>1110966</v>
      </c>
      <c r="I48">
        <v>6</v>
      </c>
      <c r="J48" t="s">
        <v>13</v>
      </c>
      <c r="K48" t="s">
        <v>1029</v>
      </c>
    </row>
    <row r="49" spans="1:11" x14ac:dyDescent="0.25">
      <c r="A49" t="s">
        <v>1030</v>
      </c>
      <c r="B49" t="s">
        <v>12</v>
      </c>
      <c r="C49" t="s">
        <v>1344</v>
      </c>
      <c r="D49">
        <v>224</v>
      </c>
      <c r="E49">
        <v>147</v>
      </c>
      <c r="F49" t="s">
        <v>1357</v>
      </c>
      <c r="G49">
        <v>6.0000000000000001E-3</v>
      </c>
      <c r="H49">
        <v>6215242</v>
      </c>
      <c r="I49">
        <v>6</v>
      </c>
      <c r="J49" t="s">
        <v>13</v>
      </c>
      <c r="K49" t="s">
        <v>1031</v>
      </c>
    </row>
    <row r="50" spans="1:11" x14ac:dyDescent="0.25">
      <c r="A50" t="s">
        <v>1032</v>
      </c>
      <c r="B50" t="s">
        <v>12</v>
      </c>
      <c r="C50" t="s">
        <v>1344</v>
      </c>
      <c r="D50">
        <v>238</v>
      </c>
      <c r="E50">
        <v>157</v>
      </c>
      <c r="F50" t="s">
        <v>1357</v>
      </c>
      <c r="G50">
        <v>4.0000000000000001E-3</v>
      </c>
      <c r="H50">
        <v>4177250</v>
      </c>
      <c r="I50">
        <v>6</v>
      </c>
      <c r="J50" t="s">
        <v>13</v>
      </c>
      <c r="K50" t="s">
        <v>1033</v>
      </c>
    </row>
    <row r="51" spans="1:11" x14ac:dyDescent="0.25">
      <c r="A51" t="s">
        <v>1034</v>
      </c>
      <c r="B51" t="s">
        <v>12</v>
      </c>
      <c r="C51" t="s">
        <v>1344</v>
      </c>
      <c r="D51">
        <v>206</v>
      </c>
      <c r="E51">
        <v>136</v>
      </c>
      <c r="F51" t="s">
        <v>1357</v>
      </c>
      <c r="G51">
        <v>5.0000000000000001E-3</v>
      </c>
      <c r="H51">
        <v>4287808</v>
      </c>
      <c r="I51">
        <v>6</v>
      </c>
      <c r="J51" t="s">
        <v>13</v>
      </c>
      <c r="K51" t="s">
        <v>1035</v>
      </c>
    </row>
    <row r="52" spans="1:11" x14ac:dyDescent="0.25">
      <c r="A52" t="s">
        <v>1036</v>
      </c>
      <c r="B52" t="s">
        <v>12</v>
      </c>
      <c r="C52" t="s">
        <v>1344</v>
      </c>
      <c r="D52">
        <v>194</v>
      </c>
      <c r="E52">
        <v>129</v>
      </c>
      <c r="F52" t="s">
        <v>1357</v>
      </c>
      <c r="G52">
        <v>2E-3</v>
      </c>
      <c r="H52">
        <v>1946024</v>
      </c>
      <c r="I52">
        <v>6</v>
      </c>
      <c r="J52" t="s">
        <v>13</v>
      </c>
      <c r="K52" t="s">
        <v>1037</v>
      </c>
    </row>
    <row r="53" spans="1:11" x14ac:dyDescent="0.25">
      <c r="A53" t="s">
        <v>1038</v>
      </c>
      <c r="B53" t="s">
        <v>12</v>
      </c>
      <c r="C53" t="s">
        <v>1344</v>
      </c>
      <c r="D53">
        <v>156</v>
      </c>
      <c r="E53">
        <v>106</v>
      </c>
      <c r="F53" t="s">
        <v>1357</v>
      </c>
      <c r="G53">
        <v>1E-3</v>
      </c>
      <c r="H53">
        <v>1211251</v>
      </c>
      <c r="I53">
        <v>6</v>
      </c>
      <c r="J53" t="s">
        <v>13</v>
      </c>
      <c r="K53" t="s">
        <v>1039</v>
      </c>
    </row>
    <row r="54" spans="1:11" x14ac:dyDescent="0.25">
      <c r="A54" t="s">
        <v>1040</v>
      </c>
      <c r="B54" t="s">
        <v>12</v>
      </c>
      <c r="C54" t="s">
        <v>1344</v>
      </c>
      <c r="D54">
        <v>176</v>
      </c>
      <c r="E54">
        <v>118</v>
      </c>
      <c r="F54" t="s">
        <v>1357</v>
      </c>
      <c r="G54">
        <v>2E-3</v>
      </c>
      <c r="H54">
        <v>2303627</v>
      </c>
      <c r="I54">
        <v>6</v>
      </c>
      <c r="J54" t="s">
        <v>13</v>
      </c>
      <c r="K54" t="s">
        <v>1041</v>
      </c>
    </row>
    <row r="55" spans="1:11" x14ac:dyDescent="0.25">
      <c r="A55" t="s">
        <v>1042</v>
      </c>
      <c r="B55" t="s">
        <v>12</v>
      </c>
      <c r="C55" t="s">
        <v>1344</v>
      </c>
      <c r="D55">
        <v>211</v>
      </c>
      <c r="E55">
        <v>140</v>
      </c>
      <c r="F55" t="s">
        <v>1357</v>
      </c>
      <c r="G55">
        <v>2E-3</v>
      </c>
      <c r="H55">
        <v>1726375</v>
      </c>
      <c r="I55">
        <v>6</v>
      </c>
      <c r="J55" t="s">
        <v>13</v>
      </c>
      <c r="K55" t="s">
        <v>1043</v>
      </c>
    </row>
    <row r="56" spans="1:11" x14ac:dyDescent="0.25">
      <c r="A56" t="s">
        <v>1044</v>
      </c>
      <c r="B56" t="s">
        <v>12</v>
      </c>
      <c r="C56" t="s">
        <v>1344</v>
      </c>
      <c r="D56">
        <v>98</v>
      </c>
      <c r="E56">
        <v>67</v>
      </c>
      <c r="F56" t="s">
        <v>1357</v>
      </c>
      <c r="G56">
        <v>1E-3</v>
      </c>
      <c r="H56">
        <v>727436</v>
      </c>
      <c r="I56">
        <v>6</v>
      </c>
      <c r="J56" t="s">
        <v>13</v>
      </c>
      <c r="K56" t="s">
        <v>1045</v>
      </c>
    </row>
    <row r="57" spans="1:11" x14ac:dyDescent="0.25">
      <c r="A57" t="s">
        <v>1046</v>
      </c>
      <c r="B57" t="s">
        <v>12</v>
      </c>
      <c r="C57" t="s">
        <v>1344</v>
      </c>
      <c r="D57">
        <v>196</v>
      </c>
      <c r="E57">
        <v>130</v>
      </c>
      <c r="F57" t="s">
        <v>1357</v>
      </c>
      <c r="G57">
        <v>1E-3</v>
      </c>
      <c r="H57">
        <v>1585486</v>
      </c>
      <c r="I57">
        <v>6</v>
      </c>
      <c r="J57" t="s">
        <v>13</v>
      </c>
      <c r="K57" t="s">
        <v>1047</v>
      </c>
    </row>
    <row r="58" spans="1:11" x14ac:dyDescent="0.25">
      <c r="A58" t="s">
        <v>1048</v>
      </c>
      <c r="B58" t="s">
        <v>12</v>
      </c>
      <c r="C58" t="s">
        <v>1344</v>
      </c>
      <c r="D58">
        <v>224</v>
      </c>
      <c r="E58">
        <v>147</v>
      </c>
      <c r="F58" t="s">
        <v>1357</v>
      </c>
      <c r="G58">
        <v>1E-3</v>
      </c>
      <c r="H58">
        <v>1813452</v>
      </c>
      <c r="I58">
        <v>6</v>
      </c>
      <c r="J58" t="s">
        <v>13</v>
      </c>
      <c r="K58" t="s">
        <v>1049</v>
      </c>
    </row>
    <row r="59" spans="1:11" x14ac:dyDescent="0.25">
      <c r="A59" t="s">
        <v>1050</v>
      </c>
      <c r="B59" t="s">
        <v>12</v>
      </c>
      <c r="C59" t="s">
        <v>1344</v>
      </c>
      <c r="D59">
        <v>156</v>
      </c>
      <c r="E59">
        <v>104</v>
      </c>
      <c r="F59" t="s">
        <v>1357</v>
      </c>
      <c r="G59">
        <v>1E-3</v>
      </c>
      <c r="H59">
        <v>1221524</v>
      </c>
      <c r="I59">
        <v>6</v>
      </c>
      <c r="J59" t="s">
        <v>13</v>
      </c>
      <c r="K59" t="s">
        <v>1051</v>
      </c>
    </row>
    <row r="60" spans="1:11" x14ac:dyDescent="0.25">
      <c r="A60" t="s">
        <v>1052</v>
      </c>
      <c r="B60" t="s">
        <v>12</v>
      </c>
      <c r="C60" t="s">
        <v>1344</v>
      </c>
      <c r="D60">
        <v>189</v>
      </c>
      <c r="E60">
        <v>127</v>
      </c>
      <c r="F60" t="s">
        <v>1357</v>
      </c>
      <c r="G60">
        <v>1E-3</v>
      </c>
      <c r="H60">
        <v>1499877</v>
      </c>
      <c r="I60">
        <v>6</v>
      </c>
      <c r="J60" t="s">
        <v>13</v>
      </c>
      <c r="K60" t="s">
        <v>1053</v>
      </c>
    </row>
    <row r="61" spans="1:11" x14ac:dyDescent="0.25">
      <c r="A61" t="s">
        <v>1054</v>
      </c>
      <c r="B61" t="s">
        <v>12</v>
      </c>
      <c r="C61" t="s">
        <v>1344</v>
      </c>
      <c r="D61">
        <v>191</v>
      </c>
      <c r="E61">
        <v>128</v>
      </c>
      <c r="F61" t="s">
        <v>1357</v>
      </c>
      <c r="G61">
        <v>2E-3</v>
      </c>
      <c r="H61">
        <v>1537055</v>
      </c>
      <c r="I61">
        <v>6</v>
      </c>
      <c r="J61" t="s">
        <v>13</v>
      </c>
      <c r="K61" t="s">
        <v>1055</v>
      </c>
    </row>
    <row r="62" spans="1:11" x14ac:dyDescent="0.25">
      <c r="A62" t="s">
        <v>1056</v>
      </c>
      <c r="B62" t="s">
        <v>12</v>
      </c>
      <c r="C62" t="s">
        <v>1344</v>
      </c>
      <c r="D62">
        <v>177</v>
      </c>
      <c r="E62">
        <v>118</v>
      </c>
      <c r="F62" t="s">
        <v>1357</v>
      </c>
      <c r="G62">
        <v>2E-3</v>
      </c>
      <c r="H62">
        <v>1386383</v>
      </c>
      <c r="I62">
        <v>6</v>
      </c>
      <c r="J62" t="s">
        <v>13</v>
      </c>
      <c r="K62" t="s">
        <v>1057</v>
      </c>
    </row>
    <row r="63" spans="1:11" x14ac:dyDescent="0.25">
      <c r="A63" t="s">
        <v>1058</v>
      </c>
      <c r="B63" t="s">
        <v>12</v>
      </c>
      <c r="C63" t="s">
        <v>1344</v>
      </c>
      <c r="D63">
        <v>130</v>
      </c>
      <c r="E63">
        <v>87</v>
      </c>
      <c r="F63" t="s">
        <v>1357</v>
      </c>
      <c r="G63">
        <v>1E-3</v>
      </c>
      <c r="H63">
        <v>988666</v>
      </c>
      <c r="I63">
        <v>6</v>
      </c>
      <c r="J63" t="s">
        <v>13</v>
      </c>
      <c r="K63" t="s">
        <v>1059</v>
      </c>
    </row>
    <row r="64" spans="1:11" x14ac:dyDescent="0.25">
      <c r="A64" t="s">
        <v>1060</v>
      </c>
      <c r="B64" t="s">
        <v>12</v>
      </c>
      <c r="C64" t="s">
        <v>1344</v>
      </c>
      <c r="D64">
        <v>144</v>
      </c>
      <c r="E64">
        <v>98</v>
      </c>
      <c r="F64" t="s">
        <v>1357</v>
      </c>
      <c r="G64">
        <v>1E-3</v>
      </c>
      <c r="H64">
        <v>1095800</v>
      </c>
      <c r="I64">
        <v>6</v>
      </c>
      <c r="J64" t="s">
        <v>13</v>
      </c>
      <c r="K64" t="s">
        <v>1061</v>
      </c>
    </row>
    <row r="65" spans="1:11" x14ac:dyDescent="0.25">
      <c r="A65" t="s">
        <v>1062</v>
      </c>
      <c r="B65" t="s">
        <v>12</v>
      </c>
      <c r="C65" t="s">
        <v>1344</v>
      </c>
      <c r="D65">
        <v>186</v>
      </c>
      <c r="E65">
        <v>124</v>
      </c>
      <c r="F65" t="s">
        <v>1357</v>
      </c>
      <c r="G65">
        <v>2E-3</v>
      </c>
      <c r="H65">
        <v>1473949</v>
      </c>
      <c r="I65">
        <v>6</v>
      </c>
      <c r="J65" t="s">
        <v>13</v>
      </c>
      <c r="K65" t="s">
        <v>1063</v>
      </c>
    </row>
    <row r="66" spans="1:11" x14ac:dyDescent="0.25">
      <c r="A66" t="s">
        <v>1064</v>
      </c>
      <c r="B66" t="s">
        <v>12</v>
      </c>
      <c r="C66" t="s">
        <v>1344</v>
      </c>
      <c r="D66">
        <v>155</v>
      </c>
      <c r="E66">
        <v>104</v>
      </c>
      <c r="F66" t="s">
        <v>1357</v>
      </c>
      <c r="G66">
        <v>1E-3</v>
      </c>
      <c r="H66">
        <v>1238156</v>
      </c>
      <c r="I66">
        <v>6</v>
      </c>
      <c r="J66" t="s">
        <v>13</v>
      </c>
      <c r="K66" t="s">
        <v>1065</v>
      </c>
    </row>
    <row r="67" spans="1:11" x14ac:dyDescent="0.25">
      <c r="A67" t="s">
        <v>1066</v>
      </c>
      <c r="B67" t="s">
        <v>12</v>
      </c>
      <c r="C67" t="s">
        <v>1344</v>
      </c>
      <c r="D67">
        <v>111</v>
      </c>
      <c r="E67">
        <v>76</v>
      </c>
      <c r="F67" t="s">
        <v>1357</v>
      </c>
      <c r="G67">
        <v>1E-3</v>
      </c>
      <c r="H67">
        <v>1038075</v>
      </c>
      <c r="I67">
        <v>6</v>
      </c>
      <c r="J67" t="s">
        <v>13</v>
      </c>
      <c r="K67" t="s">
        <v>1067</v>
      </c>
    </row>
    <row r="68" spans="1:11" x14ac:dyDescent="0.25">
      <c r="A68" t="s">
        <v>1068</v>
      </c>
      <c r="B68" t="s">
        <v>12</v>
      </c>
      <c r="C68" t="s">
        <v>1344</v>
      </c>
      <c r="D68">
        <v>207</v>
      </c>
      <c r="E68">
        <v>138</v>
      </c>
      <c r="F68" t="s">
        <v>1357</v>
      </c>
      <c r="G68">
        <v>1E-3</v>
      </c>
      <c r="H68">
        <v>1715123</v>
      </c>
      <c r="I68">
        <v>6</v>
      </c>
      <c r="J68" t="s">
        <v>13</v>
      </c>
      <c r="K68" t="s">
        <v>1069</v>
      </c>
    </row>
    <row r="69" spans="1:11" x14ac:dyDescent="0.25">
      <c r="A69" t="s">
        <v>1070</v>
      </c>
      <c r="B69" t="s">
        <v>12</v>
      </c>
      <c r="C69" t="s">
        <v>1344</v>
      </c>
      <c r="D69">
        <v>123</v>
      </c>
      <c r="E69">
        <v>84</v>
      </c>
      <c r="F69" t="s">
        <v>1357</v>
      </c>
      <c r="G69">
        <v>1E-3</v>
      </c>
      <c r="H69">
        <v>923603</v>
      </c>
      <c r="I69">
        <v>6</v>
      </c>
      <c r="J69" t="s">
        <v>13</v>
      </c>
      <c r="K69" t="s">
        <v>1071</v>
      </c>
    </row>
    <row r="70" spans="1:11" x14ac:dyDescent="0.25">
      <c r="A70" t="s">
        <v>1072</v>
      </c>
      <c r="B70" t="s">
        <v>12</v>
      </c>
      <c r="C70" t="s">
        <v>1344</v>
      </c>
      <c r="D70">
        <v>240</v>
      </c>
      <c r="E70">
        <v>158</v>
      </c>
      <c r="F70" t="s">
        <v>1357</v>
      </c>
      <c r="G70">
        <v>2E-3</v>
      </c>
      <c r="H70">
        <v>2000325</v>
      </c>
      <c r="I70">
        <v>6</v>
      </c>
      <c r="J70" t="s">
        <v>13</v>
      </c>
      <c r="K70" t="s">
        <v>1073</v>
      </c>
    </row>
    <row r="71" spans="1:11" x14ac:dyDescent="0.25">
      <c r="A71" t="s">
        <v>1074</v>
      </c>
      <c r="B71" t="s">
        <v>12</v>
      </c>
      <c r="C71" t="s">
        <v>1344</v>
      </c>
      <c r="D71">
        <v>123</v>
      </c>
      <c r="E71">
        <v>84</v>
      </c>
      <c r="F71" t="s">
        <v>1357</v>
      </c>
      <c r="G71">
        <v>1E-3</v>
      </c>
      <c r="H71">
        <v>948063</v>
      </c>
      <c r="I71">
        <v>6</v>
      </c>
      <c r="J71" t="s">
        <v>13</v>
      </c>
      <c r="K71" t="s">
        <v>1075</v>
      </c>
    </row>
    <row r="72" spans="1:11" x14ac:dyDescent="0.25">
      <c r="A72" t="s">
        <v>1076</v>
      </c>
      <c r="B72" t="s">
        <v>12</v>
      </c>
      <c r="C72" t="s">
        <v>1344</v>
      </c>
      <c r="D72">
        <v>186</v>
      </c>
      <c r="E72">
        <v>125</v>
      </c>
      <c r="F72" t="s">
        <v>1357</v>
      </c>
      <c r="G72">
        <v>1E-3</v>
      </c>
      <c r="H72">
        <v>1496941</v>
      </c>
      <c r="I72">
        <v>6</v>
      </c>
      <c r="J72" t="s">
        <v>13</v>
      </c>
      <c r="K72" t="s">
        <v>1077</v>
      </c>
    </row>
    <row r="73" spans="1:11" x14ac:dyDescent="0.25">
      <c r="A73" t="s">
        <v>1078</v>
      </c>
      <c r="B73" t="s">
        <v>12</v>
      </c>
      <c r="C73" t="s">
        <v>1344</v>
      </c>
      <c r="D73">
        <v>184</v>
      </c>
      <c r="E73">
        <v>124</v>
      </c>
      <c r="F73" t="s">
        <v>1357</v>
      </c>
      <c r="G73">
        <v>1E-3</v>
      </c>
      <c r="H73">
        <v>1440195</v>
      </c>
      <c r="I73">
        <v>6</v>
      </c>
      <c r="J73" t="s">
        <v>13</v>
      </c>
      <c r="K73" t="s">
        <v>1079</v>
      </c>
    </row>
    <row r="74" spans="1:11" x14ac:dyDescent="0.25">
      <c r="A74" t="s">
        <v>1080</v>
      </c>
      <c r="B74" t="s">
        <v>12</v>
      </c>
      <c r="C74" t="s">
        <v>1344</v>
      </c>
      <c r="D74">
        <v>173</v>
      </c>
      <c r="E74">
        <v>115</v>
      </c>
      <c r="F74" t="s">
        <v>1357</v>
      </c>
      <c r="G74">
        <v>1E-3</v>
      </c>
      <c r="H74">
        <v>1327190</v>
      </c>
      <c r="I74">
        <v>6</v>
      </c>
      <c r="J74" t="s">
        <v>13</v>
      </c>
      <c r="K74" t="s">
        <v>1081</v>
      </c>
    </row>
    <row r="75" spans="1:11" x14ac:dyDescent="0.25">
      <c r="A75" t="s">
        <v>1082</v>
      </c>
      <c r="B75" t="s">
        <v>12</v>
      </c>
      <c r="C75" t="s">
        <v>1344</v>
      </c>
      <c r="D75">
        <v>168</v>
      </c>
      <c r="E75">
        <v>113</v>
      </c>
      <c r="F75" t="s">
        <v>1357</v>
      </c>
      <c r="G75">
        <v>1E-3</v>
      </c>
      <c r="H75">
        <v>1313492</v>
      </c>
      <c r="I75">
        <v>6</v>
      </c>
      <c r="J75" t="s">
        <v>13</v>
      </c>
      <c r="K75" t="s">
        <v>1083</v>
      </c>
    </row>
    <row r="76" spans="1:11" x14ac:dyDescent="0.25">
      <c r="A76" t="s">
        <v>1084</v>
      </c>
      <c r="B76" t="s">
        <v>12</v>
      </c>
      <c r="C76" t="s">
        <v>1344</v>
      </c>
      <c r="D76">
        <v>153</v>
      </c>
      <c r="E76">
        <v>103</v>
      </c>
      <c r="F76" t="s">
        <v>1357</v>
      </c>
      <c r="G76">
        <v>1E-3</v>
      </c>
      <c r="H76">
        <v>1175050</v>
      </c>
      <c r="I76">
        <v>6</v>
      </c>
      <c r="J76" t="s">
        <v>13</v>
      </c>
      <c r="K76" t="s">
        <v>1085</v>
      </c>
    </row>
    <row r="77" spans="1:11" x14ac:dyDescent="0.25">
      <c r="A77" t="s">
        <v>1086</v>
      </c>
      <c r="B77" t="s">
        <v>12</v>
      </c>
      <c r="C77" t="s">
        <v>1344</v>
      </c>
      <c r="D77">
        <v>138</v>
      </c>
      <c r="E77">
        <v>93</v>
      </c>
      <c r="F77" t="s">
        <v>1357</v>
      </c>
      <c r="G77">
        <v>1E-3</v>
      </c>
      <c r="H77">
        <v>1041500</v>
      </c>
      <c r="I77">
        <v>6</v>
      </c>
      <c r="J77" t="s">
        <v>13</v>
      </c>
      <c r="K77" t="s">
        <v>1087</v>
      </c>
    </row>
    <row r="78" spans="1:11" x14ac:dyDescent="0.25">
      <c r="A78" t="s">
        <v>1088</v>
      </c>
      <c r="B78" t="s">
        <v>12</v>
      </c>
      <c r="C78" t="s">
        <v>1344</v>
      </c>
      <c r="D78">
        <v>158</v>
      </c>
      <c r="E78">
        <v>107</v>
      </c>
      <c r="F78" t="s">
        <v>1357</v>
      </c>
      <c r="G78">
        <v>1E-3</v>
      </c>
      <c r="H78">
        <v>1225927</v>
      </c>
      <c r="I78">
        <v>6</v>
      </c>
      <c r="J78" t="s">
        <v>13</v>
      </c>
      <c r="K78" t="s">
        <v>1089</v>
      </c>
    </row>
    <row r="79" spans="1:11" x14ac:dyDescent="0.25">
      <c r="A79" t="s">
        <v>1090</v>
      </c>
      <c r="B79" t="s">
        <v>12</v>
      </c>
      <c r="C79" t="s">
        <v>1344</v>
      </c>
      <c r="D79">
        <v>150</v>
      </c>
      <c r="E79">
        <v>101</v>
      </c>
      <c r="F79" t="s">
        <v>1357</v>
      </c>
      <c r="G79">
        <v>1E-3</v>
      </c>
      <c r="H79">
        <v>1184834</v>
      </c>
      <c r="I79">
        <v>6</v>
      </c>
      <c r="J79" t="s">
        <v>13</v>
      </c>
      <c r="K79" t="s">
        <v>1091</v>
      </c>
    </row>
    <row r="80" spans="1:11" x14ac:dyDescent="0.25">
      <c r="A80" t="s">
        <v>1092</v>
      </c>
      <c r="B80" t="s">
        <v>12</v>
      </c>
      <c r="C80" t="s">
        <v>1344</v>
      </c>
      <c r="D80">
        <v>164</v>
      </c>
      <c r="E80">
        <v>111</v>
      </c>
      <c r="F80" t="s">
        <v>1357</v>
      </c>
      <c r="G80">
        <v>2E-3</v>
      </c>
      <c r="H80">
        <v>1515042</v>
      </c>
      <c r="I80">
        <v>6</v>
      </c>
      <c r="J80" t="s">
        <v>13</v>
      </c>
      <c r="K80" t="s">
        <v>1093</v>
      </c>
    </row>
    <row r="81" spans="1:11" x14ac:dyDescent="0.25">
      <c r="A81" t="s">
        <v>1094</v>
      </c>
      <c r="B81" t="s">
        <v>12</v>
      </c>
      <c r="C81" t="s">
        <v>1344</v>
      </c>
      <c r="D81">
        <v>163</v>
      </c>
      <c r="E81">
        <v>110</v>
      </c>
      <c r="F81" t="s">
        <v>1357</v>
      </c>
      <c r="G81">
        <v>2E-3</v>
      </c>
      <c r="H81">
        <v>1268486</v>
      </c>
      <c r="I81">
        <v>6</v>
      </c>
      <c r="J81" t="s">
        <v>13</v>
      </c>
      <c r="K81" t="s">
        <v>1095</v>
      </c>
    </row>
    <row r="82" spans="1:11" x14ac:dyDescent="0.25">
      <c r="A82" t="s">
        <v>1096</v>
      </c>
      <c r="B82" t="s">
        <v>12</v>
      </c>
      <c r="C82" t="s">
        <v>1344</v>
      </c>
      <c r="D82">
        <v>180</v>
      </c>
      <c r="E82">
        <v>121</v>
      </c>
      <c r="F82" t="s">
        <v>1357</v>
      </c>
      <c r="G82">
        <v>2E-3</v>
      </c>
      <c r="H82">
        <v>1442641</v>
      </c>
      <c r="I82">
        <v>6</v>
      </c>
      <c r="J82" t="s">
        <v>13</v>
      </c>
      <c r="K82" t="s">
        <v>1097</v>
      </c>
    </row>
    <row r="83" spans="1:11" x14ac:dyDescent="0.25">
      <c r="A83" t="s">
        <v>1098</v>
      </c>
      <c r="B83" t="s">
        <v>12</v>
      </c>
      <c r="C83" t="s">
        <v>1344</v>
      </c>
      <c r="D83">
        <v>137</v>
      </c>
      <c r="E83">
        <v>93</v>
      </c>
      <c r="F83" t="s">
        <v>1357</v>
      </c>
      <c r="G83">
        <v>1E-3</v>
      </c>
      <c r="H83">
        <v>1028780</v>
      </c>
      <c r="I83">
        <v>6</v>
      </c>
      <c r="J83" t="s">
        <v>13</v>
      </c>
      <c r="K83" t="s">
        <v>1099</v>
      </c>
    </row>
    <row r="84" spans="1:11" x14ac:dyDescent="0.25">
      <c r="A84" t="s">
        <v>1100</v>
      </c>
      <c r="B84" t="s">
        <v>12</v>
      </c>
      <c r="C84" t="s">
        <v>1344</v>
      </c>
      <c r="D84">
        <v>176</v>
      </c>
      <c r="E84">
        <v>118</v>
      </c>
      <c r="F84" t="s">
        <v>1357</v>
      </c>
      <c r="G84">
        <v>2E-3</v>
      </c>
      <c r="H84">
        <v>1373175</v>
      </c>
      <c r="I84">
        <v>6</v>
      </c>
      <c r="J84" t="s">
        <v>13</v>
      </c>
      <c r="K84" t="s">
        <v>1101</v>
      </c>
    </row>
    <row r="85" spans="1:11" x14ac:dyDescent="0.25">
      <c r="A85" t="s">
        <v>1102</v>
      </c>
      <c r="B85" t="s">
        <v>12</v>
      </c>
      <c r="C85" t="s">
        <v>1344</v>
      </c>
      <c r="D85">
        <v>179</v>
      </c>
      <c r="E85">
        <v>121</v>
      </c>
      <c r="F85" t="s">
        <v>1357</v>
      </c>
      <c r="G85">
        <v>2E-3</v>
      </c>
      <c r="H85">
        <v>1394699</v>
      </c>
      <c r="I85">
        <v>6</v>
      </c>
      <c r="J85" t="s">
        <v>13</v>
      </c>
      <c r="K85" t="s">
        <v>1103</v>
      </c>
    </row>
    <row r="86" spans="1:11" x14ac:dyDescent="0.25">
      <c r="A86" t="s">
        <v>1104</v>
      </c>
      <c r="B86" t="s">
        <v>12</v>
      </c>
      <c r="C86" t="s">
        <v>1344</v>
      </c>
      <c r="D86">
        <v>194</v>
      </c>
      <c r="E86">
        <v>130</v>
      </c>
      <c r="F86" t="s">
        <v>1357</v>
      </c>
      <c r="G86">
        <v>2E-3</v>
      </c>
      <c r="H86">
        <v>1536566</v>
      </c>
      <c r="I86">
        <v>6</v>
      </c>
      <c r="J86" t="s">
        <v>13</v>
      </c>
      <c r="K86" t="s">
        <v>1105</v>
      </c>
    </row>
    <row r="87" spans="1:11" x14ac:dyDescent="0.25">
      <c r="A87" t="s">
        <v>1106</v>
      </c>
      <c r="B87" t="s">
        <v>12</v>
      </c>
      <c r="C87" t="s">
        <v>1344</v>
      </c>
      <c r="D87">
        <v>172</v>
      </c>
      <c r="E87">
        <v>115</v>
      </c>
      <c r="F87" t="s">
        <v>1357</v>
      </c>
      <c r="G87">
        <v>2E-3</v>
      </c>
      <c r="H87">
        <v>1355074</v>
      </c>
      <c r="I87">
        <v>6</v>
      </c>
      <c r="J87" t="s">
        <v>13</v>
      </c>
      <c r="K87" t="s">
        <v>1107</v>
      </c>
    </row>
    <row r="88" spans="1:11" x14ac:dyDescent="0.25">
      <c r="A88" t="s">
        <v>1108</v>
      </c>
      <c r="B88" t="s">
        <v>12</v>
      </c>
      <c r="C88" t="s">
        <v>1344</v>
      </c>
      <c r="D88">
        <v>170</v>
      </c>
      <c r="E88">
        <v>113</v>
      </c>
      <c r="F88" t="s">
        <v>1357</v>
      </c>
      <c r="G88">
        <v>2E-3</v>
      </c>
      <c r="H88">
        <v>1348714</v>
      </c>
      <c r="I88">
        <v>6</v>
      </c>
      <c r="J88" t="s">
        <v>13</v>
      </c>
      <c r="K88" t="s">
        <v>1109</v>
      </c>
    </row>
    <row r="89" spans="1:11" x14ac:dyDescent="0.25">
      <c r="A89" t="s">
        <v>1110</v>
      </c>
      <c r="B89" t="s">
        <v>12</v>
      </c>
      <c r="C89" t="s">
        <v>1344</v>
      </c>
      <c r="D89">
        <v>154</v>
      </c>
      <c r="E89">
        <v>102</v>
      </c>
      <c r="F89" t="s">
        <v>1357</v>
      </c>
      <c r="G89">
        <v>1E-3</v>
      </c>
      <c r="H89">
        <v>1183856</v>
      </c>
      <c r="I89">
        <v>6</v>
      </c>
      <c r="J89" t="s">
        <v>13</v>
      </c>
      <c r="K89" t="s">
        <v>1111</v>
      </c>
    </row>
    <row r="90" spans="1:11" x14ac:dyDescent="0.25">
      <c r="A90" t="s">
        <v>1112</v>
      </c>
      <c r="B90" t="s">
        <v>12</v>
      </c>
      <c r="C90" t="s">
        <v>1344</v>
      </c>
      <c r="D90">
        <v>127</v>
      </c>
      <c r="E90">
        <v>86</v>
      </c>
      <c r="F90" t="s">
        <v>1357</v>
      </c>
      <c r="G90">
        <v>1E-3</v>
      </c>
      <c r="H90">
        <v>953933</v>
      </c>
      <c r="I90">
        <v>6</v>
      </c>
      <c r="J90" t="s">
        <v>13</v>
      </c>
      <c r="K90" t="s">
        <v>1113</v>
      </c>
    </row>
    <row r="91" spans="1:11" x14ac:dyDescent="0.25">
      <c r="A91" t="s">
        <v>1114</v>
      </c>
      <c r="B91" t="s">
        <v>12</v>
      </c>
      <c r="C91" t="s">
        <v>1344</v>
      </c>
      <c r="D91">
        <v>176</v>
      </c>
      <c r="E91">
        <v>119</v>
      </c>
      <c r="F91" t="s">
        <v>1357</v>
      </c>
      <c r="G91">
        <v>2E-3</v>
      </c>
      <c r="H91">
        <v>1394699</v>
      </c>
      <c r="I91">
        <v>6</v>
      </c>
      <c r="J91" t="s">
        <v>13</v>
      </c>
      <c r="K91" t="s">
        <v>1115</v>
      </c>
    </row>
    <row r="92" spans="1:11" x14ac:dyDescent="0.25">
      <c r="A92" t="s">
        <v>1116</v>
      </c>
      <c r="B92" t="s">
        <v>12</v>
      </c>
      <c r="C92" t="s">
        <v>1344</v>
      </c>
      <c r="D92">
        <v>147</v>
      </c>
      <c r="E92">
        <v>100</v>
      </c>
      <c r="F92" t="s">
        <v>1357</v>
      </c>
      <c r="G92">
        <v>2E-3</v>
      </c>
      <c r="H92">
        <v>1122217</v>
      </c>
      <c r="I92">
        <v>6</v>
      </c>
      <c r="J92" t="s">
        <v>13</v>
      </c>
      <c r="K92" t="s">
        <v>1117</v>
      </c>
    </row>
    <row r="93" spans="1:11" x14ac:dyDescent="0.25">
      <c r="A93" t="s">
        <v>1118</v>
      </c>
      <c r="B93" t="s">
        <v>12</v>
      </c>
      <c r="C93" t="s">
        <v>1344</v>
      </c>
      <c r="D93">
        <v>130</v>
      </c>
      <c r="E93">
        <v>87</v>
      </c>
      <c r="F93" t="s">
        <v>1357</v>
      </c>
      <c r="G93">
        <v>1E-3</v>
      </c>
      <c r="H93">
        <v>968120</v>
      </c>
      <c r="I93">
        <v>6</v>
      </c>
      <c r="J93" t="s">
        <v>13</v>
      </c>
      <c r="K93" t="s">
        <v>1119</v>
      </c>
    </row>
    <row r="94" spans="1:11" x14ac:dyDescent="0.25">
      <c r="A94" t="s">
        <v>1120</v>
      </c>
      <c r="B94" t="s">
        <v>12</v>
      </c>
      <c r="C94" t="s">
        <v>1344</v>
      </c>
      <c r="D94">
        <v>163</v>
      </c>
      <c r="E94">
        <v>111</v>
      </c>
      <c r="F94" t="s">
        <v>1357</v>
      </c>
      <c r="G94">
        <v>1E-3</v>
      </c>
      <c r="H94">
        <v>1253811</v>
      </c>
      <c r="I94">
        <v>6</v>
      </c>
      <c r="J94" t="s">
        <v>13</v>
      </c>
      <c r="K94" t="s">
        <v>1121</v>
      </c>
    </row>
    <row r="95" spans="1:11" x14ac:dyDescent="0.25">
      <c r="A95" t="s">
        <v>1122</v>
      </c>
      <c r="B95" t="s">
        <v>12</v>
      </c>
      <c r="C95" t="s">
        <v>1344</v>
      </c>
      <c r="D95">
        <v>194</v>
      </c>
      <c r="E95">
        <v>130</v>
      </c>
      <c r="F95" t="s">
        <v>1357</v>
      </c>
      <c r="G95">
        <v>1E-3</v>
      </c>
      <c r="H95">
        <v>1540969</v>
      </c>
      <c r="I95">
        <v>6</v>
      </c>
      <c r="J95" t="s">
        <v>13</v>
      </c>
      <c r="K95" t="s">
        <v>1123</v>
      </c>
    </row>
    <row r="96" spans="1:11" x14ac:dyDescent="0.25">
      <c r="A96" t="s">
        <v>1124</v>
      </c>
      <c r="B96" t="s">
        <v>12</v>
      </c>
      <c r="C96" t="s">
        <v>1344</v>
      </c>
      <c r="D96">
        <v>196</v>
      </c>
      <c r="E96">
        <v>130</v>
      </c>
      <c r="F96" t="s">
        <v>1357</v>
      </c>
      <c r="G96">
        <v>1E-3</v>
      </c>
      <c r="H96">
        <v>1560537</v>
      </c>
      <c r="I96">
        <v>6</v>
      </c>
      <c r="J96" t="s">
        <v>13</v>
      </c>
      <c r="K96" t="s">
        <v>1125</v>
      </c>
    </row>
    <row r="97" spans="1:11" x14ac:dyDescent="0.25">
      <c r="A97" t="s">
        <v>1126</v>
      </c>
      <c r="B97" t="s">
        <v>12</v>
      </c>
      <c r="C97" t="s">
        <v>1344</v>
      </c>
      <c r="D97">
        <v>168</v>
      </c>
      <c r="E97">
        <v>113</v>
      </c>
      <c r="F97" t="s">
        <v>1357</v>
      </c>
      <c r="G97">
        <v>1E-3</v>
      </c>
      <c r="H97">
        <v>1317407</v>
      </c>
      <c r="I97">
        <v>6</v>
      </c>
      <c r="J97" t="s">
        <v>13</v>
      </c>
      <c r="K97" t="s">
        <v>1127</v>
      </c>
    </row>
    <row r="98" spans="1:11" x14ac:dyDescent="0.25">
      <c r="A98" t="s">
        <v>1128</v>
      </c>
      <c r="B98" t="s">
        <v>12</v>
      </c>
      <c r="C98" t="s">
        <v>1344</v>
      </c>
      <c r="D98">
        <v>116</v>
      </c>
      <c r="E98">
        <v>79</v>
      </c>
      <c r="F98" t="s">
        <v>1357</v>
      </c>
      <c r="G98">
        <v>0</v>
      </c>
      <c r="H98">
        <v>894252</v>
      </c>
      <c r="I98">
        <v>6</v>
      </c>
      <c r="J98" t="s">
        <v>13</v>
      </c>
      <c r="K98" t="s">
        <v>1129</v>
      </c>
    </row>
    <row r="99" spans="1:11" x14ac:dyDescent="0.25">
      <c r="A99" t="s">
        <v>1130</v>
      </c>
      <c r="B99" t="s">
        <v>12</v>
      </c>
      <c r="C99" t="s">
        <v>1344</v>
      </c>
      <c r="D99">
        <v>221</v>
      </c>
      <c r="E99">
        <v>146</v>
      </c>
      <c r="F99" t="s">
        <v>1357</v>
      </c>
      <c r="G99">
        <v>2E-3</v>
      </c>
      <c r="H99">
        <v>1812474</v>
      </c>
      <c r="I99">
        <v>6</v>
      </c>
      <c r="J99" t="s">
        <v>13</v>
      </c>
      <c r="K99" t="s">
        <v>1131</v>
      </c>
    </row>
    <row r="100" spans="1:11" x14ac:dyDescent="0.25">
      <c r="A100" t="s">
        <v>1132</v>
      </c>
      <c r="B100" t="s">
        <v>12</v>
      </c>
      <c r="C100" t="s">
        <v>1344</v>
      </c>
      <c r="D100">
        <v>184</v>
      </c>
      <c r="E100">
        <v>123</v>
      </c>
      <c r="F100" t="s">
        <v>1357</v>
      </c>
      <c r="G100">
        <v>2E-3</v>
      </c>
      <c r="H100">
        <v>1698002</v>
      </c>
      <c r="I100">
        <v>6</v>
      </c>
      <c r="J100" t="s">
        <v>13</v>
      </c>
      <c r="K100" t="s">
        <v>1133</v>
      </c>
    </row>
    <row r="101" spans="1:11" x14ac:dyDescent="0.25">
      <c r="A101" t="s">
        <v>1134</v>
      </c>
      <c r="B101" t="s">
        <v>12</v>
      </c>
      <c r="C101" t="s">
        <v>1344</v>
      </c>
      <c r="D101">
        <v>171</v>
      </c>
      <c r="E101">
        <v>115</v>
      </c>
      <c r="F101" t="s">
        <v>1357</v>
      </c>
      <c r="G101">
        <v>1E-3</v>
      </c>
      <c r="H101">
        <v>1336485</v>
      </c>
      <c r="I101">
        <v>6</v>
      </c>
      <c r="J101" t="s">
        <v>13</v>
      </c>
      <c r="K101" t="s">
        <v>1135</v>
      </c>
    </row>
    <row r="102" spans="1:11" x14ac:dyDescent="0.25">
      <c r="A102" t="s">
        <v>1136</v>
      </c>
      <c r="B102" t="s">
        <v>12</v>
      </c>
      <c r="C102" t="s">
        <v>1344</v>
      </c>
      <c r="D102">
        <v>210</v>
      </c>
      <c r="E102">
        <v>138</v>
      </c>
      <c r="F102" t="s">
        <v>1357</v>
      </c>
      <c r="G102">
        <v>2E-3</v>
      </c>
      <c r="H102">
        <v>1744965</v>
      </c>
      <c r="I102">
        <v>6</v>
      </c>
      <c r="J102" t="s">
        <v>13</v>
      </c>
      <c r="K102" t="s">
        <v>1137</v>
      </c>
    </row>
    <row r="103" spans="1:11" x14ac:dyDescent="0.25">
      <c r="A103" t="s">
        <v>1138</v>
      </c>
      <c r="B103" t="s">
        <v>12</v>
      </c>
      <c r="C103" t="s">
        <v>1344</v>
      </c>
      <c r="D103">
        <v>176</v>
      </c>
      <c r="E103">
        <v>118</v>
      </c>
      <c r="F103" t="s">
        <v>1357</v>
      </c>
      <c r="G103">
        <v>1E-3</v>
      </c>
      <c r="H103">
        <v>1410843</v>
      </c>
      <c r="I103">
        <v>6</v>
      </c>
      <c r="J103" t="s">
        <v>13</v>
      </c>
      <c r="K103" t="s">
        <v>1139</v>
      </c>
    </row>
    <row r="104" spans="1:11" x14ac:dyDescent="0.25">
      <c r="A104" t="s">
        <v>1140</v>
      </c>
      <c r="B104" t="s">
        <v>12</v>
      </c>
      <c r="C104" t="s">
        <v>1344</v>
      </c>
      <c r="D104">
        <v>168</v>
      </c>
      <c r="E104">
        <v>113</v>
      </c>
      <c r="F104" t="s">
        <v>1357</v>
      </c>
      <c r="G104">
        <v>1E-3</v>
      </c>
      <c r="H104">
        <v>1314471</v>
      </c>
      <c r="I104">
        <v>6</v>
      </c>
      <c r="J104" t="s">
        <v>13</v>
      </c>
      <c r="K104" t="s">
        <v>1141</v>
      </c>
    </row>
    <row r="105" spans="1:11" x14ac:dyDescent="0.25">
      <c r="A105" t="s">
        <v>1142</v>
      </c>
      <c r="B105" t="s">
        <v>12</v>
      </c>
      <c r="C105" t="s">
        <v>1344</v>
      </c>
      <c r="D105">
        <v>130</v>
      </c>
      <c r="E105">
        <v>87</v>
      </c>
      <c r="F105" t="s">
        <v>1357</v>
      </c>
      <c r="G105">
        <v>1E-3</v>
      </c>
      <c r="H105">
        <v>973991</v>
      </c>
      <c r="I105">
        <v>6</v>
      </c>
      <c r="J105" t="s">
        <v>13</v>
      </c>
      <c r="K105" t="s">
        <v>1143</v>
      </c>
    </row>
    <row r="106" spans="1:11" x14ac:dyDescent="0.25">
      <c r="A106" t="s">
        <v>1144</v>
      </c>
      <c r="B106" t="s">
        <v>12</v>
      </c>
      <c r="C106" t="s">
        <v>1344</v>
      </c>
      <c r="D106">
        <v>151</v>
      </c>
      <c r="E106">
        <v>102</v>
      </c>
      <c r="F106" t="s">
        <v>1357</v>
      </c>
      <c r="G106">
        <v>1E-3</v>
      </c>
      <c r="H106">
        <v>1160375</v>
      </c>
      <c r="I106">
        <v>6</v>
      </c>
      <c r="J106" t="s">
        <v>13</v>
      </c>
      <c r="K106" t="s">
        <v>1145</v>
      </c>
    </row>
    <row r="107" spans="1:11" x14ac:dyDescent="0.25">
      <c r="A107" t="s">
        <v>1146</v>
      </c>
      <c r="B107" t="s">
        <v>12</v>
      </c>
      <c r="C107" t="s">
        <v>1344</v>
      </c>
      <c r="D107">
        <v>196</v>
      </c>
      <c r="E107">
        <v>130</v>
      </c>
      <c r="F107" t="s">
        <v>1357</v>
      </c>
      <c r="G107">
        <v>1E-3</v>
      </c>
      <c r="H107">
        <v>1566408</v>
      </c>
      <c r="I107">
        <v>6</v>
      </c>
      <c r="J107" t="s">
        <v>13</v>
      </c>
      <c r="K107" t="s">
        <v>1147</v>
      </c>
    </row>
    <row r="108" spans="1:11" x14ac:dyDescent="0.25">
      <c r="A108" t="s">
        <v>1148</v>
      </c>
      <c r="B108" t="s">
        <v>12</v>
      </c>
      <c r="C108" t="s">
        <v>1344</v>
      </c>
      <c r="D108">
        <v>166</v>
      </c>
      <c r="E108">
        <v>112</v>
      </c>
      <c r="F108" t="s">
        <v>1357</v>
      </c>
      <c r="G108">
        <v>1E-3</v>
      </c>
      <c r="H108">
        <v>1307623</v>
      </c>
      <c r="I108">
        <v>6</v>
      </c>
      <c r="J108" t="s">
        <v>13</v>
      </c>
      <c r="K108" t="s">
        <v>1149</v>
      </c>
    </row>
    <row r="109" spans="1:11" x14ac:dyDescent="0.25">
      <c r="G109" s="3"/>
    </row>
    <row r="110" spans="1:11" x14ac:dyDescent="0.25">
      <c r="G110" s="3"/>
    </row>
    <row r="111" spans="1:11" x14ac:dyDescent="0.25">
      <c r="G111" s="3"/>
    </row>
    <row r="112" spans="1:11" x14ac:dyDescent="0.25">
      <c r="G112" s="3"/>
    </row>
    <row r="113" spans="7:7" x14ac:dyDescent="0.25">
      <c r="G113" s="3"/>
    </row>
    <row r="114" spans="7:7" x14ac:dyDescent="0.25">
      <c r="G114" s="3"/>
    </row>
    <row r="115" spans="7:7" x14ac:dyDescent="0.25">
      <c r="G115" s="3"/>
    </row>
    <row r="116" spans="7:7" x14ac:dyDescent="0.25">
      <c r="G116" s="3"/>
    </row>
    <row r="117" spans="7:7" x14ac:dyDescent="0.25">
      <c r="G117" s="3"/>
    </row>
    <row r="118" spans="7:7" x14ac:dyDescent="0.25">
      <c r="G118" s="3"/>
    </row>
    <row r="119" spans="7:7" x14ac:dyDescent="0.25">
      <c r="G119" s="3"/>
    </row>
    <row r="120" spans="7:7" x14ac:dyDescent="0.25">
      <c r="G120" s="3"/>
    </row>
    <row r="121" spans="7:7" x14ac:dyDescent="0.25">
      <c r="G121" s="3"/>
    </row>
    <row r="122" spans="7:7" x14ac:dyDescent="0.25">
      <c r="G122" s="3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pane ySplit="1" topLeftCell="A41" activePane="bottomLeft" state="frozen"/>
      <selection pane="bottomLeft" activeCell="A60" sqref="A60"/>
    </sheetView>
  </sheetViews>
  <sheetFormatPr defaultRowHeight="15" x14ac:dyDescent="0.25"/>
  <cols>
    <col min="1" max="1" width="40.42578125" bestFit="1" customWidth="1"/>
    <col min="2" max="2" width="15.7109375" customWidth="1"/>
    <col min="3" max="3" width="19.85546875" customWidth="1"/>
    <col min="4" max="4" width="4" customWidth="1"/>
    <col min="5" max="5" width="3" customWidth="1"/>
    <col min="6" max="6" width="23" customWidth="1"/>
    <col min="7" max="7" width="6" customWidth="1"/>
    <col min="8" max="8" width="9" customWidth="1"/>
    <col min="9" max="9" width="2" customWidth="1"/>
    <col min="10" max="10" width="4.42578125" customWidth="1"/>
    <col min="11" max="11" width="12.42578125" customWidth="1"/>
  </cols>
  <sheetData>
    <row r="1" spans="1:11" x14ac:dyDescent="0.25">
      <c r="A1" s="1" t="s">
        <v>7</v>
      </c>
      <c r="B1" s="1" t="s">
        <v>8</v>
      </c>
      <c r="C1" s="1" t="s">
        <v>9</v>
      </c>
      <c r="D1" s="1" t="s">
        <v>4</v>
      </c>
      <c r="E1" s="1" t="s">
        <v>5</v>
      </c>
      <c r="F1" s="1" t="s">
        <v>3</v>
      </c>
      <c r="G1" s="1" t="s">
        <v>0</v>
      </c>
      <c r="H1" s="1" t="s">
        <v>205</v>
      </c>
      <c r="I1" s="1" t="s">
        <v>1</v>
      </c>
      <c r="J1" s="1" t="s">
        <v>6</v>
      </c>
      <c r="K1" s="1" t="s">
        <v>2</v>
      </c>
    </row>
    <row r="2" spans="1:11" x14ac:dyDescent="0.25">
      <c r="A2" t="s">
        <v>1150</v>
      </c>
      <c r="B2" t="s">
        <v>12</v>
      </c>
      <c r="C2" t="s">
        <v>1344</v>
      </c>
      <c r="D2">
        <v>67</v>
      </c>
      <c r="E2">
        <v>46</v>
      </c>
      <c r="F2" t="s">
        <v>1151</v>
      </c>
      <c r="G2">
        <v>4.0000000000000001E-3</v>
      </c>
      <c r="H2">
        <v>3485525</v>
      </c>
      <c r="I2">
        <v>5</v>
      </c>
      <c r="J2" t="s">
        <v>13</v>
      </c>
      <c r="K2" t="s">
        <v>1152</v>
      </c>
    </row>
    <row r="3" spans="1:11" x14ac:dyDescent="0.25">
      <c r="A3" t="s">
        <v>1153</v>
      </c>
      <c r="B3" t="s">
        <v>12</v>
      </c>
      <c r="C3" t="s">
        <v>1344</v>
      </c>
      <c r="D3">
        <v>105</v>
      </c>
      <c r="E3">
        <v>71</v>
      </c>
      <c r="F3" t="s">
        <v>1154</v>
      </c>
      <c r="G3">
        <v>2E-3</v>
      </c>
      <c r="H3">
        <v>1205381</v>
      </c>
      <c r="I3">
        <v>5</v>
      </c>
      <c r="J3" t="s">
        <v>13</v>
      </c>
      <c r="K3" t="s">
        <v>1155</v>
      </c>
    </row>
    <row r="4" spans="1:11" x14ac:dyDescent="0.25">
      <c r="A4" t="s">
        <v>1156</v>
      </c>
      <c r="B4" t="s">
        <v>12</v>
      </c>
      <c r="C4" t="s">
        <v>1344</v>
      </c>
      <c r="D4">
        <v>38</v>
      </c>
      <c r="E4">
        <v>27</v>
      </c>
      <c r="F4" t="s">
        <v>1154</v>
      </c>
      <c r="G4">
        <v>0</v>
      </c>
      <c r="H4">
        <v>403587</v>
      </c>
      <c r="I4">
        <v>5</v>
      </c>
      <c r="J4" t="s">
        <v>13</v>
      </c>
      <c r="K4" t="s">
        <v>1157</v>
      </c>
    </row>
    <row r="5" spans="1:11" x14ac:dyDescent="0.25">
      <c r="A5" t="s">
        <v>1158</v>
      </c>
      <c r="B5" t="s">
        <v>12</v>
      </c>
      <c r="C5" t="s">
        <v>1344</v>
      </c>
      <c r="D5">
        <v>94</v>
      </c>
      <c r="E5">
        <v>64</v>
      </c>
      <c r="F5" t="s">
        <v>1154</v>
      </c>
      <c r="G5">
        <v>1E-3</v>
      </c>
      <c r="H5">
        <v>985731</v>
      </c>
      <c r="I5">
        <v>5</v>
      </c>
      <c r="J5" t="s">
        <v>13</v>
      </c>
      <c r="K5" t="s">
        <v>1159</v>
      </c>
    </row>
    <row r="6" spans="1:11" x14ac:dyDescent="0.25">
      <c r="A6" t="s">
        <v>1160</v>
      </c>
      <c r="B6" t="s">
        <v>12</v>
      </c>
      <c r="C6" t="s">
        <v>1344</v>
      </c>
      <c r="D6">
        <v>23</v>
      </c>
      <c r="E6">
        <v>18</v>
      </c>
      <c r="F6" t="s">
        <v>1154</v>
      </c>
      <c r="G6">
        <v>1E-3</v>
      </c>
      <c r="H6">
        <v>266612</v>
      </c>
      <c r="I6">
        <v>5</v>
      </c>
      <c r="J6" t="s">
        <v>13</v>
      </c>
      <c r="K6" t="s">
        <v>1161</v>
      </c>
    </row>
    <row r="7" spans="1:11" x14ac:dyDescent="0.25">
      <c r="A7" t="s">
        <v>1162</v>
      </c>
      <c r="B7" t="s">
        <v>12</v>
      </c>
      <c r="C7" t="s">
        <v>1344</v>
      </c>
      <c r="D7">
        <v>58</v>
      </c>
      <c r="E7">
        <v>41</v>
      </c>
      <c r="F7" t="s">
        <v>1154</v>
      </c>
      <c r="G7">
        <v>0</v>
      </c>
      <c r="H7">
        <v>592417</v>
      </c>
      <c r="I7">
        <v>5</v>
      </c>
      <c r="J7" t="s">
        <v>13</v>
      </c>
      <c r="K7" t="s">
        <v>1163</v>
      </c>
    </row>
    <row r="8" spans="1:11" x14ac:dyDescent="0.25">
      <c r="A8" t="s">
        <v>1164</v>
      </c>
      <c r="B8" t="s">
        <v>12</v>
      </c>
      <c r="C8" t="s">
        <v>1344</v>
      </c>
      <c r="D8">
        <v>83</v>
      </c>
      <c r="E8">
        <v>57</v>
      </c>
      <c r="F8" t="s">
        <v>1154</v>
      </c>
      <c r="G8">
        <v>0</v>
      </c>
      <c r="H8">
        <v>853648</v>
      </c>
      <c r="I8">
        <v>5</v>
      </c>
      <c r="J8" t="s">
        <v>13</v>
      </c>
      <c r="K8" t="s">
        <v>1165</v>
      </c>
    </row>
    <row r="9" spans="1:11" x14ac:dyDescent="0.25">
      <c r="A9" t="s">
        <v>1166</v>
      </c>
      <c r="B9" t="s">
        <v>12</v>
      </c>
      <c r="C9" t="s">
        <v>1344</v>
      </c>
      <c r="D9">
        <v>53</v>
      </c>
      <c r="E9">
        <v>37</v>
      </c>
      <c r="F9" t="s">
        <v>1154</v>
      </c>
      <c r="G9">
        <v>1E-3</v>
      </c>
      <c r="H9">
        <v>548879</v>
      </c>
      <c r="I9">
        <v>5</v>
      </c>
      <c r="J9" t="s">
        <v>13</v>
      </c>
      <c r="K9" t="s">
        <v>1167</v>
      </c>
    </row>
    <row r="10" spans="1:11" x14ac:dyDescent="0.25">
      <c r="A10" t="s">
        <v>1168</v>
      </c>
      <c r="B10" t="s">
        <v>12</v>
      </c>
      <c r="C10" t="s">
        <v>1344</v>
      </c>
      <c r="D10">
        <v>80</v>
      </c>
      <c r="E10">
        <v>55</v>
      </c>
      <c r="F10" t="s">
        <v>1154</v>
      </c>
      <c r="G10">
        <v>1E-3</v>
      </c>
      <c r="H10">
        <v>819404</v>
      </c>
      <c r="I10">
        <v>5</v>
      </c>
      <c r="J10" t="s">
        <v>13</v>
      </c>
      <c r="K10" t="s">
        <v>1169</v>
      </c>
    </row>
    <row r="11" spans="1:11" x14ac:dyDescent="0.25">
      <c r="A11" t="s">
        <v>1170</v>
      </c>
      <c r="B11" t="s">
        <v>12</v>
      </c>
      <c r="C11" t="s">
        <v>1344</v>
      </c>
      <c r="D11">
        <v>94</v>
      </c>
      <c r="E11">
        <v>64</v>
      </c>
      <c r="F11" t="s">
        <v>1154</v>
      </c>
      <c r="G11">
        <v>1E-3</v>
      </c>
      <c r="H11">
        <v>1005788</v>
      </c>
      <c r="I11">
        <v>5</v>
      </c>
      <c r="J11" t="s">
        <v>13</v>
      </c>
      <c r="K11" t="s">
        <v>1171</v>
      </c>
    </row>
    <row r="12" spans="1:11" x14ac:dyDescent="0.25">
      <c r="A12" t="s">
        <v>1172</v>
      </c>
      <c r="B12" t="s">
        <v>12</v>
      </c>
      <c r="C12" t="s">
        <v>1344</v>
      </c>
      <c r="D12">
        <v>60</v>
      </c>
      <c r="E12">
        <v>42</v>
      </c>
      <c r="F12" t="s">
        <v>1154</v>
      </c>
      <c r="G12">
        <v>0</v>
      </c>
      <c r="H12">
        <v>611496</v>
      </c>
      <c r="I12">
        <v>5</v>
      </c>
      <c r="J12" t="s">
        <v>13</v>
      </c>
      <c r="K12" t="s">
        <v>1173</v>
      </c>
    </row>
    <row r="13" spans="1:11" x14ac:dyDescent="0.25">
      <c r="A13" t="s">
        <v>1174</v>
      </c>
      <c r="B13" t="s">
        <v>12</v>
      </c>
      <c r="C13" t="s">
        <v>1344</v>
      </c>
      <c r="D13">
        <v>86</v>
      </c>
      <c r="E13">
        <v>59</v>
      </c>
      <c r="F13" t="s">
        <v>1154</v>
      </c>
      <c r="G13">
        <v>1E-3</v>
      </c>
      <c r="H13">
        <v>893273</v>
      </c>
      <c r="I13">
        <v>5</v>
      </c>
      <c r="J13" t="s">
        <v>13</v>
      </c>
      <c r="K13" t="s">
        <v>1175</v>
      </c>
    </row>
    <row r="14" spans="1:11" x14ac:dyDescent="0.25">
      <c r="A14" t="s">
        <v>1176</v>
      </c>
      <c r="B14" t="s">
        <v>12</v>
      </c>
      <c r="C14" t="s">
        <v>1344</v>
      </c>
      <c r="D14">
        <v>64</v>
      </c>
      <c r="E14">
        <v>44</v>
      </c>
      <c r="F14" t="s">
        <v>1154</v>
      </c>
      <c r="G14">
        <v>1E-3</v>
      </c>
      <c r="H14">
        <v>662373</v>
      </c>
      <c r="I14">
        <v>5</v>
      </c>
      <c r="J14" t="s">
        <v>13</v>
      </c>
      <c r="K14" t="s">
        <v>1177</v>
      </c>
    </row>
    <row r="15" spans="1:11" x14ac:dyDescent="0.25">
      <c r="A15" t="s">
        <v>1178</v>
      </c>
      <c r="B15" t="s">
        <v>12</v>
      </c>
      <c r="C15" t="s">
        <v>1344</v>
      </c>
      <c r="D15">
        <v>80</v>
      </c>
      <c r="E15">
        <v>55</v>
      </c>
      <c r="F15" t="s">
        <v>1154</v>
      </c>
      <c r="G15">
        <v>2E-3</v>
      </c>
      <c r="H15">
        <v>1582551</v>
      </c>
      <c r="I15">
        <v>5</v>
      </c>
      <c r="J15" t="s">
        <v>13</v>
      </c>
      <c r="K15" t="s">
        <v>1179</v>
      </c>
    </row>
    <row r="16" spans="1:11" x14ac:dyDescent="0.25">
      <c r="A16" t="s">
        <v>1180</v>
      </c>
      <c r="B16" t="s">
        <v>12</v>
      </c>
      <c r="C16" t="s">
        <v>1344</v>
      </c>
      <c r="D16">
        <v>91</v>
      </c>
      <c r="E16">
        <v>62</v>
      </c>
      <c r="F16" t="s">
        <v>1154</v>
      </c>
      <c r="G16">
        <v>1E-3</v>
      </c>
      <c r="H16">
        <v>1060089</v>
      </c>
      <c r="I16">
        <v>5</v>
      </c>
      <c r="J16" t="s">
        <v>13</v>
      </c>
      <c r="K16" t="s">
        <v>1181</v>
      </c>
    </row>
    <row r="17" spans="1:11" x14ac:dyDescent="0.25">
      <c r="A17" t="s">
        <v>1182</v>
      </c>
      <c r="B17" t="s">
        <v>12</v>
      </c>
      <c r="C17" t="s">
        <v>1344</v>
      </c>
      <c r="D17">
        <v>96</v>
      </c>
      <c r="E17">
        <v>65</v>
      </c>
      <c r="F17" t="s">
        <v>1154</v>
      </c>
      <c r="G17">
        <v>1E-3</v>
      </c>
      <c r="H17">
        <v>956380</v>
      </c>
      <c r="I17">
        <v>5</v>
      </c>
      <c r="J17" t="s">
        <v>13</v>
      </c>
      <c r="K17" t="s">
        <v>1183</v>
      </c>
    </row>
    <row r="18" spans="1:11" x14ac:dyDescent="0.25">
      <c r="A18" t="s">
        <v>1184</v>
      </c>
      <c r="B18" t="s">
        <v>12</v>
      </c>
      <c r="C18" t="s">
        <v>1344</v>
      </c>
      <c r="D18">
        <v>54</v>
      </c>
      <c r="E18">
        <v>38</v>
      </c>
      <c r="F18" t="s">
        <v>1154</v>
      </c>
      <c r="G18">
        <v>0</v>
      </c>
      <c r="H18">
        <v>528822</v>
      </c>
      <c r="I18">
        <v>5</v>
      </c>
      <c r="J18" t="s">
        <v>13</v>
      </c>
      <c r="K18" t="s">
        <v>1185</v>
      </c>
    </row>
    <row r="19" spans="1:11" x14ac:dyDescent="0.25">
      <c r="A19" t="s">
        <v>1186</v>
      </c>
      <c r="B19" t="s">
        <v>12</v>
      </c>
      <c r="C19" t="s">
        <v>1344</v>
      </c>
      <c r="D19">
        <v>80</v>
      </c>
      <c r="E19">
        <v>55</v>
      </c>
      <c r="F19" t="s">
        <v>1154</v>
      </c>
      <c r="G19">
        <v>1E-3</v>
      </c>
      <c r="H19">
        <v>791520</v>
      </c>
      <c r="I19">
        <v>5</v>
      </c>
      <c r="J19" t="s">
        <v>13</v>
      </c>
      <c r="K19" t="s">
        <v>1187</v>
      </c>
    </row>
    <row r="20" spans="1:11" x14ac:dyDescent="0.25">
      <c r="A20" t="s">
        <v>1188</v>
      </c>
      <c r="B20" t="s">
        <v>12</v>
      </c>
      <c r="C20" t="s">
        <v>1344</v>
      </c>
      <c r="D20">
        <v>61</v>
      </c>
      <c r="E20">
        <v>43</v>
      </c>
      <c r="F20" t="s">
        <v>1154</v>
      </c>
      <c r="G20">
        <v>8.0000000000000002E-3</v>
      </c>
      <c r="H20">
        <v>7956294</v>
      </c>
      <c r="I20">
        <v>5</v>
      </c>
      <c r="J20" t="s">
        <v>13</v>
      </c>
      <c r="K20" t="s">
        <v>1189</v>
      </c>
    </row>
    <row r="21" spans="1:11" x14ac:dyDescent="0.25">
      <c r="A21" t="s">
        <v>1190</v>
      </c>
      <c r="B21" t="s">
        <v>12</v>
      </c>
      <c r="C21" t="s">
        <v>1344</v>
      </c>
      <c r="D21">
        <v>37</v>
      </c>
      <c r="E21">
        <v>28</v>
      </c>
      <c r="F21" t="s">
        <v>1354</v>
      </c>
      <c r="G21">
        <v>1E-3</v>
      </c>
      <c r="H21">
        <v>419241</v>
      </c>
      <c r="I21">
        <v>5</v>
      </c>
      <c r="J21" t="s">
        <v>13</v>
      </c>
      <c r="K21" t="s">
        <v>1191</v>
      </c>
    </row>
    <row r="22" spans="1:11" x14ac:dyDescent="0.25">
      <c r="A22" t="s">
        <v>1192</v>
      </c>
      <c r="B22" t="s">
        <v>12</v>
      </c>
      <c r="C22" t="s">
        <v>1344</v>
      </c>
      <c r="D22">
        <v>105</v>
      </c>
      <c r="E22">
        <v>71</v>
      </c>
      <c r="F22" t="s">
        <v>1354</v>
      </c>
      <c r="G22">
        <v>1E-3</v>
      </c>
      <c r="H22">
        <v>1046881</v>
      </c>
      <c r="I22">
        <v>5</v>
      </c>
      <c r="J22" t="s">
        <v>13</v>
      </c>
      <c r="K22" t="s">
        <v>1193</v>
      </c>
    </row>
    <row r="23" spans="1:11" x14ac:dyDescent="0.25">
      <c r="A23" t="s">
        <v>1194</v>
      </c>
      <c r="B23" t="s">
        <v>12</v>
      </c>
      <c r="C23" t="s">
        <v>1344</v>
      </c>
      <c r="D23">
        <v>44</v>
      </c>
      <c r="E23">
        <v>31</v>
      </c>
      <c r="F23" t="s">
        <v>1354</v>
      </c>
      <c r="G23">
        <v>1E-3</v>
      </c>
      <c r="H23">
        <v>442723</v>
      </c>
      <c r="I23">
        <v>5</v>
      </c>
      <c r="J23" t="s">
        <v>13</v>
      </c>
      <c r="K23" t="s">
        <v>1195</v>
      </c>
    </row>
    <row r="24" spans="1:11" x14ac:dyDescent="0.25">
      <c r="A24" t="s">
        <v>1196</v>
      </c>
      <c r="B24" t="s">
        <v>12</v>
      </c>
      <c r="C24" t="s">
        <v>1344</v>
      </c>
      <c r="D24">
        <v>92</v>
      </c>
      <c r="E24">
        <v>63</v>
      </c>
      <c r="F24" t="s">
        <v>1354</v>
      </c>
      <c r="G24">
        <v>1E-3</v>
      </c>
      <c r="H24">
        <v>916754</v>
      </c>
      <c r="I24">
        <v>5</v>
      </c>
      <c r="J24" t="s">
        <v>13</v>
      </c>
      <c r="K24" t="s">
        <v>1197</v>
      </c>
    </row>
    <row r="25" spans="1:11" x14ac:dyDescent="0.25">
      <c r="A25" t="s">
        <v>1198</v>
      </c>
      <c r="B25" t="s">
        <v>12</v>
      </c>
      <c r="C25" t="s">
        <v>1344</v>
      </c>
      <c r="D25">
        <v>59</v>
      </c>
      <c r="E25">
        <v>41</v>
      </c>
      <c r="F25" t="s">
        <v>1354</v>
      </c>
      <c r="G25">
        <v>1E-3</v>
      </c>
      <c r="H25">
        <v>600245</v>
      </c>
      <c r="I25">
        <v>5</v>
      </c>
      <c r="J25" t="s">
        <v>13</v>
      </c>
      <c r="K25" t="s">
        <v>1199</v>
      </c>
    </row>
    <row r="26" spans="1:11" x14ac:dyDescent="0.25">
      <c r="A26" t="s">
        <v>1200</v>
      </c>
      <c r="B26" t="s">
        <v>12</v>
      </c>
      <c r="C26" t="s">
        <v>1344</v>
      </c>
      <c r="D26">
        <v>86</v>
      </c>
      <c r="E26">
        <v>59</v>
      </c>
      <c r="F26" t="s">
        <v>1354</v>
      </c>
      <c r="G26">
        <v>1E-3</v>
      </c>
      <c r="H26">
        <v>854626</v>
      </c>
      <c r="I26">
        <v>5</v>
      </c>
      <c r="J26" t="s">
        <v>13</v>
      </c>
      <c r="K26" t="s">
        <v>1201</v>
      </c>
    </row>
    <row r="27" spans="1:11" x14ac:dyDescent="0.25">
      <c r="A27" t="s">
        <v>1202</v>
      </c>
      <c r="B27" t="s">
        <v>12</v>
      </c>
      <c r="C27" t="s">
        <v>1344</v>
      </c>
      <c r="D27">
        <v>49</v>
      </c>
      <c r="E27">
        <v>35</v>
      </c>
      <c r="F27" t="s">
        <v>1354</v>
      </c>
      <c r="G27">
        <v>1E-3</v>
      </c>
      <c r="H27">
        <v>676559</v>
      </c>
      <c r="I27">
        <v>5</v>
      </c>
      <c r="J27" t="s">
        <v>13</v>
      </c>
      <c r="K27" t="s">
        <v>1203</v>
      </c>
    </row>
    <row r="28" spans="1:11" x14ac:dyDescent="0.25">
      <c r="A28" t="s">
        <v>1204</v>
      </c>
      <c r="B28" t="s">
        <v>12</v>
      </c>
      <c r="C28" t="s">
        <v>1344</v>
      </c>
      <c r="D28">
        <v>67</v>
      </c>
      <c r="E28">
        <v>46</v>
      </c>
      <c r="F28" t="s">
        <v>1354</v>
      </c>
      <c r="G28">
        <v>3.4000000000000002E-2</v>
      </c>
      <c r="H28">
        <v>33898388</v>
      </c>
      <c r="I28">
        <v>5</v>
      </c>
      <c r="J28" t="s">
        <v>13</v>
      </c>
      <c r="K28" t="s">
        <v>1205</v>
      </c>
    </row>
    <row r="29" spans="1:11" x14ac:dyDescent="0.25">
      <c r="A29" t="s">
        <v>1206</v>
      </c>
      <c r="B29" t="s">
        <v>12</v>
      </c>
      <c r="C29" t="s">
        <v>1344</v>
      </c>
      <c r="D29">
        <v>94</v>
      </c>
      <c r="E29">
        <v>64</v>
      </c>
      <c r="F29" t="s">
        <v>1354</v>
      </c>
      <c r="G29">
        <v>1E-3</v>
      </c>
      <c r="H29">
        <v>948552</v>
      </c>
      <c r="I29">
        <v>5</v>
      </c>
      <c r="J29" t="s">
        <v>13</v>
      </c>
      <c r="K29" t="s">
        <v>1207</v>
      </c>
    </row>
    <row r="30" spans="1:11" x14ac:dyDescent="0.25">
      <c r="A30" t="s">
        <v>1208</v>
      </c>
      <c r="B30" t="s">
        <v>12</v>
      </c>
      <c r="C30" t="s">
        <v>1344</v>
      </c>
      <c r="D30">
        <v>70</v>
      </c>
      <c r="E30">
        <v>48</v>
      </c>
      <c r="F30" t="s">
        <v>1354</v>
      </c>
      <c r="G30">
        <v>1E-3</v>
      </c>
      <c r="H30">
        <v>731349</v>
      </c>
      <c r="I30">
        <v>5</v>
      </c>
      <c r="J30" t="s">
        <v>13</v>
      </c>
      <c r="K30" t="s">
        <v>1209</v>
      </c>
    </row>
    <row r="31" spans="1:11" x14ac:dyDescent="0.25">
      <c r="A31" t="s">
        <v>1210</v>
      </c>
      <c r="B31" t="s">
        <v>12</v>
      </c>
      <c r="C31" t="s">
        <v>1344</v>
      </c>
      <c r="D31">
        <v>91</v>
      </c>
      <c r="E31">
        <v>62</v>
      </c>
      <c r="F31" t="s">
        <v>1354</v>
      </c>
      <c r="G31">
        <v>1E-3</v>
      </c>
      <c r="H31">
        <v>919690</v>
      </c>
      <c r="I31">
        <v>5</v>
      </c>
      <c r="J31" t="s">
        <v>13</v>
      </c>
      <c r="K31" t="s">
        <v>1211</v>
      </c>
    </row>
    <row r="32" spans="1:11" x14ac:dyDescent="0.25">
      <c r="A32" t="s">
        <v>1212</v>
      </c>
      <c r="B32" t="s">
        <v>12</v>
      </c>
      <c r="C32" t="s">
        <v>1344</v>
      </c>
      <c r="D32">
        <v>54</v>
      </c>
      <c r="E32">
        <v>38</v>
      </c>
      <c r="F32" t="s">
        <v>1354</v>
      </c>
      <c r="G32">
        <v>0</v>
      </c>
      <c r="H32">
        <v>532246</v>
      </c>
      <c r="I32">
        <v>5</v>
      </c>
      <c r="J32" t="s">
        <v>13</v>
      </c>
      <c r="K32" t="s">
        <v>1213</v>
      </c>
    </row>
    <row r="33" spans="1:11" x14ac:dyDescent="0.25">
      <c r="A33" t="s">
        <v>1214</v>
      </c>
      <c r="B33" t="s">
        <v>12</v>
      </c>
      <c r="C33" t="s">
        <v>1344</v>
      </c>
      <c r="D33">
        <v>92</v>
      </c>
      <c r="E33">
        <v>63</v>
      </c>
      <c r="F33" t="s">
        <v>1354</v>
      </c>
      <c r="G33">
        <v>0</v>
      </c>
      <c r="H33">
        <v>923114</v>
      </c>
      <c r="I33">
        <v>5</v>
      </c>
      <c r="J33" t="s">
        <v>13</v>
      </c>
      <c r="K33" t="s">
        <v>1215</v>
      </c>
    </row>
    <row r="34" spans="1:11" x14ac:dyDescent="0.25">
      <c r="A34" t="s">
        <v>1216</v>
      </c>
      <c r="B34" t="s">
        <v>12</v>
      </c>
      <c r="C34" t="s">
        <v>1344</v>
      </c>
      <c r="D34">
        <v>105</v>
      </c>
      <c r="E34">
        <v>71</v>
      </c>
      <c r="F34" t="s">
        <v>1354</v>
      </c>
      <c r="G34">
        <v>1E-3</v>
      </c>
      <c r="H34">
        <v>1053240</v>
      </c>
      <c r="I34">
        <v>5</v>
      </c>
      <c r="J34" t="s">
        <v>13</v>
      </c>
      <c r="K34" t="s">
        <v>1217</v>
      </c>
    </row>
    <row r="35" spans="1:11" x14ac:dyDescent="0.25">
      <c r="A35" t="s">
        <v>1218</v>
      </c>
      <c r="B35" t="s">
        <v>12</v>
      </c>
      <c r="C35" t="s">
        <v>1344</v>
      </c>
      <c r="D35">
        <v>65</v>
      </c>
      <c r="E35">
        <v>45</v>
      </c>
      <c r="F35" t="s">
        <v>1354</v>
      </c>
      <c r="G35">
        <v>1E-3</v>
      </c>
      <c r="H35">
        <v>1156950</v>
      </c>
      <c r="I35">
        <v>5</v>
      </c>
      <c r="J35" t="s">
        <v>13</v>
      </c>
      <c r="K35" t="s">
        <v>1219</v>
      </c>
    </row>
    <row r="36" spans="1:11" x14ac:dyDescent="0.25">
      <c r="A36" t="s">
        <v>1220</v>
      </c>
      <c r="B36" t="s">
        <v>12</v>
      </c>
      <c r="C36" t="s">
        <v>1344</v>
      </c>
      <c r="D36">
        <v>67</v>
      </c>
      <c r="E36">
        <v>46</v>
      </c>
      <c r="F36" t="s">
        <v>1354</v>
      </c>
      <c r="G36">
        <v>1E-3</v>
      </c>
      <c r="H36">
        <v>729881</v>
      </c>
      <c r="I36">
        <v>5</v>
      </c>
      <c r="J36" t="s">
        <v>13</v>
      </c>
      <c r="K36" t="s">
        <v>1221</v>
      </c>
    </row>
    <row r="37" spans="1:11" x14ac:dyDescent="0.25">
      <c r="A37" t="s">
        <v>1222</v>
      </c>
      <c r="B37" t="s">
        <v>12</v>
      </c>
      <c r="C37" t="s">
        <v>1344</v>
      </c>
      <c r="D37">
        <v>69</v>
      </c>
      <c r="E37">
        <v>48</v>
      </c>
      <c r="F37" t="s">
        <v>1354</v>
      </c>
      <c r="G37">
        <v>0</v>
      </c>
      <c r="H37">
        <v>686343</v>
      </c>
      <c r="I37">
        <v>5</v>
      </c>
      <c r="J37" t="s">
        <v>13</v>
      </c>
      <c r="K37" t="s">
        <v>1223</v>
      </c>
    </row>
    <row r="38" spans="1:11" x14ac:dyDescent="0.25">
      <c r="A38" t="s">
        <v>1224</v>
      </c>
      <c r="B38" t="s">
        <v>12</v>
      </c>
      <c r="C38" t="s">
        <v>1344</v>
      </c>
      <c r="D38">
        <v>34</v>
      </c>
      <c r="E38">
        <v>25</v>
      </c>
      <c r="F38" t="s">
        <v>1354</v>
      </c>
      <c r="G38">
        <v>0</v>
      </c>
      <c r="H38">
        <v>405544</v>
      </c>
      <c r="I38">
        <v>5</v>
      </c>
      <c r="J38" t="s">
        <v>13</v>
      </c>
      <c r="K38" t="s">
        <v>1225</v>
      </c>
    </row>
    <row r="39" spans="1:11" x14ac:dyDescent="0.25">
      <c r="A39" t="s">
        <v>1226</v>
      </c>
      <c r="B39" t="s">
        <v>12</v>
      </c>
      <c r="C39" t="s">
        <v>1344</v>
      </c>
      <c r="D39">
        <v>91</v>
      </c>
      <c r="E39">
        <v>62</v>
      </c>
      <c r="F39" t="s">
        <v>1354</v>
      </c>
      <c r="G39">
        <v>1E-3</v>
      </c>
      <c r="H39">
        <v>895719</v>
      </c>
      <c r="I39">
        <v>5</v>
      </c>
      <c r="J39" t="s">
        <v>13</v>
      </c>
      <c r="K39" t="s">
        <v>1227</v>
      </c>
    </row>
    <row r="40" spans="1:11" x14ac:dyDescent="0.25">
      <c r="A40" t="s">
        <v>1228</v>
      </c>
      <c r="B40" t="s">
        <v>12</v>
      </c>
      <c r="C40" t="s">
        <v>1344</v>
      </c>
      <c r="D40">
        <v>24</v>
      </c>
      <c r="E40">
        <v>19</v>
      </c>
      <c r="F40" t="s">
        <v>1354</v>
      </c>
      <c r="G40">
        <v>1E-3</v>
      </c>
      <c r="H40">
        <v>248023</v>
      </c>
      <c r="I40">
        <v>5</v>
      </c>
      <c r="J40" t="s">
        <v>13</v>
      </c>
      <c r="K40" t="s">
        <v>1229</v>
      </c>
    </row>
    <row r="41" spans="1:11" x14ac:dyDescent="0.25">
      <c r="A41" t="s">
        <v>1230</v>
      </c>
      <c r="B41" t="s">
        <v>12</v>
      </c>
      <c r="C41" t="s">
        <v>1344</v>
      </c>
      <c r="D41">
        <v>63</v>
      </c>
      <c r="E41">
        <v>43</v>
      </c>
      <c r="F41" t="s">
        <v>1354</v>
      </c>
      <c r="G41">
        <v>1E-3</v>
      </c>
      <c r="H41">
        <v>647208</v>
      </c>
      <c r="I41">
        <v>5</v>
      </c>
      <c r="J41" t="s">
        <v>13</v>
      </c>
      <c r="K41" t="s">
        <v>1231</v>
      </c>
    </row>
    <row r="42" spans="1:11" x14ac:dyDescent="0.25">
      <c r="A42" t="s">
        <v>1232</v>
      </c>
      <c r="B42" t="s">
        <v>12</v>
      </c>
      <c r="C42" t="s">
        <v>1344</v>
      </c>
      <c r="D42">
        <v>105</v>
      </c>
      <c r="E42">
        <v>71</v>
      </c>
      <c r="F42" t="s">
        <v>1354</v>
      </c>
      <c r="G42">
        <v>1E-3</v>
      </c>
      <c r="H42">
        <v>1146187</v>
      </c>
      <c r="I42">
        <v>5</v>
      </c>
      <c r="J42" t="s">
        <v>13</v>
      </c>
      <c r="K42" t="s">
        <v>1233</v>
      </c>
    </row>
    <row r="43" spans="1:11" x14ac:dyDescent="0.25">
      <c r="A43" t="s">
        <v>1234</v>
      </c>
      <c r="B43" t="s">
        <v>12</v>
      </c>
      <c r="C43" t="s">
        <v>1344</v>
      </c>
      <c r="D43">
        <v>83</v>
      </c>
      <c r="E43">
        <v>57</v>
      </c>
      <c r="F43" t="s">
        <v>1354</v>
      </c>
      <c r="G43">
        <v>0</v>
      </c>
      <c r="H43">
        <v>798369</v>
      </c>
      <c r="I43">
        <v>5</v>
      </c>
      <c r="J43" t="s">
        <v>13</v>
      </c>
      <c r="K43" t="s">
        <v>1235</v>
      </c>
    </row>
    <row r="44" spans="1:11" x14ac:dyDescent="0.25">
      <c r="A44" t="s">
        <v>1236</v>
      </c>
      <c r="B44" t="s">
        <v>12</v>
      </c>
      <c r="C44" t="s">
        <v>1344</v>
      </c>
      <c r="D44">
        <v>74</v>
      </c>
      <c r="E44">
        <v>51</v>
      </c>
      <c r="F44" t="s">
        <v>1354</v>
      </c>
      <c r="G44">
        <v>1E-3</v>
      </c>
      <c r="H44">
        <v>720098</v>
      </c>
      <c r="I44">
        <v>5</v>
      </c>
      <c r="J44" t="s">
        <v>13</v>
      </c>
      <c r="K44" t="s">
        <v>1237</v>
      </c>
    </row>
    <row r="45" spans="1:11" x14ac:dyDescent="0.25">
      <c r="A45" t="s">
        <v>1238</v>
      </c>
      <c r="B45" t="s">
        <v>12</v>
      </c>
      <c r="C45" t="s">
        <v>1344</v>
      </c>
      <c r="D45">
        <v>77</v>
      </c>
      <c r="E45">
        <v>53</v>
      </c>
      <c r="F45" t="s">
        <v>1354</v>
      </c>
      <c r="G45">
        <v>1E-3</v>
      </c>
      <c r="H45">
        <v>753852</v>
      </c>
      <c r="I45">
        <v>5</v>
      </c>
      <c r="J45" t="s">
        <v>13</v>
      </c>
      <c r="K45" t="s">
        <v>1239</v>
      </c>
    </row>
    <row r="46" spans="1:11" x14ac:dyDescent="0.25">
      <c r="A46" t="s">
        <v>1240</v>
      </c>
      <c r="B46" t="s">
        <v>12</v>
      </c>
      <c r="C46" t="s">
        <v>1344</v>
      </c>
      <c r="D46">
        <v>94</v>
      </c>
      <c r="E46">
        <v>64</v>
      </c>
      <c r="F46" t="s">
        <v>1354</v>
      </c>
      <c r="G46">
        <v>1E-3</v>
      </c>
      <c r="H46">
        <v>921157</v>
      </c>
      <c r="I46">
        <v>5</v>
      </c>
      <c r="J46" t="s">
        <v>13</v>
      </c>
      <c r="K46" t="s">
        <v>1241</v>
      </c>
    </row>
    <row r="47" spans="1:11" x14ac:dyDescent="0.25">
      <c r="A47" t="s">
        <v>1242</v>
      </c>
      <c r="B47" t="s">
        <v>12</v>
      </c>
      <c r="C47" t="s">
        <v>1344</v>
      </c>
      <c r="D47">
        <v>63</v>
      </c>
      <c r="E47">
        <v>45</v>
      </c>
      <c r="F47" t="s">
        <v>1354</v>
      </c>
      <c r="G47">
        <v>1E-3</v>
      </c>
      <c r="H47">
        <v>615410</v>
      </c>
      <c r="I47">
        <v>5</v>
      </c>
      <c r="J47" t="s">
        <v>13</v>
      </c>
      <c r="K47" t="s">
        <v>1243</v>
      </c>
    </row>
    <row r="48" spans="1:11" x14ac:dyDescent="0.25">
      <c r="A48" t="s">
        <v>1244</v>
      </c>
      <c r="B48" t="s">
        <v>12</v>
      </c>
      <c r="C48" t="s">
        <v>1344</v>
      </c>
      <c r="D48">
        <v>55</v>
      </c>
      <c r="E48">
        <v>39</v>
      </c>
      <c r="F48" t="s">
        <v>1354</v>
      </c>
      <c r="G48">
        <v>0</v>
      </c>
      <c r="H48">
        <v>527843</v>
      </c>
      <c r="I48">
        <v>5</v>
      </c>
      <c r="J48" t="s">
        <v>13</v>
      </c>
      <c r="K48" t="s">
        <v>1245</v>
      </c>
    </row>
    <row r="49" spans="1:11" x14ac:dyDescent="0.25">
      <c r="A49" t="s">
        <v>1246</v>
      </c>
      <c r="B49" t="s">
        <v>12</v>
      </c>
      <c r="C49" t="s">
        <v>1344</v>
      </c>
      <c r="D49">
        <v>101</v>
      </c>
      <c r="E49">
        <v>69</v>
      </c>
      <c r="F49" t="s">
        <v>1354</v>
      </c>
      <c r="G49">
        <v>1E-3</v>
      </c>
      <c r="H49">
        <v>1002364</v>
      </c>
      <c r="I49">
        <v>5</v>
      </c>
      <c r="J49" t="s">
        <v>13</v>
      </c>
      <c r="K49" t="s">
        <v>1247</v>
      </c>
    </row>
    <row r="50" spans="1:11" x14ac:dyDescent="0.25">
      <c r="A50" t="s">
        <v>1248</v>
      </c>
      <c r="B50" t="s">
        <v>12</v>
      </c>
      <c r="C50" t="s">
        <v>1344</v>
      </c>
      <c r="D50">
        <v>60</v>
      </c>
      <c r="E50">
        <v>42</v>
      </c>
      <c r="F50" t="s">
        <v>1354</v>
      </c>
      <c r="G50">
        <v>1E-3</v>
      </c>
      <c r="H50">
        <v>598776</v>
      </c>
      <c r="I50">
        <v>5</v>
      </c>
      <c r="J50" t="s">
        <v>13</v>
      </c>
      <c r="K50" t="s">
        <v>1249</v>
      </c>
    </row>
    <row r="51" spans="1:11" x14ac:dyDescent="0.25">
      <c r="A51" t="s">
        <v>1250</v>
      </c>
      <c r="B51" t="s">
        <v>12</v>
      </c>
      <c r="C51" t="s">
        <v>1344</v>
      </c>
      <c r="D51">
        <v>62</v>
      </c>
      <c r="E51">
        <v>44</v>
      </c>
      <c r="F51" t="s">
        <v>1354</v>
      </c>
      <c r="G51">
        <v>1E-3</v>
      </c>
      <c r="H51">
        <v>593884</v>
      </c>
      <c r="I51">
        <v>5</v>
      </c>
      <c r="J51" t="s">
        <v>13</v>
      </c>
      <c r="K51" t="s">
        <v>1251</v>
      </c>
    </row>
    <row r="52" spans="1:11" x14ac:dyDescent="0.25">
      <c r="A52" t="s">
        <v>1252</v>
      </c>
      <c r="B52" t="s">
        <v>12</v>
      </c>
      <c r="C52" t="s">
        <v>1344</v>
      </c>
      <c r="D52">
        <v>70</v>
      </c>
      <c r="E52">
        <v>48</v>
      </c>
      <c r="F52" t="s">
        <v>1354</v>
      </c>
      <c r="G52">
        <v>1E-3</v>
      </c>
      <c r="H52">
        <v>689768</v>
      </c>
      <c r="I52">
        <v>5</v>
      </c>
      <c r="J52" t="s">
        <v>13</v>
      </c>
      <c r="K52" t="s">
        <v>1253</v>
      </c>
    </row>
    <row r="53" spans="1:11" x14ac:dyDescent="0.25">
      <c r="A53" t="s">
        <v>1254</v>
      </c>
      <c r="B53" t="s">
        <v>12</v>
      </c>
      <c r="C53" t="s">
        <v>1344</v>
      </c>
      <c r="D53">
        <v>56</v>
      </c>
      <c r="E53">
        <v>39</v>
      </c>
      <c r="F53" t="s">
        <v>1354</v>
      </c>
      <c r="G53">
        <v>1E-3</v>
      </c>
      <c r="H53">
        <v>543987</v>
      </c>
      <c r="I53">
        <v>5</v>
      </c>
      <c r="J53" t="s">
        <v>13</v>
      </c>
      <c r="K53" t="s">
        <v>1255</v>
      </c>
    </row>
    <row r="54" spans="1:11" x14ac:dyDescent="0.25">
      <c r="A54" t="s">
        <v>1256</v>
      </c>
      <c r="B54" t="s">
        <v>12</v>
      </c>
      <c r="C54" t="s">
        <v>1344</v>
      </c>
      <c r="D54">
        <v>91</v>
      </c>
      <c r="E54">
        <v>62</v>
      </c>
      <c r="F54" t="s">
        <v>1354</v>
      </c>
      <c r="G54">
        <v>1E-3</v>
      </c>
      <c r="H54">
        <v>883978</v>
      </c>
      <c r="I54">
        <v>5</v>
      </c>
      <c r="J54" t="s">
        <v>13</v>
      </c>
      <c r="K54" t="s">
        <v>1257</v>
      </c>
    </row>
    <row r="55" spans="1:11" x14ac:dyDescent="0.25">
      <c r="A55" t="s">
        <v>1258</v>
      </c>
      <c r="B55" t="s">
        <v>12</v>
      </c>
      <c r="C55" t="s">
        <v>1344</v>
      </c>
      <c r="D55">
        <v>105</v>
      </c>
      <c r="E55">
        <v>71</v>
      </c>
      <c r="F55" t="s">
        <v>1354</v>
      </c>
      <c r="G55">
        <v>1E-3</v>
      </c>
      <c r="H55">
        <v>1025356</v>
      </c>
      <c r="I55">
        <v>5</v>
      </c>
      <c r="J55" t="s">
        <v>13</v>
      </c>
      <c r="K55" t="s">
        <v>1259</v>
      </c>
    </row>
    <row r="56" spans="1:11" x14ac:dyDescent="0.25">
      <c r="G56" s="3"/>
    </row>
    <row r="57" spans="1:11" x14ac:dyDescent="0.25">
      <c r="G57" s="3"/>
    </row>
    <row r="58" spans="1:11" x14ac:dyDescent="0.25">
      <c r="G58" s="3"/>
    </row>
    <row r="59" spans="1:11" x14ac:dyDescent="0.25">
      <c r="G59" s="3"/>
    </row>
    <row r="60" spans="1:11" x14ac:dyDescent="0.25">
      <c r="G60" s="3"/>
    </row>
    <row r="61" spans="1:11" x14ac:dyDescent="0.25">
      <c r="G61" s="3"/>
    </row>
    <row r="62" spans="1:11" x14ac:dyDescent="0.25">
      <c r="G62" s="3"/>
    </row>
    <row r="63" spans="1:11" x14ac:dyDescent="0.25">
      <c r="G63" s="3"/>
    </row>
    <row r="64" spans="1:11" x14ac:dyDescent="0.25">
      <c r="G64" s="3"/>
    </row>
    <row r="65" spans="7:7" x14ac:dyDescent="0.25">
      <c r="G65" s="3"/>
    </row>
    <row r="66" spans="7:7" x14ac:dyDescent="0.25">
      <c r="G66" s="3"/>
    </row>
    <row r="67" spans="7:7" x14ac:dyDescent="0.25">
      <c r="G67" s="3"/>
    </row>
    <row r="68" spans="7:7" x14ac:dyDescent="0.25">
      <c r="G68" s="3"/>
    </row>
    <row r="69" spans="7:7" x14ac:dyDescent="0.25">
      <c r="G69" s="3"/>
    </row>
    <row r="70" spans="7:7" x14ac:dyDescent="0.25">
      <c r="G70" s="3"/>
    </row>
    <row r="71" spans="7:7" x14ac:dyDescent="0.25">
      <c r="G71" s="3"/>
    </row>
    <row r="72" spans="7:7" x14ac:dyDescent="0.25">
      <c r="G72" s="3"/>
    </row>
    <row r="73" spans="7:7" x14ac:dyDescent="0.25">
      <c r="G73" s="3"/>
    </row>
    <row r="74" spans="7:7" x14ac:dyDescent="0.25">
      <c r="G74" s="3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pane ySplit="1" topLeftCell="A14" activePane="bottomLeft" state="frozen"/>
      <selection pane="bottomLeft" activeCell="A2" sqref="A2:K25"/>
    </sheetView>
  </sheetViews>
  <sheetFormatPr defaultRowHeight="15" x14ac:dyDescent="0.25"/>
  <cols>
    <col min="1" max="1" width="40.42578125" bestFit="1" customWidth="1"/>
    <col min="2" max="2" width="15.7109375" customWidth="1"/>
    <col min="3" max="3" width="19.85546875" customWidth="1"/>
    <col min="4" max="5" width="3" customWidth="1"/>
    <col min="6" max="6" width="23" customWidth="1"/>
    <col min="7" max="7" width="6" customWidth="1"/>
    <col min="8" max="8" width="7" customWidth="1"/>
    <col min="9" max="9" width="2" customWidth="1"/>
    <col min="10" max="10" width="4.42578125" customWidth="1"/>
    <col min="11" max="11" width="10.140625" customWidth="1"/>
  </cols>
  <sheetData>
    <row r="1" spans="1:11" x14ac:dyDescent="0.25">
      <c r="A1" s="1" t="s">
        <v>7</v>
      </c>
      <c r="B1" s="1" t="s">
        <v>8</v>
      </c>
      <c r="C1" s="1" t="s">
        <v>9</v>
      </c>
      <c r="D1" s="1" t="s">
        <v>4</v>
      </c>
      <c r="E1" s="1" t="s">
        <v>5</v>
      </c>
      <c r="F1" s="1" t="s">
        <v>3</v>
      </c>
      <c r="G1" s="1" t="s">
        <v>0</v>
      </c>
      <c r="H1" s="1" t="s">
        <v>205</v>
      </c>
      <c r="I1" s="1" t="s">
        <v>1</v>
      </c>
      <c r="J1" s="1" t="s">
        <v>6</v>
      </c>
      <c r="K1" s="1" t="s">
        <v>2</v>
      </c>
    </row>
    <row r="2" spans="1:11" x14ac:dyDescent="0.25">
      <c r="A2" t="s">
        <v>1295</v>
      </c>
      <c r="B2" t="s">
        <v>12</v>
      </c>
      <c r="C2" t="s">
        <v>1344</v>
      </c>
      <c r="D2">
        <v>41</v>
      </c>
      <c r="E2">
        <v>30</v>
      </c>
      <c r="F2" t="s">
        <v>1352</v>
      </c>
      <c r="G2">
        <v>0</v>
      </c>
      <c r="H2">
        <v>694659</v>
      </c>
      <c r="I2">
        <v>4</v>
      </c>
      <c r="J2" t="s">
        <v>13</v>
      </c>
      <c r="K2" t="s">
        <v>1296</v>
      </c>
    </row>
    <row r="3" spans="1:11" x14ac:dyDescent="0.25">
      <c r="A3" t="s">
        <v>1297</v>
      </c>
      <c r="B3" t="s">
        <v>12</v>
      </c>
      <c r="C3" t="s">
        <v>1344</v>
      </c>
      <c r="D3">
        <v>37</v>
      </c>
      <c r="E3">
        <v>26</v>
      </c>
      <c r="F3" t="s">
        <v>1353</v>
      </c>
      <c r="G3">
        <v>1E-3</v>
      </c>
      <c r="H3">
        <v>678027</v>
      </c>
      <c r="I3">
        <v>4</v>
      </c>
      <c r="J3" t="s">
        <v>13</v>
      </c>
      <c r="K3" t="s">
        <v>1298</v>
      </c>
    </row>
    <row r="4" spans="1:11" x14ac:dyDescent="0.25">
      <c r="A4" t="s">
        <v>1299</v>
      </c>
      <c r="B4" t="s">
        <v>12</v>
      </c>
      <c r="C4" t="s">
        <v>1344</v>
      </c>
      <c r="D4">
        <v>28</v>
      </c>
      <c r="E4">
        <v>21</v>
      </c>
      <c r="F4" t="s">
        <v>1353</v>
      </c>
      <c r="G4">
        <v>0</v>
      </c>
      <c r="H4">
        <v>451039</v>
      </c>
      <c r="I4">
        <v>4</v>
      </c>
      <c r="J4" t="s">
        <v>13</v>
      </c>
      <c r="K4" t="s">
        <v>1300</v>
      </c>
    </row>
    <row r="5" spans="1:11" x14ac:dyDescent="0.25">
      <c r="A5" t="s">
        <v>1301</v>
      </c>
      <c r="B5" t="s">
        <v>12</v>
      </c>
      <c r="C5" t="s">
        <v>1344</v>
      </c>
      <c r="D5">
        <v>30</v>
      </c>
      <c r="E5">
        <v>22</v>
      </c>
      <c r="F5" t="s">
        <v>1353</v>
      </c>
      <c r="G5">
        <v>1E-3</v>
      </c>
      <c r="H5">
        <v>555238</v>
      </c>
      <c r="I5">
        <v>4</v>
      </c>
      <c r="J5" t="s">
        <v>13</v>
      </c>
      <c r="K5" t="s">
        <v>1302</v>
      </c>
    </row>
    <row r="6" spans="1:11" x14ac:dyDescent="0.25">
      <c r="A6" t="s">
        <v>1303</v>
      </c>
      <c r="B6" t="s">
        <v>12</v>
      </c>
      <c r="C6" t="s">
        <v>1344</v>
      </c>
      <c r="D6">
        <v>21</v>
      </c>
      <c r="E6">
        <v>17</v>
      </c>
      <c r="F6" t="s">
        <v>1353</v>
      </c>
      <c r="G6">
        <v>1E-3</v>
      </c>
      <c r="H6">
        <v>352710</v>
      </c>
      <c r="I6">
        <v>4</v>
      </c>
      <c r="J6" t="s">
        <v>13</v>
      </c>
      <c r="K6" t="s">
        <v>1304</v>
      </c>
    </row>
    <row r="7" spans="1:11" x14ac:dyDescent="0.25">
      <c r="A7" t="s">
        <v>1305</v>
      </c>
      <c r="B7" t="s">
        <v>12</v>
      </c>
      <c r="C7" t="s">
        <v>1344</v>
      </c>
      <c r="D7">
        <v>22</v>
      </c>
      <c r="E7">
        <v>17</v>
      </c>
      <c r="F7" t="s">
        <v>1353</v>
      </c>
      <c r="G7">
        <v>0</v>
      </c>
      <c r="H7">
        <v>356625</v>
      </c>
      <c r="I7">
        <v>4</v>
      </c>
      <c r="J7" t="s">
        <v>13</v>
      </c>
      <c r="K7" t="s">
        <v>1306</v>
      </c>
    </row>
    <row r="8" spans="1:11" x14ac:dyDescent="0.25">
      <c r="A8" t="s">
        <v>1307</v>
      </c>
      <c r="B8" t="s">
        <v>12</v>
      </c>
      <c r="C8" t="s">
        <v>1344</v>
      </c>
      <c r="D8">
        <v>38</v>
      </c>
      <c r="E8">
        <v>27</v>
      </c>
      <c r="F8" t="s">
        <v>1353</v>
      </c>
      <c r="G8">
        <v>0</v>
      </c>
      <c r="H8">
        <v>616877</v>
      </c>
      <c r="I8">
        <v>4</v>
      </c>
      <c r="J8" t="s">
        <v>13</v>
      </c>
      <c r="K8" t="s">
        <v>1308</v>
      </c>
    </row>
    <row r="9" spans="1:11" x14ac:dyDescent="0.25">
      <c r="A9" t="s">
        <v>1309</v>
      </c>
      <c r="B9" t="s">
        <v>12</v>
      </c>
      <c r="C9" t="s">
        <v>1344</v>
      </c>
      <c r="D9">
        <v>37</v>
      </c>
      <c r="E9">
        <v>26</v>
      </c>
      <c r="F9" t="s">
        <v>1353</v>
      </c>
      <c r="G9">
        <v>1E-3</v>
      </c>
      <c r="H9">
        <v>854137</v>
      </c>
      <c r="I9">
        <v>4</v>
      </c>
      <c r="J9" t="s">
        <v>13</v>
      </c>
      <c r="K9" t="s">
        <v>1310</v>
      </c>
    </row>
    <row r="10" spans="1:11" x14ac:dyDescent="0.25">
      <c r="A10" t="s">
        <v>1311</v>
      </c>
      <c r="B10" t="s">
        <v>12</v>
      </c>
      <c r="C10" t="s">
        <v>1344</v>
      </c>
      <c r="D10">
        <v>31</v>
      </c>
      <c r="E10">
        <v>23</v>
      </c>
      <c r="F10" t="s">
        <v>1353</v>
      </c>
      <c r="G10">
        <v>0</v>
      </c>
      <c r="H10">
        <v>495556</v>
      </c>
      <c r="I10">
        <v>4</v>
      </c>
      <c r="J10" t="s">
        <v>13</v>
      </c>
      <c r="K10" t="s">
        <v>1312</v>
      </c>
    </row>
    <row r="11" spans="1:11" x14ac:dyDescent="0.25">
      <c r="A11" t="s">
        <v>1313</v>
      </c>
      <c r="B11" t="s">
        <v>12</v>
      </c>
      <c r="C11" t="s">
        <v>1344</v>
      </c>
      <c r="D11">
        <v>30</v>
      </c>
      <c r="E11">
        <v>22</v>
      </c>
      <c r="F11" t="s">
        <v>1353</v>
      </c>
      <c r="G11">
        <v>1E-3</v>
      </c>
      <c r="H11">
        <v>510232</v>
      </c>
      <c r="I11">
        <v>4</v>
      </c>
      <c r="J11" t="s">
        <v>13</v>
      </c>
      <c r="K11" t="s">
        <v>1314</v>
      </c>
    </row>
    <row r="12" spans="1:11" x14ac:dyDescent="0.25">
      <c r="A12" t="s">
        <v>1315</v>
      </c>
      <c r="B12" t="s">
        <v>12</v>
      </c>
      <c r="C12" t="s">
        <v>1344</v>
      </c>
      <c r="D12">
        <v>20</v>
      </c>
      <c r="E12">
        <v>15</v>
      </c>
      <c r="F12" t="s">
        <v>1353</v>
      </c>
      <c r="G12">
        <v>1E-3</v>
      </c>
      <c r="H12">
        <v>340481</v>
      </c>
      <c r="I12">
        <v>4</v>
      </c>
      <c r="J12" t="s">
        <v>13</v>
      </c>
      <c r="K12" t="s">
        <v>1316</v>
      </c>
    </row>
    <row r="13" spans="1:11" x14ac:dyDescent="0.25">
      <c r="A13" t="s">
        <v>1317</v>
      </c>
      <c r="B13" t="s">
        <v>12</v>
      </c>
      <c r="C13" t="s">
        <v>1344</v>
      </c>
      <c r="D13">
        <v>35</v>
      </c>
      <c r="E13">
        <v>25</v>
      </c>
      <c r="F13" t="s">
        <v>1353</v>
      </c>
      <c r="G13">
        <v>1E-3</v>
      </c>
      <c r="H13">
        <v>583612</v>
      </c>
      <c r="I13">
        <v>4</v>
      </c>
      <c r="J13" t="s">
        <v>13</v>
      </c>
      <c r="K13" t="s">
        <v>1318</v>
      </c>
    </row>
    <row r="14" spans="1:11" x14ac:dyDescent="0.25">
      <c r="A14" t="s">
        <v>1319</v>
      </c>
      <c r="B14" t="s">
        <v>12</v>
      </c>
      <c r="C14" t="s">
        <v>1344</v>
      </c>
      <c r="D14">
        <v>49</v>
      </c>
      <c r="E14">
        <v>35</v>
      </c>
      <c r="F14" t="s">
        <v>1353</v>
      </c>
      <c r="G14">
        <v>1E-3</v>
      </c>
      <c r="H14">
        <v>803260</v>
      </c>
      <c r="I14">
        <v>4</v>
      </c>
      <c r="J14" t="s">
        <v>13</v>
      </c>
      <c r="K14" t="s">
        <v>1320</v>
      </c>
    </row>
    <row r="15" spans="1:11" x14ac:dyDescent="0.25">
      <c r="A15" t="s">
        <v>1321</v>
      </c>
      <c r="B15" t="s">
        <v>12</v>
      </c>
      <c r="C15" t="s">
        <v>1344</v>
      </c>
      <c r="D15">
        <v>45</v>
      </c>
      <c r="E15">
        <v>32</v>
      </c>
      <c r="F15" t="s">
        <v>1353</v>
      </c>
      <c r="G15">
        <v>0</v>
      </c>
      <c r="H15">
        <v>726457</v>
      </c>
      <c r="I15">
        <v>4</v>
      </c>
      <c r="J15" t="s">
        <v>13</v>
      </c>
      <c r="K15" t="s">
        <v>1322</v>
      </c>
    </row>
    <row r="16" spans="1:11" x14ac:dyDescent="0.25">
      <c r="A16" t="s">
        <v>1323</v>
      </c>
      <c r="B16" t="s">
        <v>12</v>
      </c>
      <c r="C16" t="s">
        <v>1344</v>
      </c>
      <c r="D16">
        <v>30</v>
      </c>
      <c r="E16">
        <v>22</v>
      </c>
      <c r="F16" t="s">
        <v>1353</v>
      </c>
      <c r="G16">
        <v>1E-3</v>
      </c>
      <c r="H16">
        <v>481859</v>
      </c>
      <c r="I16">
        <v>4</v>
      </c>
      <c r="J16" t="s">
        <v>13</v>
      </c>
      <c r="K16" t="s">
        <v>1324</v>
      </c>
    </row>
    <row r="17" spans="1:11" x14ac:dyDescent="0.25">
      <c r="A17" t="s">
        <v>1325</v>
      </c>
      <c r="B17" t="s">
        <v>12</v>
      </c>
      <c r="C17" t="s">
        <v>1344</v>
      </c>
      <c r="D17">
        <v>20</v>
      </c>
      <c r="E17">
        <v>16</v>
      </c>
      <c r="F17" t="s">
        <v>1353</v>
      </c>
      <c r="G17">
        <v>0</v>
      </c>
      <c r="H17">
        <v>374235</v>
      </c>
      <c r="I17">
        <v>4</v>
      </c>
      <c r="J17" t="s">
        <v>13</v>
      </c>
      <c r="K17" t="s">
        <v>1326</v>
      </c>
    </row>
    <row r="18" spans="1:11" x14ac:dyDescent="0.25">
      <c r="A18" t="s">
        <v>1327</v>
      </c>
      <c r="B18" t="s">
        <v>12</v>
      </c>
      <c r="C18" t="s">
        <v>1344</v>
      </c>
      <c r="D18">
        <v>41</v>
      </c>
      <c r="E18">
        <v>30</v>
      </c>
      <c r="F18" t="s">
        <v>1353</v>
      </c>
      <c r="G18">
        <v>0</v>
      </c>
      <c r="H18">
        <v>644761</v>
      </c>
      <c r="I18">
        <v>4</v>
      </c>
      <c r="J18" t="s">
        <v>13</v>
      </c>
      <c r="K18" t="s">
        <v>1328</v>
      </c>
    </row>
    <row r="19" spans="1:11" x14ac:dyDescent="0.25">
      <c r="A19" t="s">
        <v>1329</v>
      </c>
      <c r="B19" t="s">
        <v>12</v>
      </c>
      <c r="C19" t="s">
        <v>1344</v>
      </c>
      <c r="D19">
        <v>25</v>
      </c>
      <c r="E19">
        <v>19</v>
      </c>
      <c r="F19" t="s">
        <v>1353</v>
      </c>
      <c r="G19">
        <v>0</v>
      </c>
      <c r="H19">
        <v>397228</v>
      </c>
      <c r="I19">
        <v>4</v>
      </c>
      <c r="J19" t="s">
        <v>13</v>
      </c>
      <c r="K19" t="s">
        <v>1330</v>
      </c>
    </row>
    <row r="20" spans="1:11" x14ac:dyDescent="0.25">
      <c r="A20" t="s">
        <v>1331</v>
      </c>
      <c r="B20" t="s">
        <v>12</v>
      </c>
      <c r="C20" t="s">
        <v>1344</v>
      </c>
      <c r="D20">
        <v>33</v>
      </c>
      <c r="E20">
        <v>25</v>
      </c>
      <c r="F20" t="s">
        <v>1353</v>
      </c>
      <c r="G20">
        <v>1E-3</v>
      </c>
      <c r="H20">
        <v>535670</v>
      </c>
      <c r="I20">
        <v>4</v>
      </c>
      <c r="J20" t="s">
        <v>13</v>
      </c>
      <c r="K20" t="s">
        <v>1332</v>
      </c>
    </row>
    <row r="21" spans="1:11" x14ac:dyDescent="0.25">
      <c r="A21" t="s">
        <v>1333</v>
      </c>
      <c r="B21" t="s">
        <v>12</v>
      </c>
      <c r="C21" t="s">
        <v>1344</v>
      </c>
      <c r="D21">
        <v>38</v>
      </c>
      <c r="E21">
        <v>27</v>
      </c>
      <c r="F21" t="s">
        <v>1353</v>
      </c>
      <c r="G21">
        <v>1E-3</v>
      </c>
      <c r="H21">
        <v>609539</v>
      </c>
      <c r="I21">
        <v>4</v>
      </c>
      <c r="J21" t="s">
        <v>13</v>
      </c>
      <c r="K21" t="s">
        <v>1334</v>
      </c>
    </row>
    <row r="22" spans="1:11" x14ac:dyDescent="0.25">
      <c r="A22" t="s">
        <v>1335</v>
      </c>
      <c r="B22" t="s">
        <v>12</v>
      </c>
      <c r="C22" t="s">
        <v>1344</v>
      </c>
      <c r="D22">
        <v>37</v>
      </c>
      <c r="E22">
        <v>26</v>
      </c>
      <c r="F22" t="s">
        <v>1353</v>
      </c>
      <c r="G22">
        <v>1E-3</v>
      </c>
      <c r="H22">
        <v>600733</v>
      </c>
      <c r="I22">
        <v>4</v>
      </c>
      <c r="J22" t="s">
        <v>13</v>
      </c>
      <c r="K22" t="s">
        <v>1336</v>
      </c>
    </row>
    <row r="23" spans="1:11" x14ac:dyDescent="0.25">
      <c r="A23" t="s">
        <v>1337</v>
      </c>
      <c r="B23" t="s">
        <v>12</v>
      </c>
      <c r="C23" t="s">
        <v>1344</v>
      </c>
      <c r="D23">
        <v>45</v>
      </c>
      <c r="E23">
        <v>32</v>
      </c>
      <c r="F23" t="s">
        <v>1353</v>
      </c>
      <c r="G23">
        <v>1E-3</v>
      </c>
      <c r="H23">
        <v>738687</v>
      </c>
      <c r="I23">
        <v>4</v>
      </c>
      <c r="J23" t="s">
        <v>13</v>
      </c>
      <c r="K23" t="s">
        <v>1338</v>
      </c>
    </row>
    <row r="24" spans="1:11" x14ac:dyDescent="0.25">
      <c r="A24" t="s">
        <v>1339</v>
      </c>
      <c r="B24" t="s">
        <v>12</v>
      </c>
      <c r="C24" t="s">
        <v>1344</v>
      </c>
      <c r="D24">
        <v>27</v>
      </c>
      <c r="E24">
        <v>20</v>
      </c>
      <c r="F24" t="s">
        <v>1353</v>
      </c>
      <c r="G24">
        <v>1E-3</v>
      </c>
      <c r="H24">
        <v>444679</v>
      </c>
      <c r="I24">
        <v>4</v>
      </c>
      <c r="J24" t="s">
        <v>13</v>
      </c>
      <c r="K24" t="s">
        <v>1340</v>
      </c>
    </row>
    <row r="25" spans="1:11" x14ac:dyDescent="0.25">
      <c r="A25" t="s">
        <v>1341</v>
      </c>
      <c r="B25" t="s">
        <v>12</v>
      </c>
      <c r="C25" t="s">
        <v>1344</v>
      </c>
      <c r="D25">
        <v>32</v>
      </c>
      <c r="E25">
        <v>23</v>
      </c>
      <c r="F25" t="s">
        <v>1353</v>
      </c>
      <c r="G25">
        <v>0</v>
      </c>
      <c r="H25">
        <v>550836</v>
      </c>
      <c r="I25">
        <v>4</v>
      </c>
      <c r="J25" t="s">
        <v>13</v>
      </c>
      <c r="K25" t="s">
        <v>1342</v>
      </c>
    </row>
    <row r="26" spans="1:11" x14ac:dyDescent="0.25">
      <c r="G26" s="3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pane ySplit="1" topLeftCell="A2" activePane="bottomLeft" state="frozen"/>
      <selection pane="bottomLeft" activeCell="A16" sqref="A16"/>
    </sheetView>
  </sheetViews>
  <sheetFormatPr defaultRowHeight="15" x14ac:dyDescent="0.25"/>
  <cols>
    <col min="1" max="1" width="40.42578125" bestFit="1" customWidth="1"/>
    <col min="2" max="2" width="15.7109375" customWidth="1"/>
    <col min="3" max="3" width="19.85546875" customWidth="1"/>
    <col min="4" max="5" width="3" customWidth="1"/>
    <col min="6" max="6" width="23" customWidth="1"/>
    <col min="7" max="7" width="6" customWidth="1"/>
    <col min="8" max="8" width="7" customWidth="1"/>
    <col min="9" max="9" width="2" customWidth="1"/>
    <col min="10" max="10" width="4.42578125" customWidth="1"/>
    <col min="11" max="11" width="8.28515625" customWidth="1"/>
  </cols>
  <sheetData>
    <row r="1" spans="1:11" x14ac:dyDescent="0.25">
      <c r="A1" s="1" t="s">
        <v>7</v>
      </c>
      <c r="B1" s="1" t="s">
        <v>8</v>
      </c>
      <c r="C1" s="1" t="s">
        <v>9</v>
      </c>
      <c r="D1" s="1" t="s">
        <v>4</v>
      </c>
      <c r="E1" s="1" t="s">
        <v>5</v>
      </c>
      <c r="F1" s="1" t="s">
        <v>3</v>
      </c>
      <c r="G1" s="1" t="s">
        <v>0</v>
      </c>
      <c r="H1" s="1" t="s">
        <v>205</v>
      </c>
      <c r="I1" s="1" t="s">
        <v>1</v>
      </c>
      <c r="J1" s="1" t="s">
        <v>6</v>
      </c>
      <c r="K1" s="1" t="s">
        <v>2</v>
      </c>
    </row>
    <row r="2" spans="1:11" x14ac:dyDescent="0.25">
      <c r="A2" t="s">
        <v>1260</v>
      </c>
      <c r="B2" t="s">
        <v>12</v>
      </c>
      <c r="C2" t="s">
        <v>1344</v>
      </c>
      <c r="D2">
        <v>22</v>
      </c>
      <c r="E2">
        <v>17</v>
      </c>
      <c r="F2" t="s">
        <v>1348</v>
      </c>
      <c r="G2">
        <v>1E-3</v>
      </c>
      <c r="H2">
        <v>479412</v>
      </c>
      <c r="I2">
        <v>3</v>
      </c>
      <c r="J2" t="s">
        <v>13</v>
      </c>
      <c r="K2" t="s">
        <v>1261</v>
      </c>
    </row>
    <row r="3" spans="1:11" x14ac:dyDescent="0.25">
      <c r="A3" t="s">
        <v>1262</v>
      </c>
      <c r="B3" t="s">
        <v>12</v>
      </c>
      <c r="C3" t="s">
        <v>1344</v>
      </c>
      <c r="D3">
        <v>24</v>
      </c>
      <c r="E3">
        <v>18</v>
      </c>
      <c r="F3" t="s">
        <v>1269</v>
      </c>
      <c r="G3">
        <v>1E-3</v>
      </c>
      <c r="H3">
        <v>528822</v>
      </c>
      <c r="I3">
        <v>3</v>
      </c>
      <c r="J3" t="s">
        <v>13</v>
      </c>
      <c r="K3" t="s">
        <v>1263</v>
      </c>
    </row>
    <row r="4" spans="1:11" x14ac:dyDescent="0.25">
      <c r="A4" t="s">
        <v>1264</v>
      </c>
      <c r="B4" t="s">
        <v>12</v>
      </c>
      <c r="C4" t="s">
        <v>1344</v>
      </c>
      <c r="D4">
        <v>18</v>
      </c>
      <c r="E4">
        <v>14</v>
      </c>
      <c r="F4" t="s">
        <v>1269</v>
      </c>
      <c r="G4">
        <v>0</v>
      </c>
      <c r="H4">
        <v>384019</v>
      </c>
      <c r="I4">
        <v>3</v>
      </c>
      <c r="J4" t="s">
        <v>13</v>
      </c>
      <c r="K4" t="s">
        <v>1265</v>
      </c>
    </row>
    <row r="5" spans="1:11" x14ac:dyDescent="0.25">
      <c r="A5" t="s">
        <v>1266</v>
      </c>
      <c r="B5" t="s">
        <v>12</v>
      </c>
      <c r="C5" t="s">
        <v>1344</v>
      </c>
      <c r="D5">
        <v>15</v>
      </c>
      <c r="E5">
        <v>12</v>
      </c>
      <c r="F5" t="s">
        <v>1269</v>
      </c>
      <c r="G5">
        <v>0</v>
      </c>
      <c r="H5">
        <v>308194</v>
      </c>
      <c r="I5">
        <v>3</v>
      </c>
      <c r="J5" t="s">
        <v>13</v>
      </c>
      <c r="K5" t="s">
        <v>1267</v>
      </c>
    </row>
    <row r="6" spans="1:11" x14ac:dyDescent="0.25">
      <c r="A6" t="s">
        <v>1268</v>
      </c>
      <c r="B6" t="s">
        <v>12</v>
      </c>
      <c r="C6" t="s">
        <v>1344</v>
      </c>
      <c r="D6">
        <v>17</v>
      </c>
      <c r="E6">
        <v>14</v>
      </c>
      <c r="F6" t="s">
        <v>1269</v>
      </c>
      <c r="G6">
        <v>0</v>
      </c>
      <c r="H6">
        <v>419241</v>
      </c>
      <c r="I6">
        <v>3</v>
      </c>
      <c r="J6" t="s">
        <v>13</v>
      </c>
      <c r="K6" t="s">
        <v>1270</v>
      </c>
    </row>
    <row r="7" spans="1:11" x14ac:dyDescent="0.25">
      <c r="A7" t="s">
        <v>1271</v>
      </c>
      <c r="B7" t="s">
        <v>12</v>
      </c>
      <c r="C7" t="s">
        <v>1344</v>
      </c>
      <c r="D7">
        <v>8</v>
      </c>
      <c r="E7">
        <v>7</v>
      </c>
      <c r="F7" t="s">
        <v>1349</v>
      </c>
      <c r="G7">
        <v>0</v>
      </c>
      <c r="H7">
        <v>182471</v>
      </c>
      <c r="I7">
        <v>3</v>
      </c>
      <c r="J7" t="s">
        <v>13</v>
      </c>
      <c r="K7" t="s">
        <v>1272</v>
      </c>
    </row>
    <row r="8" spans="1:11" x14ac:dyDescent="0.25">
      <c r="A8" t="s">
        <v>1273</v>
      </c>
      <c r="B8" t="s">
        <v>12</v>
      </c>
      <c r="C8" t="s">
        <v>1344</v>
      </c>
      <c r="D8">
        <v>8</v>
      </c>
      <c r="E8">
        <v>7</v>
      </c>
      <c r="F8" t="s">
        <v>1349</v>
      </c>
      <c r="G8">
        <v>1E-3</v>
      </c>
      <c r="H8">
        <v>181981</v>
      </c>
      <c r="I8">
        <v>3</v>
      </c>
      <c r="J8" t="s">
        <v>13</v>
      </c>
      <c r="K8" t="s">
        <v>1274</v>
      </c>
    </row>
    <row r="9" spans="1:11" x14ac:dyDescent="0.25">
      <c r="A9" t="s">
        <v>1275</v>
      </c>
      <c r="B9" t="s">
        <v>12</v>
      </c>
      <c r="C9" t="s">
        <v>1344</v>
      </c>
      <c r="D9">
        <v>19</v>
      </c>
      <c r="E9">
        <v>15</v>
      </c>
      <c r="F9" t="s">
        <v>1349</v>
      </c>
      <c r="G9">
        <v>0</v>
      </c>
      <c r="H9">
        <v>401141</v>
      </c>
      <c r="I9">
        <v>3</v>
      </c>
      <c r="J9" t="s">
        <v>13</v>
      </c>
      <c r="K9" t="s">
        <v>1276</v>
      </c>
    </row>
    <row r="10" spans="1:11" x14ac:dyDescent="0.25">
      <c r="A10" t="s">
        <v>1277</v>
      </c>
      <c r="B10" t="s">
        <v>12</v>
      </c>
      <c r="C10" t="s">
        <v>1344</v>
      </c>
      <c r="D10">
        <v>19</v>
      </c>
      <c r="E10">
        <v>15</v>
      </c>
      <c r="F10" t="s">
        <v>1350</v>
      </c>
      <c r="G10">
        <v>1E-3</v>
      </c>
      <c r="H10">
        <v>917733</v>
      </c>
      <c r="I10">
        <v>3</v>
      </c>
      <c r="J10" t="s">
        <v>13</v>
      </c>
      <c r="K10" t="s">
        <v>1278</v>
      </c>
    </row>
    <row r="11" spans="1:11" x14ac:dyDescent="0.25">
      <c r="A11" t="s">
        <v>1279</v>
      </c>
      <c r="B11" t="s">
        <v>12</v>
      </c>
      <c r="C11" t="s">
        <v>1344</v>
      </c>
      <c r="D11">
        <v>24</v>
      </c>
      <c r="E11">
        <v>18</v>
      </c>
      <c r="F11" t="s">
        <v>1351</v>
      </c>
      <c r="G11">
        <v>1E-3</v>
      </c>
      <c r="H11">
        <v>933876</v>
      </c>
      <c r="I11">
        <v>3</v>
      </c>
      <c r="J11" t="s">
        <v>13</v>
      </c>
      <c r="K11" t="s">
        <v>1280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18</vt:i4>
      </vt:variant>
    </vt:vector>
  </HeadingPairs>
  <TitlesOfParts>
    <vt:vector size="29" baseType="lpstr">
      <vt:lpstr>Podsumowanie</vt:lpstr>
      <vt:lpstr>10</vt:lpstr>
      <vt:lpstr>9</vt:lpstr>
      <vt:lpstr>8</vt:lpstr>
      <vt:lpstr>7</vt:lpstr>
      <vt:lpstr>6</vt:lpstr>
      <vt:lpstr>5</vt:lpstr>
      <vt:lpstr>4</vt:lpstr>
      <vt:lpstr>3</vt:lpstr>
      <vt:lpstr>2</vt:lpstr>
      <vt:lpstr>1</vt:lpstr>
      <vt:lpstr>'1'!a1_level01</vt:lpstr>
      <vt:lpstr>'2'!a1_level02</vt:lpstr>
      <vt:lpstr>'3'!a1_level03</vt:lpstr>
      <vt:lpstr>'4'!a1_level04_1</vt:lpstr>
      <vt:lpstr>'5'!a1_level05</vt:lpstr>
      <vt:lpstr>'10'!a1_level10</vt:lpstr>
      <vt:lpstr>'10'!a1_level10_1</vt:lpstr>
      <vt:lpstr>'10'!a1_level10_2</vt:lpstr>
      <vt:lpstr>'1'!a2_level01</vt:lpstr>
      <vt:lpstr>'2'!a2_level02</vt:lpstr>
      <vt:lpstr>'3'!a2_level03</vt:lpstr>
      <vt:lpstr>'4'!a2_level04</vt:lpstr>
      <vt:lpstr>'5'!a2_level05</vt:lpstr>
      <vt:lpstr>'6'!a2_level06</vt:lpstr>
      <vt:lpstr>'7'!a2_level07</vt:lpstr>
      <vt:lpstr>'8'!a2_level08</vt:lpstr>
      <vt:lpstr>'9'!a2_level09</vt:lpstr>
      <vt:lpstr>'10'!a2_level10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Ochmanski</dc:creator>
  <cp:lastModifiedBy>Lukasz Ochmanski</cp:lastModifiedBy>
  <dcterms:created xsi:type="dcterms:W3CDTF">2014-04-22T05:22:09Z</dcterms:created>
  <dcterms:modified xsi:type="dcterms:W3CDTF">2014-04-23T23:28:18Z</dcterms:modified>
</cp:coreProperties>
</file>