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2"/>
  </bookViews>
  <sheets>
    <sheet name="SOFT.ENG" sheetId="1" state="visible" r:id="rId2"/>
    <sheet name="NETWORKING" sheetId="2" state="visible" r:id="rId3"/>
    <sheet name="BIT" sheetId="3" state="visible" r:id="rId4"/>
  </sheets>
  <definedNames>
    <definedName function="false" hidden="false" localSheetId="0" name="_xlnm.Print_Area" vbProcedure="false">soft.eng!#REF!</definedName>
    <definedName function="false" hidden="false" localSheetId="1" name="_xlnm.Print_Area" vbProcedure="false">networking!#REF!</definedName>
    <definedName function="false" hidden="false" localSheetId="2" name="_xlnm.Print_Area" vbProcedure="false">bit!#REF!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<sst xmlns="http://schemas.openxmlformats.org/spreadsheetml/2006/main" count="673" uniqueCount="300">
  <si>
    <t xml:space="preserve">UNIVERSITY OF EASTERN AFRICA, BARATON</t>
  </si>
  <si>
    <t xml:space="preserve">A</t>
  </si>
  <si>
    <t xml:space="preserve">SCHOOL OF BUSINESS--DEPARTMENT OF INFORMATION AND COMPUTING</t>
  </si>
  <si>
    <t xml:space="preserve">A-</t>
  </si>
  <si>
    <t xml:space="preserve">CHECKLIST FOR B.Sc. IN  SOFTWARE ENGINEERING--2012-2016 BULLETIN</t>
  </si>
  <si>
    <t xml:space="preserve">B+</t>
  </si>
  <si>
    <t xml:space="preserve">B</t>
  </si>
  <si>
    <t xml:space="preserve">       NAME:  </t>
  </si>
  <si>
    <t xml:space="preserve">ID #:  </t>
  </si>
  <si>
    <t xml:space="preserve">DATE:  </t>
  </si>
  <si>
    <t xml:space="preserve">B-</t>
  </si>
  <si>
    <t xml:space="preserve">C+</t>
  </si>
  <si>
    <t xml:space="preserve">COURSE #</t>
  </si>
  <si>
    <t xml:space="preserve">COURSE NAME</t>
  </si>
  <si>
    <t xml:space="preserve">TR</t>
  </si>
  <si>
    <t xml:space="preserve">GR</t>
  </si>
  <si>
    <t xml:space="preserve">CR</t>
  </si>
  <si>
    <t xml:space="preserve">GP</t>
  </si>
  <si>
    <t xml:space="preserve">C</t>
  </si>
  <si>
    <t xml:space="preserve">C-</t>
  </si>
  <si>
    <t xml:space="preserve">GENERAL EDUCATION COURSES (AT LEAST 43 CR)</t>
  </si>
  <si>
    <t xml:space="preserve">CORE REQUIREMENTS (60 CR)</t>
  </si>
  <si>
    <t xml:space="preserve">D</t>
  </si>
  <si>
    <t xml:space="preserve">GCAS 207</t>
  </si>
  <si>
    <t xml:space="preserve">Music Appreciation</t>
  </si>
  <si>
    <t xml:space="preserve">COSC 161</t>
  </si>
  <si>
    <t xml:space="preserve">Programming in C Language</t>
  </si>
  <si>
    <t xml:space="preserve">F</t>
  </si>
  <si>
    <t xml:space="preserve">ENGL 111</t>
  </si>
  <si>
    <t xml:space="preserve">Introduction to Writing Skills I</t>
  </si>
  <si>
    <t xml:space="preserve">COSC 162</t>
  </si>
  <si>
    <t xml:space="preserve">Data Structures and Algorithms</t>
  </si>
  <si>
    <t xml:space="preserve">ENGL 112</t>
  </si>
  <si>
    <t xml:space="preserve">Introduction to Writing Skills II</t>
  </si>
  <si>
    <t xml:space="preserve">COSC 171</t>
  </si>
  <si>
    <t xml:space="preserve">Visual Basic.NET Programming</t>
  </si>
  <si>
    <t xml:space="preserve">ENGL 113</t>
  </si>
  <si>
    <t xml:space="preserve">Speech Communication</t>
  </si>
  <si>
    <t xml:space="preserve">COSC 221</t>
  </si>
  <si>
    <t xml:space="preserve">Software Process Definition and Modeling</t>
  </si>
  <si>
    <t xml:space="preserve">LITE 151</t>
  </si>
  <si>
    <t xml:space="preserve">Introduction to Literary Appreciation</t>
  </si>
  <si>
    <t xml:space="preserve">COSC 222</t>
  </si>
  <si>
    <t xml:space="preserve">Fundamentals of Software Engineering</t>
  </si>
  <si>
    <t xml:space="preserve">KISW 104</t>
  </si>
  <si>
    <t xml:space="preserve">Language use in Kiswahili</t>
  </si>
  <si>
    <t xml:space="preserve">COSC 261</t>
  </si>
  <si>
    <t xml:space="preserve">Operating Systems</t>
  </si>
  <si>
    <t xml:space="preserve">FREN 103</t>
  </si>
  <si>
    <t xml:space="preserve">Beginning French II</t>
  </si>
  <si>
    <t xml:space="preserve">COSC 272</t>
  </si>
  <si>
    <t xml:space="preserve">Object Oriented Design and Programming</t>
  </si>
  <si>
    <t xml:space="preserve">COSC 301</t>
  </si>
  <si>
    <t xml:space="preserve">Software Requirements Engineering and Specification</t>
  </si>
  <si>
    <t xml:space="preserve">OFTE 120</t>
  </si>
  <si>
    <t xml:space="preserve">Keyboarding (By challenge)</t>
  </si>
  <si>
    <t xml:space="preserve">COSC 304</t>
  </si>
  <si>
    <t xml:space="preserve">Formal Methods for Software Engineering</t>
  </si>
  <si>
    <t xml:space="preserve">EDUC 215</t>
  </si>
  <si>
    <t xml:space="preserve">Introduction to Philosophy of Christian Education</t>
  </si>
  <si>
    <t xml:space="preserve">COSC 312</t>
  </si>
  <si>
    <t xml:space="preserve">Java Programming</t>
  </si>
  <si>
    <t xml:space="preserve">PEAC 107</t>
  </si>
  <si>
    <t xml:space="preserve">Physical and Recreational Activities</t>
  </si>
  <si>
    <t xml:space="preserve">COSC 343</t>
  </si>
  <si>
    <t xml:space="preserve">Foundations of Human-Computer Interaction</t>
  </si>
  <si>
    <t xml:space="preserve">HLED 110</t>
  </si>
  <si>
    <t xml:space="preserve"> Health Principles (For Non - Health Sciences Majors)</t>
  </si>
  <si>
    <t xml:space="preserve">COSC 421</t>
  </si>
  <si>
    <t xml:space="preserve">Software Quality Engineering and Assurance</t>
  </si>
  <si>
    <t xml:space="preserve">AGRI 105</t>
  </si>
  <si>
    <t xml:space="preserve">Principles of Agricultural Technology</t>
  </si>
  <si>
    <t xml:space="preserve">COSC 429</t>
  </si>
  <si>
    <t xml:space="preserve">Metrics and Statistical Method for Software Engineering</t>
  </si>
  <si>
    <t xml:space="preserve">BIOL 105</t>
  </si>
  <si>
    <t xml:space="preserve">Human Biology</t>
  </si>
  <si>
    <t xml:space="preserve">COSC 462</t>
  </si>
  <si>
    <t xml:space="preserve">Compiler Construction</t>
  </si>
  <si>
    <t xml:space="preserve">COSC 498</t>
  </si>
  <si>
    <t xml:space="preserve">Senior Project</t>
  </si>
  <si>
    <t xml:space="preserve">COSC 499</t>
  </si>
  <si>
    <t xml:space="preserve">Practical Experience</t>
  </si>
  <si>
    <t xml:space="preserve">INSY 118</t>
  </si>
  <si>
    <t xml:space="preserve">Business Information Processing</t>
  </si>
  <si>
    <t xml:space="preserve">INSY 210</t>
  </si>
  <si>
    <t xml:space="preserve">Database Management Systems</t>
  </si>
  <si>
    <t xml:space="preserve">INSY 214</t>
  </si>
  <si>
    <t xml:space="preserve">Web Design and Internet Technologies</t>
  </si>
  <si>
    <t xml:space="preserve">INSY 281</t>
  </si>
  <si>
    <t xml:space="preserve">Systems Analysis and Design</t>
  </si>
  <si>
    <t xml:space="preserve">INSY 305</t>
  </si>
  <si>
    <t xml:space="preserve">Management Information Systems</t>
  </si>
  <si>
    <t xml:space="preserve">PHYS 105</t>
  </si>
  <si>
    <t xml:space="preserve">Concepts of Physical Sciences I</t>
  </si>
  <si>
    <t xml:space="preserve">ENVI 227</t>
  </si>
  <si>
    <t xml:space="preserve">Environment and Society</t>
  </si>
  <si>
    <t xml:space="preserve">________</t>
  </si>
  <si>
    <t xml:space="preserve">_____________________</t>
  </si>
  <si>
    <r>
      <rPr>
        <sz val="10"/>
        <rFont val="Arial"/>
        <family val="2"/>
        <charset val="1"/>
      </rPr>
      <t> </t>
    </r>
    <r>
      <rPr>
        <b val="true"/>
        <sz val="10"/>
        <rFont val="Arial"/>
        <family val="2"/>
        <charset val="1"/>
      </rPr>
      <t>TOTALS</t>
    </r>
  </si>
  <si>
    <t xml:space="preserve">RELB 220</t>
  </si>
  <si>
    <t xml:space="preserve">Life and Teachings of Jesus - General</t>
  </si>
  <si>
    <t xml:space="preserve">RELH 155</t>
  </si>
  <si>
    <t xml:space="preserve">Adventist Heritage</t>
  </si>
  <si>
    <t xml:space="preserve">COGNATE COURSES (56 CR)</t>
  </si>
  <si>
    <t xml:space="preserve">RELT 207</t>
  </si>
  <si>
    <t xml:space="preserve">Christian Beliefs</t>
  </si>
  <si>
    <t xml:space="preserve">ACCT 111</t>
  </si>
  <si>
    <t xml:space="preserve">Fundamentals of Accounting I</t>
  </si>
  <si>
    <t xml:space="preserve">RELT 255</t>
  </si>
  <si>
    <t xml:space="preserve">Introduction to Christian Ethics</t>
  </si>
  <si>
    <t xml:space="preserve">COSC 217</t>
  </si>
  <si>
    <t xml:space="preserve">Introduction to Linux Administration</t>
  </si>
  <si>
    <t xml:space="preserve">HIST 111</t>
  </si>
  <si>
    <t xml:space="preserve">Concepts of World Civilization</t>
  </si>
  <si>
    <t xml:space="preserve">COSC 225</t>
  </si>
  <si>
    <t xml:space="preserve">Computer Organization</t>
  </si>
  <si>
    <t xml:space="preserve">HIST 119</t>
  </si>
  <si>
    <t xml:space="preserve">Issues in Development Studies</t>
  </si>
  <si>
    <t xml:space="preserve">COSC 237</t>
  </si>
  <si>
    <t xml:space="preserve">Networks and Telecommunications</t>
  </si>
  <si>
    <t xml:space="preserve">PSYC 101</t>
  </si>
  <si>
    <t xml:space="preserve">Introduction to Psychology</t>
  </si>
  <si>
    <t xml:space="preserve">COSC 397</t>
  </si>
  <si>
    <t xml:space="preserve">Software Project Management</t>
  </si>
  <si>
    <t xml:space="preserve">SOCI 121</t>
  </si>
  <si>
    <t xml:space="preserve">Introduction to Sociology</t>
  </si>
  <si>
    <t xml:space="preserve">COSC 403</t>
  </si>
  <si>
    <t xml:space="preserve">Real Time Systems</t>
  </si>
  <si>
    <t xml:space="preserve">ECON 201</t>
  </si>
  <si>
    <t xml:space="preserve">Introduction to principles of Economics</t>
  </si>
  <si>
    <t xml:space="preserve">COSC 440</t>
  </si>
  <si>
    <t xml:space="preserve">Artificial Intelligence</t>
  </si>
  <si>
    <t xml:space="preserve">SWFI 207</t>
  </si>
  <si>
    <t xml:space="preserve">Family Issues</t>
  </si>
  <si>
    <t xml:space="preserve">COSC 485</t>
  </si>
  <si>
    <t xml:space="preserve">Computer Graphics</t>
  </si>
  <si>
    <t xml:space="preserve">AGEN 235</t>
  </si>
  <si>
    <t xml:space="preserve">Tractor Operations and Maintenance</t>
  </si>
  <si>
    <t xml:space="preserve">COSC 497</t>
  </si>
  <si>
    <t xml:space="preserve">Neural Networks</t>
  </si>
  <si>
    <t xml:space="preserve">AUTO 100</t>
  </si>
  <si>
    <t xml:space="preserve">Personal Auto care</t>
  </si>
  <si>
    <t xml:space="preserve">ECON 210</t>
  </si>
  <si>
    <t xml:space="preserve">Principles of Microeconomics</t>
  </si>
  <si>
    <t xml:space="preserve">AUTO 110</t>
  </si>
  <si>
    <t xml:space="preserve">Automobile Driving</t>
  </si>
  <si>
    <t xml:space="preserve">INSY 228</t>
  </si>
  <si>
    <t xml:space="preserve">Computer Ethics</t>
  </si>
  <si>
    <t xml:space="preserve">CNST 102</t>
  </si>
  <si>
    <t xml:space="preserve">Construction Materials</t>
  </si>
  <si>
    <t xml:space="preserve">INSY 236</t>
  </si>
  <si>
    <t xml:space="preserve">Microcomputer Applications</t>
  </si>
  <si>
    <t xml:space="preserve">ELCT 100</t>
  </si>
  <si>
    <t xml:space="preserve">Basic Electronics Maintenance</t>
  </si>
  <si>
    <t xml:space="preserve">INSY 443</t>
  </si>
  <si>
    <t xml:space="preserve">Research Methods in IT</t>
  </si>
  <si>
    <t xml:space="preserve">FTXD 108</t>
  </si>
  <si>
    <t xml:space="preserve">Weaving</t>
  </si>
  <si>
    <t xml:space="preserve">MATH 121</t>
  </si>
  <si>
    <t xml:space="preserve">Discrete Mathematics</t>
  </si>
  <si>
    <t xml:space="preserve">FTXD 107</t>
  </si>
  <si>
    <t xml:space="preserve">Quilting</t>
  </si>
  <si>
    <t xml:space="preserve">MATH 341</t>
  </si>
  <si>
    <t xml:space="preserve">Boolean Algebra</t>
  </si>
  <si>
    <t xml:space="preserve">FTXD 121</t>
  </si>
  <si>
    <t xml:space="preserve">Creative Fashion Crafts Laboratory</t>
  </si>
  <si>
    <t xml:space="preserve">MGMT 230</t>
  </si>
  <si>
    <t xml:space="preserve">Fundamentals of Management</t>
  </si>
  <si>
    <t xml:space="preserve">NRSG 100</t>
  </si>
  <si>
    <t xml:space="preserve">First Aid</t>
  </si>
  <si>
    <t xml:space="preserve">MKTG 215</t>
  </si>
  <si>
    <t xml:space="preserve">Principles of Marketing</t>
  </si>
  <si>
    <t xml:space="preserve">FDNT 115</t>
  </si>
  <si>
    <t xml:space="preserve">Cooking</t>
  </si>
  <si>
    <t xml:space="preserve">OFAD 307</t>
  </si>
  <si>
    <t xml:space="preserve">Business Communications</t>
  </si>
  <si>
    <t xml:space="preserve">FDNT 120</t>
  </si>
  <si>
    <t xml:space="preserve">Basic Cake Preparation and Cake Decoration</t>
  </si>
  <si>
    <t xml:space="preserve">STAT 201</t>
  </si>
  <si>
    <t xml:space="preserve">Statistics I</t>
  </si>
  <si>
    <r>
      <rPr>
        <sz val="10"/>
        <rFont val="Arial"/>
        <family val="2"/>
        <charset val="1"/>
      </rPr>
      <t>                    </t>
    </r>
    <r>
      <rPr>
        <b val="true"/>
        <sz val="10"/>
        <rFont val="Arial"/>
        <family val="2"/>
        <charset val="1"/>
      </rPr>
      <t>TOTALS</t>
    </r>
  </si>
  <si>
    <t xml:space="preserve">OTHER</t>
  </si>
  <si>
    <t xml:space="preserve">ELECTIVE COURSES(6)</t>
  </si>
  <si>
    <t xml:space="preserve">COSC 310</t>
  </si>
  <si>
    <t xml:space="preserve">Survey &amp; Analysis of Programming Language</t>
  </si>
  <si>
    <t xml:space="preserve">COSC 390</t>
  </si>
  <si>
    <t xml:space="preserve">Mobile Application Programming</t>
  </si>
  <si>
    <t xml:space="preserve">FNCE 387</t>
  </si>
  <si>
    <t xml:space="preserve">Principles of Finance</t>
  </si>
  <si>
    <t xml:space="preserve">INSY 318</t>
  </si>
  <si>
    <t xml:space="preserve">Accounting Information Systems</t>
  </si>
  <si>
    <t xml:space="preserve">INSY 498</t>
  </si>
  <si>
    <t xml:space="preserve">Certification Support</t>
  </si>
  <si>
    <t xml:space="preserve">MATH 136</t>
  </si>
  <si>
    <t xml:space="preserve">Numerical Analysis I</t>
  </si>
  <si>
    <t xml:space="preserve">MGMT 330</t>
  </si>
  <si>
    <t xml:space="preserve">Human Resource Management</t>
  </si>
  <si>
    <t xml:space="preserve">MGMT 335</t>
  </si>
  <si>
    <t xml:space="preserve">Human Behavior in Organization</t>
  </si>
  <si>
    <t xml:space="preserve">ELCT 111</t>
  </si>
  <si>
    <t xml:space="preserve">Fundamentals of Electronics</t>
  </si>
  <si>
    <t xml:space="preserve">TOTALS </t>
  </si>
  <si>
    <t xml:space="preserve">SUMMARY</t>
  </si>
  <si>
    <t xml:space="preserve">          TOTAL ELECTIVE GPA </t>
  </si>
  <si>
    <t xml:space="preserve">SECTION</t>
  </si>
  <si>
    <t xml:space="preserve">GPA</t>
  </si>
  <si>
    <t xml:space="preserve">GEN EDUCATION COURSES</t>
  </si>
  <si>
    <t xml:space="preserve">CORE COURSES</t>
  </si>
  <si>
    <t xml:space="preserve">TRANSFER COURSES</t>
  </si>
  <si>
    <t xml:space="preserve">COGNATE COURSES</t>
  </si>
  <si>
    <t xml:space="preserve">OTHER COURSES</t>
  </si>
  <si>
    <t xml:space="preserve">ELECTIVE (NO COGNATES)</t>
  </si>
  <si>
    <t xml:space="preserve">TOTAL</t>
  </si>
  <si>
    <t xml:space="preserve">CHECKLIST FOR B.Sc. IN  NETWORKING--2012-2016 BULLETIN</t>
  </si>
  <si>
    <t xml:space="preserve">CORE REQUIREMENTS (75 CR)</t>
  </si>
  <si>
    <t xml:space="preserve">Programming in C Language </t>
  </si>
  <si>
    <t xml:space="preserve">Data Structures and Algorithms </t>
  </si>
  <si>
    <t xml:space="preserve">Introduction to Linux Administration </t>
  </si>
  <si>
    <t xml:space="preserve">Computer Organization </t>
  </si>
  <si>
    <t xml:space="preserve">Networks and Telecommunications </t>
  </si>
  <si>
    <t xml:space="preserve">Operating Systems </t>
  </si>
  <si>
    <t xml:space="preserve">Java Programming </t>
  </si>
  <si>
    <t xml:space="preserve">COSC 340</t>
  </si>
  <si>
    <t xml:space="preserve">Networks Administration </t>
  </si>
  <si>
    <t xml:space="preserve">COSC 342</t>
  </si>
  <si>
    <t xml:space="preserve">Routing and Switching </t>
  </si>
  <si>
    <t xml:space="preserve">Foundations of Human-Computer Interaction </t>
  </si>
  <si>
    <t xml:space="preserve">COSC 344</t>
  </si>
  <si>
    <t xml:space="preserve">Data and Network Security </t>
  </si>
  <si>
    <t xml:space="preserve">COSC 349</t>
  </si>
  <si>
    <t xml:space="preserve">Wireless Communications </t>
  </si>
  <si>
    <t xml:space="preserve">COSC 350</t>
  </si>
  <si>
    <t xml:space="preserve">Network Monitoring and Optimization </t>
  </si>
  <si>
    <t xml:space="preserve">COSC 369</t>
  </si>
  <si>
    <t xml:space="preserve">IP Telephony and VoIP </t>
  </si>
  <si>
    <t xml:space="preserve">COSC 389</t>
  </si>
  <si>
    <t xml:space="preserve">Network Programming </t>
  </si>
  <si>
    <t xml:space="preserve">COSC 410</t>
  </si>
  <si>
    <t xml:space="preserve">Satellite, Optical and Mobile Communication Systems </t>
  </si>
  <si>
    <t xml:space="preserve">COSC 438</t>
  </si>
  <si>
    <t xml:space="preserve">Information Theory </t>
  </si>
  <si>
    <t xml:space="preserve">Artificial Intelligence </t>
  </si>
  <si>
    <t xml:space="preserve">COSC 443</t>
  </si>
  <si>
    <t xml:space="preserve">Computer Network Design </t>
  </si>
  <si>
    <t xml:space="preserve">Practical Experience </t>
  </si>
  <si>
    <t xml:space="preserve">Database Management Systems </t>
  </si>
  <si>
    <t xml:space="preserve">Web Design and Internet Technologies </t>
  </si>
  <si>
    <t xml:space="preserve">Systems Analysis and Design </t>
  </si>
  <si>
    <t xml:space="preserve">INSY 497</t>
  </si>
  <si>
    <t xml:space="preserve">IT Project Management </t>
  </si>
  <si>
    <t xml:space="preserve">Management Information Sysytems </t>
  </si>
  <si>
    <t xml:space="preserve">COGNATE COURSES (36 CR)</t>
  </si>
  <si>
    <t xml:space="preserve">Fundamentals of Accounting I </t>
  </si>
  <si>
    <t xml:space="preserve">Neural Networks </t>
  </si>
  <si>
    <t xml:space="preserve">Senior Project </t>
  </si>
  <si>
    <t xml:space="preserve">Principles of Microeconomics </t>
  </si>
  <si>
    <t xml:space="preserve">ELCT 201</t>
  </si>
  <si>
    <t xml:space="preserve">Fundamentals of Electronics </t>
  </si>
  <si>
    <t xml:space="preserve">Computer Ethics </t>
  </si>
  <si>
    <t xml:space="preserve">Microcomputer Applications </t>
  </si>
  <si>
    <t xml:space="preserve">Research Methods in IT </t>
  </si>
  <si>
    <t xml:space="preserve">Discrete Mathematics </t>
  </si>
  <si>
    <t xml:space="preserve">Boolean Algebra </t>
  </si>
  <si>
    <t xml:space="preserve">Statistics I </t>
  </si>
  <si>
    <t xml:space="preserve">Fundamentals of Software Engineering </t>
  </si>
  <si>
    <t xml:space="preserve">Object Oriented Design and Programming </t>
  </si>
  <si>
    <t xml:space="preserve">COSC 316</t>
  </si>
  <si>
    <t xml:space="preserve">E-Commerce </t>
  </si>
  <si>
    <t xml:space="preserve">COSC 345</t>
  </si>
  <si>
    <t xml:space="preserve">Advanced Routing and Switching </t>
  </si>
  <si>
    <t xml:space="preserve">Mobile Application Programming </t>
  </si>
  <si>
    <t xml:space="preserve">Numerical Analysis I </t>
  </si>
  <si>
    <t xml:space="preserve">MATH 330</t>
  </si>
  <si>
    <t xml:space="preserve">Operations Research I </t>
  </si>
  <si>
    <t xml:space="preserve">Fundamentals of Management </t>
  </si>
  <si>
    <t xml:space="preserve">CHECKLIST FOR BBIT. IN B.I.T--2012-2016 BULLETIN</t>
  </si>
  <si>
    <t xml:space="preserve">CORE REQUIREMENTS (57 CR)</t>
  </si>
  <si>
    <t xml:space="preserve">Data Structures and Algorithm </t>
  </si>
  <si>
    <t xml:space="preserve">Visual Basic.Net Programming </t>
  </si>
  <si>
    <t xml:space="preserve">Introductions to Linux Administration </t>
  </si>
  <si>
    <t xml:space="preserve">Computer Organizations </t>
  </si>
  <si>
    <t xml:space="preserve">MGMT 103</t>
  </si>
  <si>
    <t xml:space="preserve">Management Information Systems </t>
  </si>
  <si>
    <t xml:space="preserve">INSY 316</t>
  </si>
  <si>
    <t xml:space="preserve">INSY 499</t>
  </si>
  <si>
    <t xml:space="preserve">COGNATE COURSES (52 CR)</t>
  </si>
  <si>
    <t xml:space="preserve">ACCT 112</t>
  </si>
  <si>
    <t xml:space="preserve">Fundamentals of Accounting II</t>
  </si>
  <si>
    <t xml:space="preserve">FNCE 287</t>
  </si>
  <si>
    <t xml:space="preserve">INSY 492</t>
  </si>
  <si>
    <t xml:space="preserve">MATH 111</t>
  </si>
  <si>
    <t xml:space="preserve">Business Mathematics I</t>
  </si>
  <si>
    <t xml:space="preserve">MATH 112</t>
  </si>
  <si>
    <t xml:space="preserve">Business Mathematics II</t>
  </si>
  <si>
    <t xml:space="preserve">MGMT 141</t>
  </si>
  <si>
    <t xml:space="preserve">Business Law I</t>
  </si>
  <si>
    <t xml:space="preserve">MGMT 245</t>
  </si>
  <si>
    <t xml:space="preserve">Environment of Business</t>
  </si>
  <si>
    <t xml:space="preserve">Survey and Analysis of Programming languages</t>
  </si>
  <si>
    <t xml:space="preserve">Data and Network Security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</si>
</sst>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3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ck"/>
      <top style="thin"/>
      <bottom style="medium"/>
      <diagonal/>
    </border>
    <border diagonalUp="false" diagonalDown="false">
      <left style="thick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double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ck"/>
      <top style="medium"/>
      <bottom style="medium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double"/>
      <top style="medium"/>
      <bottom style="thin"/>
      <diagonal/>
    </border>
    <border diagonalUp="false" diagonalDown="false">
      <left style="double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ck"/>
      <top style="medium"/>
      <bottom style="thin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double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ck"/>
      <top style="thin"/>
      <bottom style="medium"/>
      <diagonal/>
    </border>
    <border diagonalUp="false" diagonalDown="false">
      <left style="double"/>
      <right style="thin"/>
      <top style="medium"/>
      <bottom style="medium"/>
      <diagonal/>
    </border>
    <border diagonalUp="false" diagonalDown="false">
      <left/>
      <right style="thick"/>
      <top style="thin"/>
      <bottom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double"/>
      <right style="thin"/>
      <top/>
      <bottom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ck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double"/>
      <top style="thin"/>
      <bottom style="medium"/>
      <diagonal/>
    </border>
    <border diagonalUp="false" diagonalDown="false">
      <left style="thick"/>
      <right/>
      <top style="thick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ck"/>
      <bottom style="medium"/>
      <diagonal/>
    </border>
    <border diagonalUp="false" diagonalDown="false">
      <left/>
      <right style="thick"/>
      <top style="thick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ck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4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5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5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5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5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5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5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5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6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6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N93"/>
  <sheetViews>
    <sheetView windowProtection="false" showFormulas="false" showGridLines="true" showRowColHeaders="true" showZeros="false" rightToLeft="false" tabSelected="false" showOutlineSymbols="true" defaultGridColor="true" view="normal" topLeftCell="A44" colorId="64" zoomScale="100" zoomScaleNormal="100" zoomScalePageLayoutView="100" workbookViewId="0">
      <selection pane="topLeft" activeCell="A34" activeCellId="0" sqref="A34"/>
    </sheetView>
  </sheetViews>
  <sheetFormatPr defaultRowHeight="12.75"/>
  <cols>
    <col collapsed="false" hidden="false" max="1" min="1" style="0" width="11.3673469387755"/>
    <col collapsed="false" hidden="false" max="2" min="2" style="0" width="49.9030612244898"/>
    <col collapsed="false" hidden="false" max="3" min="3" style="0" width="4.88775510204082"/>
    <col collapsed="false" hidden="false" max="4" min="4" style="0" width="6.03061224489796"/>
    <col collapsed="false" hidden="false" max="6" min="5" style="0" width="7.04591836734694"/>
    <col collapsed="false" hidden="false" max="7" min="7" style="0" width="12.3928571428571"/>
    <col collapsed="false" hidden="false" max="8" min="8" style="0" width="51.4948979591837"/>
    <col collapsed="false" hidden="false" max="9" min="9" style="0" width="4.88775510204082"/>
    <col collapsed="false" hidden="false" max="10" min="10" style="0" width="8.52040816326531"/>
    <col collapsed="false" hidden="false" max="12" min="11" style="0" width="7.04591836734694"/>
  </cols>
  <sheetData>
    <row r="1" customFormat="false" ht="13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O1" s="0" t="s">
        <v>1</v>
      </c>
      <c r="P1" s="2" t="n">
        <v>4</v>
      </c>
    </row>
    <row r="2" customFormat="false" ht="12.75" hidden="false" customHeight="false" outlineLevel="0" collapsed="false">
      <c r="A2" s="3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O2" s="0" t="s">
        <v>3</v>
      </c>
      <c r="P2" s="2" t="n">
        <v>3.67</v>
      </c>
    </row>
    <row r="3" customFormat="false" ht="12.75" hidden="false" customHeight="false" outlineLevel="0" collapsed="false">
      <c r="A3" s="3" t="s">
        <v>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O3" s="0" t="s">
        <v>5</v>
      </c>
      <c r="P3" s="2" t="n">
        <v>3.33</v>
      </c>
    </row>
    <row r="4" customFormat="false" ht="12.75" hidden="false" customHeight="false" outlineLevel="0" collapsed="false">
      <c r="A4" s="4" t="n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O4" s="0" t="s">
        <v>6</v>
      </c>
      <c r="P4" s="2" t="n">
        <v>3</v>
      </c>
    </row>
    <row r="5" customFormat="false" ht="12.75" hidden="false" customHeight="false" outlineLevel="0" collapsed="false">
      <c r="A5" s="5" t="s">
        <v>7</v>
      </c>
      <c r="B5" s="5"/>
      <c r="C5" s="5"/>
      <c r="D5" s="5"/>
      <c r="E5" s="5"/>
      <c r="F5" s="5"/>
      <c r="G5" s="6" t="s">
        <v>8</v>
      </c>
      <c r="H5" s="6"/>
      <c r="I5" s="7" t="s">
        <v>9</v>
      </c>
      <c r="J5" s="7"/>
      <c r="K5" s="7"/>
      <c r="L5" s="7"/>
      <c r="O5" s="0" t="s">
        <v>10</v>
      </c>
      <c r="P5" s="2" t="n">
        <v>2.67</v>
      </c>
    </row>
    <row r="6" customFormat="false" ht="13.5" hidden="false" customHeight="fals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O6" s="0" t="s">
        <v>11</v>
      </c>
      <c r="P6" s="2" t="n">
        <v>2.33</v>
      </c>
    </row>
    <row r="7" customFormat="false" ht="13.5" hidden="false" customHeight="false" outlineLevel="0" collapsed="false">
      <c r="A7" s="9" t="s">
        <v>12</v>
      </c>
      <c r="B7" s="10" t="s">
        <v>13</v>
      </c>
      <c r="C7" s="10" t="s">
        <v>14</v>
      </c>
      <c r="D7" s="10" t="s">
        <v>15</v>
      </c>
      <c r="E7" s="10" t="s">
        <v>16</v>
      </c>
      <c r="F7" s="11" t="s">
        <v>17</v>
      </c>
      <c r="G7" s="12" t="s">
        <v>12</v>
      </c>
      <c r="H7" s="10" t="s">
        <v>13</v>
      </c>
      <c r="I7" s="10" t="s">
        <v>14</v>
      </c>
      <c r="J7" s="10" t="s">
        <v>15</v>
      </c>
      <c r="K7" s="10" t="s">
        <v>16</v>
      </c>
      <c r="L7" s="13" t="s">
        <v>17</v>
      </c>
      <c r="O7" s="0" t="s">
        <v>18</v>
      </c>
      <c r="P7" s="2" t="n">
        <v>2</v>
      </c>
    </row>
    <row r="8" customFormat="false" ht="13.5" hidden="false" customHeight="false" outlineLevel="0" collapsed="false">
      <c r="A8" s="14"/>
      <c r="B8" s="15"/>
      <c r="C8" s="15"/>
      <c r="D8" s="15"/>
      <c r="E8" s="15"/>
      <c r="F8" s="16"/>
      <c r="G8" s="15"/>
      <c r="H8" s="15"/>
      <c r="I8" s="15"/>
      <c r="J8" s="15"/>
      <c r="K8" s="15"/>
      <c r="L8" s="17"/>
      <c r="O8" s="0" t="s">
        <v>19</v>
      </c>
      <c r="P8" s="2" t="n">
        <v>1.67</v>
      </c>
    </row>
    <row r="9" customFormat="false" ht="12.75" hidden="false" customHeight="false" outlineLevel="0" collapsed="false">
      <c r="A9" s="18" t="s">
        <v>20</v>
      </c>
      <c r="B9" s="18"/>
      <c r="C9" s="18"/>
      <c r="D9" s="18"/>
      <c r="E9" s="18"/>
      <c r="F9" s="18"/>
      <c r="G9" s="19" t="s">
        <v>21</v>
      </c>
      <c r="H9" s="19"/>
      <c r="I9" s="19"/>
      <c r="J9" s="19"/>
      <c r="K9" s="20"/>
      <c r="L9" s="21"/>
      <c r="O9" s="0" t="s">
        <v>22</v>
      </c>
      <c r="P9" s="2" t="n">
        <v>1</v>
      </c>
    </row>
    <row r="10" customFormat="false" ht="12.75" hidden="false" customHeight="false" outlineLevel="0" collapsed="false">
      <c r="A10" s="22" t="s">
        <v>23</v>
      </c>
      <c r="B10" s="23" t="s">
        <v>24</v>
      </c>
      <c r="C10" s="24"/>
      <c r="D10" s="25"/>
      <c r="E10" s="26" t="n">
        <v>1</v>
      </c>
      <c r="F10" s="27" t="n">
        <f aca="false">IF(ISBLANK(D10),,VLOOKUP(D10,$O$1:$P$10,2,0)*E10)</f>
        <v>0</v>
      </c>
      <c r="G10" s="23" t="s">
        <v>25</v>
      </c>
      <c r="H10" s="28" t="s">
        <v>26</v>
      </c>
      <c r="I10" s="24"/>
      <c r="J10" s="29"/>
      <c r="K10" s="26" t="n">
        <v>3</v>
      </c>
      <c r="L10" s="30" t="n">
        <f aca="false">IF(ISBLANK(J10),,VLOOKUP(J10,$O$1:$P$10,2,0)*K10)</f>
        <v>0</v>
      </c>
      <c r="M10" s="31"/>
      <c r="N10" s="31"/>
      <c r="O10" s="31" t="s">
        <v>27</v>
      </c>
      <c r="P10" s="2" t="n">
        <v>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customFormat="false" ht="12.75" hidden="false" customHeight="false" outlineLevel="0" collapsed="false">
      <c r="A11" s="32" t="s">
        <v>28</v>
      </c>
      <c r="B11" s="33" t="s">
        <v>29</v>
      </c>
      <c r="C11" s="24"/>
      <c r="D11" s="25"/>
      <c r="E11" s="26" t="n">
        <v>2</v>
      </c>
      <c r="F11" s="27" t="n">
        <f aca="false">IF(ISBLANK(D11),,VLOOKUP(D11,$O$1:$P$10,2,0)*E11)</f>
        <v>0</v>
      </c>
      <c r="G11" s="33" t="s">
        <v>30</v>
      </c>
      <c r="H11" s="34" t="s">
        <v>31</v>
      </c>
      <c r="I11" s="24"/>
      <c r="J11" s="29"/>
      <c r="K11" s="26" t="n">
        <v>3</v>
      </c>
      <c r="L11" s="30" t="n">
        <f aca="false">IF(ISBLANK(J11),,VLOOKUP(J11,$O$1:$P$10,2,0)*K11)</f>
        <v>0</v>
      </c>
      <c r="M11" s="31"/>
      <c r="N11" s="31"/>
      <c r="P11" s="2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customFormat="false" ht="12.75" hidden="false" customHeight="false" outlineLevel="0" collapsed="false">
      <c r="A12" s="32" t="s">
        <v>32</v>
      </c>
      <c r="B12" s="33" t="s">
        <v>33</v>
      </c>
      <c r="C12" s="24"/>
      <c r="D12" s="25"/>
      <c r="E12" s="26" t="n">
        <v>2</v>
      </c>
      <c r="F12" s="27" t="n">
        <f aca="false">IF(ISBLANK(D12),,VLOOKUP(D12,$O$1:$P$10,2,0)*E12)</f>
        <v>0</v>
      </c>
      <c r="G12" s="33" t="s">
        <v>34</v>
      </c>
      <c r="H12" s="35" t="s">
        <v>35</v>
      </c>
      <c r="I12" s="24"/>
      <c r="J12" s="29"/>
      <c r="K12" s="26" t="n">
        <v>3</v>
      </c>
      <c r="L12" s="30" t="n">
        <f aca="false">IF(ISBLANK(J12),,VLOOKUP(J12,$O$1:$P$10,2,0)*K12)</f>
        <v>0</v>
      </c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customFormat="false" ht="12.75" hidden="false" customHeight="false" outlineLevel="0" collapsed="false">
      <c r="A13" s="32" t="s">
        <v>36</v>
      </c>
      <c r="B13" s="33" t="s">
        <v>37</v>
      </c>
      <c r="C13" s="24"/>
      <c r="D13" s="25"/>
      <c r="E13" s="26" t="n">
        <v>2</v>
      </c>
      <c r="F13" s="27" t="n">
        <f aca="false">IF(ISBLANK(D13),,VLOOKUP(D13,$O$1:$P$10,2,0)*E13)</f>
        <v>0</v>
      </c>
      <c r="G13" s="33" t="s">
        <v>38</v>
      </c>
      <c r="H13" s="34" t="s">
        <v>39</v>
      </c>
      <c r="I13" s="24"/>
      <c r="J13" s="29"/>
      <c r="K13" s="26" t="n">
        <v>3</v>
      </c>
      <c r="L13" s="30" t="n">
        <f aca="false">IF(ISBLANK(J13),,VLOOKUP(J13,$O$1:$P$10,2,0)*K13)</f>
        <v>0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customFormat="false" ht="12.75" hidden="false" customHeight="false" outlineLevel="0" collapsed="false">
      <c r="A14" s="32" t="s">
        <v>40</v>
      </c>
      <c r="B14" s="33" t="s">
        <v>41</v>
      </c>
      <c r="C14" s="24"/>
      <c r="D14" s="25"/>
      <c r="E14" s="26" t="n">
        <v>2</v>
      </c>
      <c r="F14" s="27" t="n">
        <f aca="false">IF(ISBLANK(D14),,VLOOKUP(D14,$O$1:$P$10,2,0)*E14)</f>
        <v>0</v>
      </c>
      <c r="G14" s="36" t="s">
        <v>42</v>
      </c>
      <c r="H14" s="35" t="s">
        <v>43</v>
      </c>
      <c r="I14" s="24"/>
      <c r="J14" s="29"/>
      <c r="K14" s="26" t="n">
        <v>3</v>
      </c>
      <c r="L14" s="30" t="n">
        <f aca="false">IF(ISBLANK(J14),,VLOOKUP(J14,$O$1:$P$10,2,0)*K14)</f>
        <v>0</v>
      </c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customFormat="false" ht="12.75" hidden="false" customHeight="false" outlineLevel="0" collapsed="false">
      <c r="A15" s="32" t="s">
        <v>44</v>
      </c>
      <c r="B15" s="33" t="s">
        <v>45</v>
      </c>
      <c r="C15" s="24"/>
      <c r="D15" s="25"/>
      <c r="E15" s="26" t="n">
        <v>2</v>
      </c>
      <c r="F15" s="27" t="n">
        <f aca="false">IF(ISBLANK(D15),,VLOOKUP(D15,$O$1:$P$10,2,0)*E15)</f>
        <v>0</v>
      </c>
      <c r="G15" s="33" t="s">
        <v>46</v>
      </c>
      <c r="H15" s="34" t="s">
        <v>47</v>
      </c>
      <c r="I15" s="24"/>
      <c r="J15" s="29"/>
      <c r="K15" s="26" t="n">
        <v>3</v>
      </c>
      <c r="L15" s="30" t="n">
        <f aca="false">IF(ISBLANK(J15),,VLOOKUP(J15,$O$1:$P$10,2,0)*K15)</f>
        <v>0</v>
      </c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customFormat="false" ht="12.75" hidden="false" customHeight="false" outlineLevel="0" collapsed="false">
      <c r="A16" s="37" t="s">
        <v>48</v>
      </c>
      <c r="B16" s="36" t="s">
        <v>49</v>
      </c>
      <c r="C16" s="24"/>
      <c r="D16" s="25"/>
      <c r="E16" s="26" t="n">
        <v>2</v>
      </c>
      <c r="F16" s="27" t="n">
        <f aca="false">IF(ISBLANK(D16),,VLOOKUP(D16,$O$1:$P$10,2,0)*E16)</f>
        <v>0</v>
      </c>
      <c r="G16" s="33" t="s">
        <v>50</v>
      </c>
      <c r="H16" s="34" t="s">
        <v>51</v>
      </c>
      <c r="I16" s="24"/>
      <c r="J16" s="29"/>
      <c r="K16" s="26" t="n">
        <v>3</v>
      </c>
      <c r="L16" s="30" t="n">
        <f aca="false">IF(ISBLANK(J16),,VLOOKUP(J16,$O$1:$P$10,2,0)*K16)</f>
        <v>0</v>
      </c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customFormat="false" ht="12.8" hidden="false" customHeight="false" outlineLevel="0" collapsed="false">
      <c r="A17" s="32"/>
      <c r="B17" s="33"/>
      <c r="C17" s="24"/>
      <c r="D17" s="25"/>
      <c r="E17" s="26"/>
      <c r="F17" s="27"/>
      <c r="G17" s="33" t="s">
        <v>52</v>
      </c>
      <c r="H17" s="34" t="s">
        <v>53</v>
      </c>
      <c r="I17" s="24"/>
      <c r="J17" s="29"/>
      <c r="K17" s="26" t="n">
        <v>3</v>
      </c>
      <c r="L17" s="30" t="n">
        <f aca="false">IF(ISBLANK(J17),,VLOOKUP(J17,$O$1:$P$10,2,0)*K17)</f>
        <v>0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customFormat="false" ht="12.75" hidden="false" customHeight="false" outlineLevel="0" collapsed="false">
      <c r="A18" s="32" t="s">
        <v>54</v>
      </c>
      <c r="B18" s="33" t="s">
        <v>55</v>
      </c>
      <c r="C18" s="24"/>
      <c r="D18" s="25"/>
      <c r="E18" s="26" t="n">
        <v>0</v>
      </c>
      <c r="F18" s="27" t="n">
        <f aca="false">IF(ISBLANK(D18),,VLOOKUP(D18,$O$1:$P$10,2,0)*E18)</f>
        <v>0</v>
      </c>
      <c r="G18" s="33" t="s">
        <v>56</v>
      </c>
      <c r="H18" s="34" t="s">
        <v>57</v>
      </c>
      <c r="I18" s="24"/>
      <c r="J18" s="29"/>
      <c r="K18" s="26" t="n">
        <v>3</v>
      </c>
      <c r="L18" s="30" t="n">
        <f aca="false">IF(ISBLANK(J18),,VLOOKUP(J18,$O$1:$P$10,2,0)*K18)</f>
        <v>0</v>
      </c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customFormat="false" ht="12.75" hidden="false" customHeight="false" outlineLevel="0" collapsed="false">
      <c r="A19" s="32" t="s">
        <v>58</v>
      </c>
      <c r="B19" s="33" t="s">
        <v>59</v>
      </c>
      <c r="C19" s="24"/>
      <c r="D19" s="25"/>
      <c r="E19" s="26" t="n">
        <v>2</v>
      </c>
      <c r="F19" s="27" t="n">
        <f aca="false">IF(ISBLANK(D19),,VLOOKUP(D19,$O$1:$P$10,2,0)*E19)</f>
        <v>0</v>
      </c>
      <c r="G19" s="33" t="s">
        <v>60</v>
      </c>
      <c r="H19" s="34" t="s">
        <v>61</v>
      </c>
      <c r="I19" s="24"/>
      <c r="J19" s="29"/>
      <c r="K19" s="26" t="n">
        <v>3</v>
      </c>
      <c r="L19" s="30" t="n">
        <f aca="false">IF(ISBLANK(J19),,VLOOKUP(J19,$O$1:$P$10,2,0)*K19)</f>
        <v>0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customFormat="false" ht="12.75" hidden="false" customHeight="false" outlineLevel="0" collapsed="false">
      <c r="A20" s="32" t="s">
        <v>62</v>
      </c>
      <c r="B20" s="33" t="s">
        <v>63</v>
      </c>
      <c r="C20" s="24"/>
      <c r="D20" s="25"/>
      <c r="E20" s="26" t="n">
        <v>1</v>
      </c>
      <c r="F20" s="27" t="n">
        <f aca="false">IF(ISBLANK(D20),,VLOOKUP(D20,$O$1:$P$10,2,0)*E20)</f>
        <v>0</v>
      </c>
      <c r="G20" s="33" t="s">
        <v>64</v>
      </c>
      <c r="H20" s="34" t="s">
        <v>65</v>
      </c>
      <c r="I20" s="24"/>
      <c r="J20" s="29"/>
      <c r="K20" s="26" t="n">
        <v>3</v>
      </c>
      <c r="L20" s="30" t="n">
        <f aca="false">IF(ISBLANK(J20),,VLOOKUP(J20,$O$1:$P$10,2,0)*K20)</f>
        <v>0</v>
      </c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customFormat="false" ht="12.75" hidden="false" customHeight="false" outlineLevel="0" collapsed="false">
      <c r="A21" s="37" t="s">
        <v>66</v>
      </c>
      <c r="B21" s="36" t="s">
        <v>67</v>
      </c>
      <c r="C21" s="24"/>
      <c r="D21" s="25"/>
      <c r="E21" s="26" t="n">
        <v>1</v>
      </c>
      <c r="F21" s="27" t="n">
        <f aca="false">IF(ISBLANK(D21),,VLOOKUP(D21,$O$1:$P$10,2,0)*E21)</f>
        <v>0</v>
      </c>
      <c r="G21" s="33" t="s">
        <v>68</v>
      </c>
      <c r="H21" s="34" t="s">
        <v>69</v>
      </c>
      <c r="I21" s="24"/>
      <c r="J21" s="29"/>
      <c r="K21" s="26" t="n">
        <v>3</v>
      </c>
      <c r="L21" s="30" t="n">
        <f aca="false">IF(ISBLANK(J21),,VLOOKUP(J21,$O$1:$P$10,2,0)*K21)</f>
        <v>0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customFormat="false" ht="12.75" hidden="false" customHeight="false" outlineLevel="0" collapsed="false">
      <c r="A22" s="32" t="s">
        <v>70</v>
      </c>
      <c r="B22" s="33" t="s">
        <v>71</v>
      </c>
      <c r="C22" s="24"/>
      <c r="D22" s="25"/>
      <c r="E22" s="26" t="n">
        <v>2</v>
      </c>
      <c r="F22" s="27" t="n">
        <f aca="false">IF(ISBLANK(D22),,VLOOKUP(D22,$O$1:$P$10,2,0)*E22)</f>
        <v>0</v>
      </c>
      <c r="G22" s="33" t="s">
        <v>72</v>
      </c>
      <c r="H22" s="34" t="s">
        <v>73</v>
      </c>
      <c r="I22" s="24"/>
      <c r="J22" s="29"/>
      <c r="K22" s="26" t="n">
        <v>3</v>
      </c>
      <c r="L22" s="30" t="n">
        <f aca="false">IF(ISBLANK(J22),,VLOOKUP(J22,$O$1:$P$10,2,0)*K22)</f>
        <v>0</v>
      </c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customFormat="false" ht="12.75" hidden="false" customHeight="false" outlineLevel="0" collapsed="false">
      <c r="A23" s="32" t="s">
        <v>74</v>
      </c>
      <c r="B23" s="33" t="s">
        <v>75</v>
      </c>
      <c r="C23" s="24"/>
      <c r="D23" s="25"/>
      <c r="E23" s="26" t="n">
        <v>2</v>
      </c>
      <c r="F23" s="27" t="n">
        <f aca="false">IF(ISBLANK(D23),,VLOOKUP(D23,$O$1:$P$10,2,0)*E23)</f>
        <v>0</v>
      </c>
      <c r="G23" s="33" t="s">
        <v>76</v>
      </c>
      <c r="H23" s="34" t="s">
        <v>77</v>
      </c>
      <c r="I23" s="24"/>
      <c r="J23" s="29"/>
      <c r="K23" s="26" t="n">
        <v>3</v>
      </c>
      <c r="L23" s="30" t="n">
        <f aca="false">IF(ISBLANK(J23),,VLOOKUP(J23,$O$1:$P$10,2,0)*K23)</f>
        <v>0</v>
      </c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customFormat="false" ht="12.8" hidden="false" customHeight="false" outlineLevel="0" collapsed="false">
      <c r="A24" s="37"/>
      <c r="B24" s="36"/>
      <c r="C24" s="24"/>
      <c r="D24" s="25"/>
      <c r="E24" s="26"/>
      <c r="F24" s="27"/>
      <c r="G24" s="33" t="s">
        <v>78</v>
      </c>
      <c r="H24" s="34" t="s">
        <v>79</v>
      </c>
      <c r="I24" s="38"/>
      <c r="J24" s="29"/>
      <c r="K24" s="26" t="n">
        <v>3</v>
      </c>
      <c r="L24" s="30" t="n">
        <f aca="false">IF(ISBLANK(J24),,VLOOKUP(J24,$O$1:$P$10,2,0)*K24)</f>
        <v>0</v>
      </c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customFormat="false" ht="12.8" hidden="false" customHeight="false" outlineLevel="0" collapsed="false">
      <c r="A25" s="32"/>
      <c r="B25" s="33"/>
      <c r="C25" s="24"/>
      <c r="D25" s="25"/>
      <c r="E25" s="26"/>
      <c r="F25" s="27"/>
      <c r="G25" s="33" t="s">
        <v>80</v>
      </c>
      <c r="H25" s="34" t="s">
        <v>81</v>
      </c>
      <c r="I25" s="38"/>
      <c r="J25" s="29"/>
      <c r="K25" s="26" t="n">
        <v>3</v>
      </c>
      <c r="L25" s="30" t="n">
        <f aca="false">IF(ISBLANK(J25),,VLOOKUP(J25,$O$1:$P$10,2,0)*K25)</f>
        <v>0</v>
      </c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customFormat="false" ht="12.75" hidden="false" customHeight="false" outlineLevel="0" collapsed="false">
      <c r="A26" s="32" t="s">
        <v>82</v>
      </c>
      <c r="B26" s="33" t="s">
        <v>83</v>
      </c>
      <c r="C26" s="24"/>
      <c r="D26" s="25"/>
      <c r="E26" s="26" t="n">
        <v>2</v>
      </c>
      <c r="F26" s="27" t="n">
        <f aca="false">IF(ISBLANK(D26),,VLOOKUP(D26,$O$1:$P$10,2,0)*E26)</f>
        <v>0</v>
      </c>
      <c r="G26" s="33" t="s">
        <v>84</v>
      </c>
      <c r="H26" s="34" t="s">
        <v>85</v>
      </c>
      <c r="I26" s="38"/>
      <c r="J26" s="29"/>
      <c r="K26" s="26" t="n">
        <v>3</v>
      </c>
      <c r="L26" s="27" t="n">
        <f aca="false">IF(ISBLANK(J26),,VLOOKUP(J26,$O$1:$P$10,2,0)*K26)</f>
        <v>0</v>
      </c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customFormat="false" ht="12.8" hidden="false" customHeight="false" outlineLevel="0" collapsed="false">
      <c r="A27" s="32"/>
      <c r="B27" s="33"/>
      <c r="C27" s="24"/>
      <c r="D27" s="25"/>
      <c r="E27" s="26"/>
      <c r="F27" s="27"/>
      <c r="G27" s="33" t="s">
        <v>86</v>
      </c>
      <c r="H27" s="34" t="s">
        <v>87</v>
      </c>
      <c r="I27" s="38"/>
      <c r="J27" s="29"/>
      <c r="K27" s="26" t="n">
        <v>3</v>
      </c>
      <c r="L27" s="27" t="n">
        <f aca="false">IF(ISBLANK(J27),,VLOOKUP(J27,$O$1:$P$10,2,0)*K27)</f>
        <v>0</v>
      </c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customFormat="false" ht="12.8" hidden="false" customHeight="false" outlineLevel="0" collapsed="false">
      <c r="A28" s="32"/>
      <c r="B28" s="33"/>
      <c r="C28" s="24"/>
      <c r="D28" s="25"/>
      <c r="E28" s="26"/>
      <c r="F28" s="27"/>
      <c r="G28" s="33" t="s">
        <v>88</v>
      </c>
      <c r="H28" s="34" t="s">
        <v>89</v>
      </c>
      <c r="I28" s="24"/>
      <c r="J28" s="29"/>
      <c r="K28" s="26" t="n">
        <v>3</v>
      </c>
      <c r="L28" s="30" t="n">
        <f aca="false">IF(ISBLANK(J28),,VLOOKUP(J28,$O$1:$P$10,2,0)*K28)</f>
        <v>0</v>
      </c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customFormat="false" ht="12.8" hidden="false" customHeight="false" outlineLevel="0" collapsed="false">
      <c r="A29" s="32"/>
      <c r="B29" s="33"/>
      <c r="C29" s="24"/>
      <c r="D29" s="25"/>
      <c r="E29" s="26"/>
      <c r="F29" s="27"/>
      <c r="G29" s="33" t="s">
        <v>90</v>
      </c>
      <c r="H29" s="34" t="s">
        <v>91</v>
      </c>
      <c r="I29" s="24"/>
      <c r="J29" s="29"/>
      <c r="K29" s="26" t="n">
        <v>3</v>
      </c>
      <c r="L29" s="30" t="n">
        <f aca="false">IF(ISBLANK(J29),,VLOOKUP(J29,$O$1:$P$10,2,0)*K29)</f>
        <v>0</v>
      </c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customFormat="false" ht="12.75" hidden="false" customHeight="false" outlineLevel="0" collapsed="false">
      <c r="A30" s="32" t="s">
        <v>92</v>
      </c>
      <c r="B30" s="33" t="s">
        <v>93</v>
      </c>
      <c r="C30" s="24"/>
      <c r="D30" s="25"/>
      <c r="E30" s="26" t="n">
        <v>2</v>
      </c>
      <c r="F30" s="27" t="n">
        <f aca="false">IF(ISBLANK(D30),,VLOOKUP(D30,$O$1:$P$10,2,0)*E30)</f>
        <v>0</v>
      </c>
      <c r="G30" s="36"/>
      <c r="H30" s="34"/>
      <c r="I30" s="24"/>
      <c r="J30" s="29"/>
      <c r="K30" s="39"/>
      <c r="L30" s="30" t="n">
        <f aca="false">IF(ISBLANK(J30),,VLOOKUP(J30,$O$1:$P$10,2,0)*K30)</f>
        <v>0</v>
      </c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customFormat="false" ht="12.8" hidden="false" customHeight="false" outlineLevel="0" collapsed="false">
      <c r="A31" s="32"/>
      <c r="B31" s="33"/>
      <c r="C31" s="24"/>
      <c r="D31" s="25"/>
      <c r="E31" s="26"/>
      <c r="F31" s="27"/>
      <c r="G31" s="36"/>
      <c r="H31" s="34"/>
      <c r="I31" s="24"/>
      <c r="J31" s="29"/>
      <c r="K31" s="39"/>
      <c r="L31" s="30" t="n">
        <f aca="false">IF(ISBLANK(J31),,VLOOKUP(J31,$O$1:$P$10,2,0)*K31)</f>
        <v>0</v>
      </c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customFormat="false" ht="12.8" hidden="false" customHeight="false" outlineLevel="0" collapsed="false">
      <c r="A32" s="32"/>
      <c r="B32" s="33"/>
      <c r="C32" s="24"/>
      <c r="D32" s="25"/>
      <c r="E32" s="26"/>
      <c r="F32" s="27"/>
      <c r="G32" s="33"/>
      <c r="H32" s="34"/>
      <c r="I32" s="24"/>
      <c r="J32" s="29"/>
      <c r="K32" s="39"/>
      <c r="L32" s="30" t="n">
        <f aca="false">IF(ISBLANK(J32),,VLOOKUP(J32,$O$1:$P$10,2,0)*K32)</f>
        <v>0</v>
      </c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customFormat="false" ht="12.75" hidden="false" customHeight="false" outlineLevel="0" collapsed="false">
      <c r="A33" s="32" t="s">
        <v>94</v>
      </c>
      <c r="B33" s="33" t="s">
        <v>95</v>
      </c>
      <c r="C33" s="24"/>
      <c r="D33" s="25"/>
      <c r="E33" s="26" t="n">
        <v>2</v>
      </c>
      <c r="F33" s="27" t="n">
        <f aca="false">IF(ISBLANK(D33),,VLOOKUP(D33,$O$1:$P$10,2,0)*E33)</f>
        <v>0</v>
      </c>
      <c r="G33" s="36"/>
      <c r="H33" s="34"/>
      <c r="I33" s="24"/>
      <c r="J33" s="29"/>
      <c r="K33" s="39"/>
      <c r="L33" s="30" t="n">
        <f aca="false">IF(ISBLANK(J33),,VLOOKUP(J33,$O$1:$P$10,2,0)*K33)</f>
        <v>0</v>
      </c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customFormat="false" ht="12.8" hidden="false" customHeight="false" outlineLevel="0" collapsed="false">
      <c r="A34" s="32"/>
      <c r="B34" s="33"/>
      <c r="C34" s="24"/>
      <c r="D34" s="25"/>
      <c r="E34" s="26"/>
      <c r="F34" s="27"/>
      <c r="G34" s="40" t="s">
        <v>96</v>
      </c>
      <c r="H34" s="41" t="s">
        <v>97</v>
      </c>
      <c r="I34" s="24"/>
      <c r="J34" s="29"/>
      <c r="K34" s="42"/>
      <c r="L34" s="30" t="n">
        <f aca="false">IF(ISBLANK(J34),,VLOOKUP(J34,$O$1:$P$10,2,0)*K34)</f>
        <v>0</v>
      </c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customFormat="false" ht="12.8" hidden="false" customHeight="false" outlineLevel="0" collapsed="false">
      <c r="A35" s="32"/>
      <c r="B35" s="33"/>
      <c r="C35" s="24"/>
      <c r="D35" s="25"/>
      <c r="E35" s="26"/>
      <c r="F35" s="27"/>
      <c r="G35" s="43"/>
      <c r="H35" s="0" t="s">
        <v>98</v>
      </c>
      <c r="I35" s="44"/>
      <c r="J35" s="45"/>
      <c r="K35" s="46" t="n">
        <f aca="false">SUM(K10:K34)</f>
        <v>60</v>
      </c>
      <c r="L35" s="47" t="n">
        <f aca="false">SUM(L10:L34)</f>
        <v>0</v>
      </c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customFormat="false" ht="13.5" hidden="false" customHeight="false" outlineLevel="0" collapsed="false">
      <c r="A36" s="32" t="s">
        <v>99</v>
      </c>
      <c r="B36" s="33" t="s">
        <v>100</v>
      </c>
      <c r="C36" s="24"/>
      <c r="D36" s="25"/>
      <c r="E36" s="26" t="n">
        <v>2</v>
      </c>
      <c r="F36" s="27" t="n">
        <f aca="false">IF(ISBLANK(D36),,VLOOKUP(D36,$O$1:$P$10,2,0)*E36)</f>
        <v>0</v>
      </c>
      <c r="G36" s="48"/>
      <c r="H36" s="49"/>
      <c r="I36" s="50"/>
      <c r="J36" s="50"/>
      <c r="K36" s="42"/>
      <c r="L36" s="42" t="n">
        <f aca="false">F83+L35</f>
        <v>0</v>
      </c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customFormat="false" ht="12.75" hidden="false" customHeight="false" outlineLevel="0" collapsed="false">
      <c r="A37" s="32" t="s">
        <v>101</v>
      </c>
      <c r="B37" s="33" t="s">
        <v>102</v>
      </c>
      <c r="C37" s="24"/>
      <c r="D37" s="25"/>
      <c r="E37" s="26" t="n">
        <v>2</v>
      </c>
      <c r="F37" s="27" t="n">
        <f aca="false">IF(ISBLANK(D37),,VLOOKUP(D37,$O$1:$P$10,2,0)*E37)</f>
        <v>0</v>
      </c>
      <c r="G37" s="51" t="s">
        <v>103</v>
      </c>
      <c r="H37" s="51"/>
      <c r="I37" s="51"/>
      <c r="J37" s="51"/>
      <c r="K37" s="52"/>
      <c r="L37" s="53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customFormat="false" ht="12.75" hidden="false" customHeight="false" outlineLevel="0" collapsed="false">
      <c r="A38" s="32" t="s">
        <v>104</v>
      </c>
      <c r="B38" s="33" t="s">
        <v>105</v>
      </c>
      <c r="C38" s="24"/>
      <c r="D38" s="25"/>
      <c r="E38" s="26" t="n">
        <v>2</v>
      </c>
      <c r="F38" s="27" t="n">
        <f aca="false">IF(ISBLANK(D38),,VLOOKUP(D38,$O$1:$P$10,2,0)*E38)</f>
        <v>0</v>
      </c>
      <c r="G38" s="33" t="s">
        <v>106</v>
      </c>
      <c r="H38" s="34" t="s">
        <v>107</v>
      </c>
      <c r="I38" s="38"/>
      <c r="J38" s="28"/>
      <c r="K38" s="26" t="n">
        <v>4</v>
      </c>
      <c r="L38" s="54" t="n">
        <f aca="false">IF(ISBLANK(J38),,VLOOKUP(J38,$O$1:$P$10,2,0)*K38)</f>
        <v>0</v>
      </c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customFormat="false" ht="12.75" hidden="false" customHeight="false" outlineLevel="0" collapsed="false">
      <c r="A39" s="33" t="s">
        <v>108</v>
      </c>
      <c r="B39" s="34" t="s">
        <v>109</v>
      </c>
      <c r="C39" s="24"/>
      <c r="D39" s="25"/>
      <c r="E39" s="26" t="n">
        <v>2</v>
      </c>
      <c r="F39" s="27" t="n">
        <f aca="false">IF(ISBLANK(D39),,VLOOKUP(D39,$O$1:$P$10,2,0)*E39)</f>
        <v>0</v>
      </c>
      <c r="G39" s="55" t="s">
        <v>110</v>
      </c>
      <c r="H39" s="29" t="s">
        <v>111</v>
      </c>
      <c r="I39" s="29"/>
      <c r="J39" s="28"/>
      <c r="K39" s="26" t="n">
        <v>3</v>
      </c>
      <c r="L39" s="54" t="n">
        <f aca="false">IF(ISBLANK(J39),,VLOOKUP(J39,$O$1:$P$10,2,0)*K39)</f>
        <v>0</v>
      </c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</row>
    <row r="40" customFormat="false" ht="12.75" hidden="false" customHeight="false" outlineLevel="0" collapsed="false">
      <c r="A40" s="33" t="s">
        <v>112</v>
      </c>
      <c r="B40" s="34" t="s">
        <v>113</v>
      </c>
      <c r="C40" s="24"/>
      <c r="D40" s="25"/>
      <c r="E40" s="26" t="n">
        <v>2</v>
      </c>
      <c r="F40" s="27" t="n">
        <f aca="false">IF(ISBLANK(D40),,VLOOKUP(D40,$O$1:$P$10,2,0)*E40)</f>
        <v>0</v>
      </c>
      <c r="G40" s="55" t="s">
        <v>114</v>
      </c>
      <c r="H40" s="29" t="s">
        <v>115</v>
      </c>
      <c r="I40" s="29"/>
      <c r="J40" s="28"/>
      <c r="K40" s="26" t="n">
        <v>3</v>
      </c>
      <c r="L40" s="54" t="n">
        <f aca="false">IF(ISBLANK(J40),,VLOOKUP(J40,$O$1:$P$10,2,0)*K40)</f>
        <v>0</v>
      </c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</row>
    <row r="41" customFormat="false" ht="12.75" hidden="false" customHeight="false" outlineLevel="0" collapsed="false">
      <c r="A41" s="36" t="s">
        <v>116</v>
      </c>
      <c r="B41" s="36" t="s">
        <v>117</v>
      </c>
      <c r="C41" s="24"/>
      <c r="D41" s="25"/>
      <c r="E41" s="26" t="n">
        <v>2</v>
      </c>
      <c r="F41" s="27" t="n">
        <f aca="false">IF(ISBLANK(D41),,VLOOKUP(D41,$O$1:$P$10,2,0)*E41)</f>
        <v>0</v>
      </c>
      <c r="G41" s="55" t="s">
        <v>118</v>
      </c>
      <c r="H41" s="29" t="s">
        <v>119</v>
      </c>
      <c r="I41" s="29"/>
      <c r="J41" s="28"/>
      <c r="K41" s="26" t="n">
        <v>3</v>
      </c>
      <c r="L41" s="54" t="n">
        <f aca="false">IF(ISBLANK(J41),,VLOOKUP(J41,$O$1:$P$10,2,0)*K41)</f>
        <v>0</v>
      </c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</row>
    <row r="42" customFormat="false" ht="12.75" hidden="false" customHeight="false" outlineLevel="0" collapsed="false">
      <c r="A42" s="36" t="s">
        <v>120</v>
      </c>
      <c r="B42" s="36" t="s">
        <v>121</v>
      </c>
      <c r="C42" s="24"/>
      <c r="D42" s="25"/>
      <c r="E42" s="26" t="n">
        <v>2</v>
      </c>
      <c r="F42" s="27" t="n">
        <f aca="false">IF(ISBLANK(D42),,VLOOKUP(D42,$O$1:$P$10,2,0)*E42)</f>
        <v>0</v>
      </c>
      <c r="G42" s="55" t="s">
        <v>122</v>
      </c>
      <c r="H42" s="29" t="s">
        <v>123</v>
      </c>
      <c r="I42" s="29"/>
      <c r="J42" s="28"/>
      <c r="K42" s="26" t="n">
        <v>3</v>
      </c>
      <c r="L42" s="54" t="n">
        <f aca="false">IF(ISBLANK(J42),,VLOOKUP(J42,$O$1:$P$10,2,0)*K42)</f>
        <v>0</v>
      </c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</row>
    <row r="43" customFormat="false" ht="12.75" hidden="false" customHeight="false" outlineLevel="0" collapsed="false">
      <c r="A43" s="36" t="s">
        <v>124</v>
      </c>
      <c r="B43" s="36" t="s">
        <v>125</v>
      </c>
      <c r="C43" s="24"/>
      <c r="D43" s="25"/>
      <c r="E43" s="26" t="n">
        <v>2</v>
      </c>
      <c r="F43" s="27" t="n">
        <f aca="false">IF(ISBLANK(D43),,VLOOKUP(D43,$O$1:$P$10,2,0)*E43)</f>
        <v>0</v>
      </c>
      <c r="G43" s="33" t="s">
        <v>126</v>
      </c>
      <c r="H43" s="34" t="s">
        <v>127</v>
      </c>
      <c r="I43" s="29"/>
      <c r="J43" s="28"/>
      <c r="K43" s="26" t="n">
        <v>3</v>
      </c>
      <c r="L43" s="54" t="n">
        <f aca="false">IF(ISBLANK(J43),,VLOOKUP(J43,$O$1:$P$10,2,0)*K43)</f>
        <v>0</v>
      </c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</row>
    <row r="44" customFormat="false" ht="12.75" hidden="false" customHeight="false" outlineLevel="0" collapsed="false">
      <c r="A44" s="36" t="s">
        <v>128</v>
      </c>
      <c r="B44" s="36" t="s">
        <v>129</v>
      </c>
      <c r="C44" s="24"/>
      <c r="D44" s="25"/>
      <c r="E44" s="26" t="n">
        <v>2</v>
      </c>
      <c r="F44" s="27" t="n">
        <f aca="false">IF(ISBLANK(D44),,VLOOKUP(D44,$O$1:$P$10,2,0)*E44)</f>
        <v>0</v>
      </c>
      <c r="G44" s="33" t="s">
        <v>130</v>
      </c>
      <c r="H44" s="34" t="s">
        <v>131</v>
      </c>
      <c r="I44" s="29"/>
      <c r="J44" s="28"/>
      <c r="K44" s="26" t="n">
        <v>3</v>
      </c>
      <c r="L44" s="54" t="n">
        <f aca="false">IF(ISBLANK(J44),,VLOOKUP(J44,$O$1:$P$10,2,0)*K44)</f>
        <v>0</v>
      </c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</row>
    <row r="45" customFormat="false" ht="12.75" hidden="false" customHeight="false" outlineLevel="0" collapsed="false">
      <c r="A45" s="36" t="s">
        <v>132</v>
      </c>
      <c r="B45" s="36" t="s">
        <v>133</v>
      </c>
      <c r="C45" s="24"/>
      <c r="D45" s="25"/>
      <c r="E45" s="26" t="n">
        <v>2</v>
      </c>
      <c r="F45" s="27" t="n">
        <f aca="false">IF(ISBLANK(D45),,VLOOKUP(D45,$O$1:$P$10,2,0)*E45)</f>
        <v>0</v>
      </c>
      <c r="G45" s="55" t="s">
        <v>134</v>
      </c>
      <c r="H45" s="25" t="s">
        <v>135</v>
      </c>
      <c r="I45" s="29"/>
      <c r="J45" s="28"/>
      <c r="K45" s="26" t="n">
        <v>3</v>
      </c>
      <c r="L45" s="54" t="n">
        <f aca="false">IF(ISBLANK(J45),,VLOOKUP(J45,$O$1:$P$10,2,0)*K45)</f>
        <v>0</v>
      </c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</row>
    <row r="46" customFormat="false" ht="12.75" hidden="false" customHeight="false" outlineLevel="0" collapsed="false">
      <c r="A46" s="0" t="s">
        <v>136</v>
      </c>
      <c r="B46" s="0" t="s">
        <v>137</v>
      </c>
      <c r="C46" s="24"/>
      <c r="D46" s="25"/>
      <c r="E46" s="26" t="n">
        <v>1</v>
      </c>
      <c r="F46" s="27" t="n">
        <f aca="false">IF(ISBLANK(D46),,VLOOKUP(D46,$O$1:$P$10,2,0)*E46)</f>
        <v>0</v>
      </c>
      <c r="G46" s="55" t="s">
        <v>138</v>
      </c>
      <c r="H46" s="29" t="s">
        <v>139</v>
      </c>
      <c r="I46" s="29"/>
      <c r="J46" s="28"/>
      <c r="K46" s="26" t="n">
        <v>3</v>
      </c>
      <c r="L46" s="54" t="n">
        <f aca="false">IF(ISBLANK(J46),,VLOOKUP(J46,$O$1:$P$10,2,0)*K46)</f>
        <v>0</v>
      </c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</row>
    <row r="47" customFormat="false" ht="12.75" hidden="false" customHeight="false" outlineLevel="0" collapsed="false">
      <c r="A47" s="32" t="s">
        <v>140</v>
      </c>
      <c r="B47" s="33" t="s">
        <v>141</v>
      </c>
      <c r="C47" s="24"/>
      <c r="D47" s="25"/>
      <c r="E47" s="26" t="n">
        <v>1</v>
      </c>
      <c r="F47" s="27" t="n">
        <f aca="false">IF(ISBLANK(D47),,VLOOKUP(D47,$O$1:$P$10,2,0)*E47)</f>
        <v>0</v>
      </c>
      <c r="G47" s="55" t="s">
        <v>142</v>
      </c>
      <c r="H47" s="29" t="s">
        <v>143</v>
      </c>
      <c r="I47" s="24"/>
      <c r="J47" s="28"/>
      <c r="K47" s="26" t="n">
        <v>3</v>
      </c>
      <c r="L47" s="54" t="n">
        <f aca="false">IF(ISBLANK(J47),,VLOOKUP(J47,$O$1:$P$10,2,0)*K47)</f>
        <v>0</v>
      </c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customFormat="false" ht="12.75" hidden="false" customHeight="false" outlineLevel="0" collapsed="false">
      <c r="A48" s="32" t="s">
        <v>144</v>
      </c>
      <c r="B48" s="33" t="s">
        <v>145</v>
      </c>
      <c r="C48" s="24"/>
      <c r="D48" s="25"/>
      <c r="E48" s="26" t="n">
        <v>1</v>
      </c>
      <c r="F48" s="27" t="n">
        <f aca="false">IF(ISBLANK(D48),,VLOOKUP(D48,$O$1:$P$10,2,0)*E48)</f>
        <v>0</v>
      </c>
      <c r="G48" s="56" t="s">
        <v>146</v>
      </c>
      <c r="H48" s="28" t="s">
        <v>147</v>
      </c>
      <c r="I48" s="57"/>
      <c r="J48" s="28"/>
      <c r="K48" s="26" t="n">
        <v>3</v>
      </c>
      <c r="L48" s="54" t="n">
        <f aca="false">IF(ISBLANK(J48),,VLOOKUP(J48,$O$1:$P$10,2,0)*K48)</f>
        <v>0</v>
      </c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customFormat="false" ht="12.75" hidden="false" customHeight="false" outlineLevel="0" collapsed="false">
      <c r="A49" s="32" t="s">
        <v>148</v>
      </c>
      <c r="B49" s="33" t="s">
        <v>149</v>
      </c>
      <c r="C49" s="24"/>
      <c r="D49" s="25"/>
      <c r="E49" s="26" t="n">
        <v>1</v>
      </c>
      <c r="F49" s="27" t="n">
        <f aca="false">IF(ISBLANK(D49),,VLOOKUP(D49,$O$1:$P$10,2,0)*E49)</f>
        <v>0</v>
      </c>
      <c r="G49" s="55" t="s">
        <v>150</v>
      </c>
      <c r="H49" s="29" t="s">
        <v>151</v>
      </c>
      <c r="I49" s="57"/>
      <c r="J49" s="28"/>
      <c r="K49" s="26" t="n">
        <v>3</v>
      </c>
      <c r="L49" s="54" t="n">
        <f aca="false">IF(ISBLANK(J49),,VLOOKUP(J49,$O$1:$P$10,2,0)*K49)</f>
        <v>0</v>
      </c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customFormat="false" ht="12.75" hidden="false" customHeight="false" outlineLevel="0" collapsed="false">
      <c r="A50" s="32" t="s">
        <v>152</v>
      </c>
      <c r="B50" s="33" t="s">
        <v>153</v>
      </c>
      <c r="C50" s="24"/>
      <c r="D50" s="25"/>
      <c r="E50" s="26" t="n">
        <v>1</v>
      </c>
      <c r="F50" s="27" t="n">
        <f aca="false">IF(ISBLANK(D50),,VLOOKUP(D50,$O$1:$P$10,2,0)*E50)</f>
        <v>0</v>
      </c>
      <c r="G50" s="58" t="s">
        <v>154</v>
      </c>
      <c r="H50" s="34" t="s">
        <v>155</v>
      </c>
      <c r="I50" s="24"/>
      <c r="J50" s="28"/>
      <c r="K50" s="26" t="n">
        <v>3</v>
      </c>
      <c r="L50" s="54" t="n">
        <f aca="false">IF(ISBLANK(J50),,VLOOKUP(J50,$O$1:$P$10,2,0)*K50)</f>
        <v>0</v>
      </c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customFormat="false" ht="12.75" hidden="false" customHeight="false" outlineLevel="0" collapsed="false">
      <c r="A51" s="32" t="s">
        <v>156</v>
      </c>
      <c r="B51" s="33" t="s">
        <v>157</v>
      </c>
      <c r="C51" s="24"/>
      <c r="D51" s="25"/>
      <c r="E51" s="26" t="n">
        <v>1</v>
      </c>
      <c r="F51" s="27" t="n">
        <f aca="false">IF(ISBLANK(D51),,VLOOKUP(D51,$O$1:$P$10,2,0)*E51)</f>
        <v>0</v>
      </c>
      <c r="G51" s="55" t="s">
        <v>158</v>
      </c>
      <c r="H51" s="29" t="s">
        <v>159</v>
      </c>
      <c r="I51" s="24"/>
      <c r="J51" s="28"/>
      <c r="K51" s="26" t="n">
        <v>3</v>
      </c>
      <c r="L51" s="54" t="n">
        <f aca="false">IF(ISBLANK(J51),,VLOOKUP(J51,$O$1:$P$10,2,0)*K51)</f>
        <v>0</v>
      </c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customFormat="false" ht="12.75" hidden="false" customHeight="false" outlineLevel="0" collapsed="false">
      <c r="A52" s="32" t="s">
        <v>160</v>
      </c>
      <c r="B52" s="33" t="s">
        <v>161</v>
      </c>
      <c r="C52" s="24"/>
      <c r="D52" s="25"/>
      <c r="E52" s="26" t="n">
        <v>1</v>
      </c>
      <c r="F52" s="27" t="n">
        <f aca="false">IF(ISBLANK(D52),,VLOOKUP(D52,$O$1:$P$10,2,0)*E52)</f>
        <v>0</v>
      </c>
      <c r="G52" s="59" t="s">
        <v>162</v>
      </c>
      <c r="H52" s="35" t="s">
        <v>163</v>
      </c>
      <c r="I52" s="24"/>
      <c r="J52" s="28"/>
      <c r="K52" s="26" t="n">
        <v>3</v>
      </c>
      <c r="L52" s="54" t="n">
        <f aca="false">IF(ISBLANK(J52),,VLOOKUP(J52,$O$1:$P$10,2,0)*K52)</f>
        <v>0</v>
      </c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customFormat="false" ht="12.75" hidden="false" customHeight="false" outlineLevel="0" collapsed="false">
      <c r="A53" s="60" t="s">
        <v>164</v>
      </c>
      <c r="B53" s="40" t="s">
        <v>165</v>
      </c>
      <c r="C53" s="24"/>
      <c r="D53" s="25"/>
      <c r="E53" s="26" t="n">
        <v>1</v>
      </c>
      <c r="F53" s="27" t="n">
        <f aca="false">IF(ISBLANK(D53),,VLOOKUP(D53,$O$1:$P$10,2,0)*E53)</f>
        <v>0</v>
      </c>
      <c r="G53" s="59" t="s">
        <v>166</v>
      </c>
      <c r="H53" s="35" t="s">
        <v>167</v>
      </c>
      <c r="I53" s="24"/>
      <c r="J53" s="28"/>
      <c r="K53" s="26" t="n">
        <v>3</v>
      </c>
      <c r="L53" s="54" t="n">
        <f aca="false">IF(ISBLANK(J53),,VLOOKUP(J53,$O$1:$P$10,2,0)*K53)</f>
        <v>0</v>
      </c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customFormat="false" ht="12.75" hidden="false" customHeight="false" outlineLevel="0" collapsed="false">
      <c r="A54" s="61" t="s">
        <v>168</v>
      </c>
      <c r="B54" s="33" t="s">
        <v>169</v>
      </c>
      <c r="C54" s="38"/>
      <c r="D54" s="25"/>
      <c r="E54" s="39" t="n">
        <v>1</v>
      </c>
      <c r="F54" s="27" t="n">
        <f aca="false">IF(ISBLANK(D54),,VLOOKUP(D54,$O$1:$P$10,2,0)*E54)</f>
        <v>0</v>
      </c>
      <c r="G54" s="55" t="s">
        <v>170</v>
      </c>
      <c r="H54" s="29" t="s">
        <v>171</v>
      </c>
      <c r="I54" s="24"/>
      <c r="J54" s="28"/>
      <c r="K54" s="26" t="n">
        <v>3</v>
      </c>
      <c r="L54" s="54" t="n">
        <f aca="false">IF(ISBLANK(J54),,VLOOKUP(J54,$O$1:$P$10,2,0)*K54)</f>
        <v>0</v>
      </c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customFormat="false" ht="12.75" hidden="false" customHeight="false" outlineLevel="0" collapsed="false">
      <c r="A55" s="61" t="s">
        <v>172</v>
      </c>
      <c r="B55" s="33" t="s">
        <v>173</v>
      </c>
      <c r="C55" s="38"/>
      <c r="D55" s="25"/>
      <c r="E55" s="39" t="n">
        <v>1</v>
      </c>
      <c r="F55" s="27" t="n">
        <f aca="false">IF(ISBLANK(D55),,VLOOKUP(D55,$O$1:$P$10,2,0)*E55)</f>
        <v>0</v>
      </c>
      <c r="G55" s="55" t="s">
        <v>174</v>
      </c>
      <c r="H55" s="29" t="s">
        <v>175</v>
      </c>
      <c r="I55" s="24"/>
      <c r="J55" s="28"/>
      <c r="K55" s="39" t="n">
        <v>1</v>
      </c>
      <c r="L55" s="54" t="n">
        <f aca="false">IF(ISBLANK(J55),,VLOOKUP(J55,$O$1:$P$10,2,0)*K55)</f>
        <v>0</v>
      </c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customFormat="false" ht="12.75" hidden="false" customHeight="false" outlineLevel="0" collapsed="false">
      <c r="A56" s="61" t="s">
        <v>176</v>
      </c>
      <c r="B56" s="33" t="s">
        <v>177</v>
      </c>
      <c r="C56" s="38"/>
      <c r="D56" s="25"/>
      <c r="E56" s="39" t="n">
        <v>1</v>
      </c>
      <c r="F56" s="27" t="n">
        <f aca="false">IF(ISBLANK(D56),,VLOOKUP(D56,$O$1:$P$10,2,0)*E56)</f>
        <v>0</v>
      </c>
      <c r="G56" s="55" t="s">
        <v>178</v>
      </c>
      <c r="H56" s="29" t="s">
        <v>179</v>
      </c>
      <c r="I56" s="24"/>
      <c r="J56" s="28"/>
      <c r="K56" s="26" t="n">
        <v>3</v>
      </c>
      <c r="L56" s="54" t="n">
        <f aca="false">IF(ISBLANK(J56),,VLOOKUP(J56,$O$1:$P$10,2,0)*K56)</f>
        <v>0</v>
      </c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customFormat="false" ht="13.5" hidden="false" customHeight="false" outlineLevel="0" collapsed="false">
      <c r="A57" s="62"/>
      <c r="B57" s="0" t="s">
        <v>180</v>
      </c>
      <c r="C57" s="63"/>
      <c r="D57" s="63"/>
      <c r="E57" s="42" t="n">
        <f aca="false">SUM(E10:E56)</f>
        <v>58</v>
      </c>
      <c r="F57" s="64" t="n">
        <f aca="false">SUM(F10:F56)</f>
        <v>0</v>
      </c>
      <c r="I57" s="24"/>
      <c r="J57" s="29"/>
      <c r="K57" s="26"/>
      <c r="L57" s="54" t="n">
        <f aca="false">IF(ISBLANK(J57),,VLOOKUP(J57,$O$1:$P$10,2,0)*K57)</f>
        <v>0</v>
      </c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customFormat="false" ht="12.75" hidden="false" customHeight="false" outlineLevel="0" collapsed="false">
      <c r="A58" s="65"/>
      <c r="B58" s="33"/>
      <c r="C58" s="66"/>
      <c r="D58" s="66"/>
      <c r="E58" s="67"/>
      <c r="F58" s="67"/>
      <c r="I58" s="24"/>
      <c r="J58" s="29"/>
      <c r="K58" s="26"/>
      <c r="L58" s="54" t="n">
        <f aca="false">IF(ISBLANK(J58),,VLOOKUP(J58,$O$1:$P$10,2,0)*K58)</f>
        <v>0</v>
      </c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customFormat="false" ht="12.75" hidden="false" customHeight="false" outlineLevel="0" collapsed="false">
      <c r="A59" s="65"/>
      <c r="B59" s="33"/>
      <c r="C59" s="66"/>
      <c r="D59" s="66"/>
      <c r="E59" s="67"/>
      <c r="F59" s="67"/>
      <c r="I59" s="24"/>
      <c r="J59" s="29"/>
      <c r="K59" s="26"/>
      <c r="L59" s="54" t="n">
        <f aca="false">IF(ISBLANK(J59),,VLOOKUP(J59,$O$1:$P$10,2,0)*K59)</f>
        <v>0</v>
      </c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customFormat="false" ht="12.75" hidden="false" customHeight="false" outlineLevel="0" collapsed="false">
      <c r="A60" s="65"/>
      <c r="B60" s="33"/>
      <c r="C60" s="66"/>
      <c r="D60" s="66"/>
      <c r="E60" s="67"/>
      <c r="F60" s="67"/>
      <c r="I60" s="24"/>
      <c r="J60" s="29"/>
      <c r="K60" s="26"/>
      <c r="L60" s="54" t="n">
        <f aca="false">IF(ISBLANK(J60),,VLOOKUP(J60,$O$1:$P$10,2,0)*K60)</f>
        <v>0</v>
      </c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customFormat="false" ht="12.75" hidden="false" customHeight="false" outlineLevel="0" collapsed="false">
      <c r="A61" s="65"/>
      <c r="B61" s="33"/>
      <c r="C61" s="66"/>
      <c r="D61" s="66"/>
      <c r="E61" s="67"/>
      <c r="F61" s="67"/>
      <c r="I61" s="24"/>
      <c r="J61" s="29"/>
      <c r="K61" s="26"/>
      <c r="L61" s="54" t="n">
        <f aca="false">IF(ISBLANK(J61),,VLOOKUP(J61,$O$1:$P$10,2,0)*K61)</f>
        <v>0</v>
      </c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customFormat="false" ht="12.75" hidden="false" customHeight="false" outlineLevel="0" collapsed="false">
      <c r="A62" s="65"/>
      <c r="B62" s="33"/>
      <c r="C62" s="66"/>
      <c r="D62" s="66"/>
      <c r="E62" s="67"/>
      <c r="F62" s="67"/>
      <c r="G62" s="55"/>
      <c r="H62" s="29"/>
      <c r="I62" s="24"/>
      <c r="J62" s="29"/>
      <c r="K62" s="26"/>
      <c r="L62" s="54" t="n">
        <f aca="false">IF(ISBLANK(J62),,VLOOKUP(J62,$O$1:$P$10,2,0)*K62)</f>
        <v>0</v>
      </c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customFormat="false" ht="12.75" hidden="false" customHeight="false" outlineLevel="0" collapsed="false">
      <c r="A63" s="68"/>
      <c r="B63" s="33"/>
      <c r="C63" s="66"/>
      <c r="D63" s="66"/>
      <c r="E63" s="66"/>
      <c r="F63" s="66"/>
      <c r="G63" s="55"/>
      <c r="H63" s="29"/>
      <c r="I63" s="24"/>
      <c r="J63" s="29"/>
      <c r="K63" s="26"/>
      <c r="L63" s="54" t="n">
        <f aca="false">IF(ISBLANK(J63),,VLOOKUP(J63,$O$1:$P$10,2,0)*K63)</f>
        <v>0</v>
      </c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customFormat="false" ht="13.5" hidden="false" customHeight="false" outlineLevel="0" collapsed="false">
      <c r="A64" s="68"/>
      <c r="B64" s="33"/>
      <c r="C64" s="66"/>
      <c r="D64" s="66"/>
      <c r="E64" s="66"/>
      <c r="F64" s="66"/>
      <c r="I64" s="24"/>
      <c r="J64" s="29"/>
      <c r="K64" s="26"/>
      <c r="L64" s="54" t="n">
        <f aca="false">IF(ISBLANK(J64),,VLOOKUP(J64,$O$1:$P$10,2,0)*K64)</f>
        <v>0</v>
      </c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customFormat="false" ht="12.75" hidden="false" customHeight="false" outlineLevel="0" collapsed="false">
      <c r="A65" s="69" t="s">
        <v>181</v>
      </c>
      <c r="B65" s="69"/>
      <c r="C65" s="69"/>
      <c r="D65" s="69"/>
      <c r="E65" s="69"/>
      <c r="F65" s="69"/>
      <c r="G65" s="33" t="s">
        <v>96</v>
      </c>
      <c r="H65" s="34"/>
      <c r="I65" s="24"/>
      <c r="J65" s="29"/>
      <c r="K65" s="26"/>
      <c r="L65" s="54" t="n">
        <f aca="false">IF(ISBLANK(J65),,VLOOKUP(J65,$O$1:$P$10,2,0)*K65)</f>
        <v>0</v>
      </c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customFormat="false" ht="13.5" hidden="false" customHeight="false" outlineLevel="0" collapsed="false">
      <c r="A66" s="65"/>
      <c r="B66" s="34"/>
      <c r="C66" s="29"/>
      <c r="D66" s="29"/>
      <c r="E66" s="26"/>
      <c r="F66" s="27" t="n">
        <f aca="false">IF(ISBLANK(D66),,VLOOKUP(D66,$O$1:$P$10,2,0)*E66)</f>
        <v>0</v>
      </c>
      <c r="G66" s="70"/>
      <c r="H66" s="0" t="s">
        <v>180</v>
      </c>
      <c r="I66" s="44"/>
      <c r="J66" s="45"/>
      <c r="K66" s="42" t="n">
        <f aca="false">SUM(K38:K65)</f>
        <v>56</v>
      </c>
      <c r="L66" s="47" t="n">
        <f aca="false">SUM(L38:L65)</f>
        <v>0</v>
      </c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customFormat="false" ht="13.5" hidden="false" customHeight="false" outlineLevel="0" collapsed="false">
      <c r="A67" s="65"/>
      <c r="B67" s="34"/>
      <c r="C67" s="29"/>
      <c r="D67" s="29"/>
      <c r="E67" s="26"/>
      <c r="F67" s="27" t="n">
        <f aca="false">IF(ISBLANK(D67),,VLOOKUP(D67,$O$1:$P$10,2,0)*E67)</f>
        <v>0</v>
      </c>
      <c r="G67" s="33"/>
      <c r="H67" s="33"/>
      <c r="I67" s="33"/>
      <c r="J67" s="33"/>
      <c r="K67" s="33"/>
      <c r="L67" s="7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customFormat="false" ht="12.75" hidden="false" customHeight="false" outlineLevel="0" collapsed="false">
      <c r="A68" s="65"/>
      <c r="B68" s="34"/>
      <c r="C68" s="29"/>
      <c r="D68" s="29"/>
      <c r="E68" s="26"/>
      <c r="F68" s="27" t="n">
        <f aca="false">IF(ISBLANK(D68),,VLOOKUP(D68,$O$1:$P$10,2,0)*E68)</f>
        <v>0</v>
      </c>
      <c r="G68" s="72" t="s">
        <v>182</v>
      </c>
      <c r="H68" s="72"/>
      <c r="I68" s="72"/>
      <c r="J68" s="72"/>
      <c r="K68" s="72"/>
      <c r="L68" s="72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customFormat="false" ht="12.75" hidden="false" customHeight="false" outlineLevel="0" collapsed="false">
      <c r="A69" s="65"/>
      <c r="B69" s="34"/>
      <c r="C69" s="29"/>
      <c r="D69" s="29"/>
      <c r="E69" s="26"/>
      <c r="F69" s="27" t="n">
        <f aca="false">IF(ISBLANK(D69),,VLOOKUP(D69,$O$1:$P$10,2,0)*E69)</f>
        <v>0</v>
      </c>
      <c r="G69" s="0" t="s">
        <v>183</v>
      </c>
      <c r="H69" s="66" t="s">
        <v>184</v>
      </c>
      <c r="I69" s="24"/>
      <c r="J69" s="29"/>
      <c r="K69" s="26" t="n">
        <v>3</v>
      </c>
      <c r="L69" s="73" t="n">
        <f aca="false">IF(ISBLANK(J69),,VLOOKUP(J69,$O$1:$P$10,2,0)*K69)</f>
        <v>0</v>
      </c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customFormat="false" ht="12.75" hidden="false" customHeight="false" outlineLevel="0" collapsed="false">
      <c r="A70" s="65"/>
      <c r="B70" s="34"/>
      <c r="C70" s="29"/>
      <c r="D70" s="29"/>
      <c r="E70" s="26"/>
      <c r="F70" s="27" t="n">
        <f aca="false">IF(ISBLANK(D70),,VLOOKUP(D70,$O$1:$P$10,2,0)*E70)</f>
        <v>0</v>
      </c>
      <c r="G70" s="33" t="s">
        <v>185</v>
      </c>
      <c r="H70" s="34" t="s">
        <v>186</v>
      </c>
      <c r="I70" s="24"/>
      <c r="J70" s="29"/>
      <c r="K70" s="26" t="n">
        <v>3</v>
      </c>
      <c r="L70" s="73" t="n">
        <f aca="false">IF(ISBLANK(J70),,VLOOKUP(J70,$O$1:$P$10,2,0)*K70)</f>
        <v>0</v>
      </c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customFormat="false" ht="12.75" hidden="false" customHeight="false" outlineLevel="0" collapsed="false">
      <c r="A71" s="65"/>
      <c r="B71" s="34"/>
      <c r="C71" s="29"/>
      <c r="D71" s="29"/>
      <c r="E71" s="26"/>
      <c r="F71" s="27" t="n">
        <f aca="false">IF(ISBLANK(D71),,VLOOKUP(D71,$O$1:$P$10,2,0)*E71)</f>
        <v>0</v>
      </c>
      <c r="G71" s="33" t="s">
        <v>187</v>
      </c>
      <c r="H71" s="34" t="s">
        <v>188</v>
      </c>
      <c r="I71" s="24"/>
      <c r="J71" s="29"/>
      <c r="K71" s="26" t="n">
        <v>3</v>
      </c>
      <c r="L71" s="73" t="n">
        <f aca="false">IF(ISBLANK(J71),,VLOOKUP(J71,$O$1:$P$10,2,0)*K71)</f>
        <v>0</v>
      </c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customFormat="false" ht="12.75" hidden="false" customHeight="false" outlineLevel="0" collapsed="false">
      <c r="A72" s="65"/>
      <c r="B72" s="34"/>
      <c r="C72" s="29"/>
      <c r="D72" s="29"/>
      <c r="E72" s="26"/>
      <c r="F72" s="27" t="n">
        <f aca="false">IF(ISBLANK(D72),,VLOOKUP(D72,$O$1:$P$10,2,0)*E72)</f>
        <v>0</v>
      </c>
      <c r="G72" s="33" t="s">
        <v>189</v>
      </c>
      <c r="H72" s="34" t="s">
        <v>190</v>
      </c>
      <c r="I72" s="24"/>
      <c r="J72" s="29"/>
      <c r="K72" s="26" t="n">
        <v>3</v>
      </c>
      <c r="L72" s="73" t="n">
        <f aca="false">IF(ISBLANK(J72),,VLOOKUP(J72,$O$1:$P$10,2,0)*K72)</f>
        <v>0</v>
      </c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customFormat="false" ht="12.75" hidden="false" customHeight="false" outlineLevel="0" collapsed="false">
      <c r="A73" s="65"/>
      <c r="B73" s="34"/>
      <c r="C73" s="29"/>
      <c r="D73" s="29"/>
      <c r="E73" s="26"/>
      <c r="F73" s="27" t="n">
        <f aca="false">IF(ISBLANK(D73),,VLOOKUP(D73,$O$1:$P$10,2,0)*E73)</f>
        <v>0</v>
      </c>
      <c r="G73" s="33" t="s">
        <v>191</v>
      </c>
      <c r="H73" s="34" t="s">
        <v>192</v>
      </c>
      <c r="I73" s="24"/>
      <c r="J73" s="29"/>
      <c r="K73" s="74" t="n">
        <v>3</v>
      </c>
      <c r="L73" s="73" t="n">
        <f aca="false">IF(ISBLANK(J73),,VLOOKUP(J73,$O$1:$P$10,2,0)*K73)</f>
        <v>0</v>
      </c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customFormat="false" ht="12.75" hidden="false" customHeight="false" outlineLevel="0" collapsed="false">
      <c r="A74" s="65"/>
      <c r="B74" s="34"/>
      <c r="C74" s="29"/>
      <c r="D74" s="29"/>
      <c r="E74" s="26"/>
      <c r="F74" s="27" t="n">
        <f aca="false">IF(ISBLANK(D74),,VLOOKUP(D74,$O$1:$P$10,2,0)*E74)</f>
        <v>0</v>
      </c>
      <c r="G74" s="33" t="s">
        <v>193</v>
      </c>
      <c r="H74" s="34" t="s">
        <v>194</v>
      </c>
      <c r="I74" s="24"/>
      <c r="J74" s="29"/>
      <c r="K74" s="26" t="n">
        <v>2</v>
      </c>
      <c r="L74" s="73" t="n">
        <f aca="false">IF(ISBLANK(J74),,VLOOKUP(J74,$O$1:$P$10,2,0)*K74)</f>
        <v>0</v>
      </c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customFormat="false" ht="12.75" hidden="false" customHeight="false" outlineLevel="0" collapsed="false">
      <c r="A75" s="65"/>
      <c r="B75" s="34"/>
      <c r="C75" s="29"/>
      <c r="D75" s="29"/>
      <c r="E75" s="26"/>
      <c r="F75" s="27" t="n">
        <f aca="false">IF(ISBLANK(D75),,VLOOKUP(D75,$O$1:$P$10,2,0)*E75)</f>
        <v>0</v>
      </c>
      <c r="G75" s="33" t="s">
        <v>195</v>
      </c>
      <c r="H75" s="34" t="s">
        <v>196</v>
      </c>
      <c r="I75" s="24"/>
      <c r="J75" s="29"/>
      <c r="K75" s="26" t="n">
        <v>3</v>
      </c>
      <c r="L75" s="73" t="n">
        <f aca="false">IF(ISBLANK(J75),,VLOOKUP(J75,$O$1:$P$10,2,0)*K75)</f>
        <v>0</v>
      </c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customFormat="false" ht="12.75" hidden="false" customHeight="false" outlineLevel="0" collapsed="false">
      <c r="A76" s="65"/>
      <c r="B76" s="34"/>
      <c r="C76" s="29"/>
      <c r="D76" s="29"/>
      <c r="E76" s="26"/>
      <c r="F76" s="27" t="n">
        <f aca="false">IF(ISBLANK(D76),,VLOOKUP(D76,$O$1:$P$10,2,0)*E76)</f>
        <v>0</v>
      </c>
      <c r="G76" s="33" t="s">
        <v>197</v>
      </c>
      <c r="H76" s="34" t="s">
        <v>198</v>
      </c>
      <c r="I76" s="24"/>
      <c r="J76" s="29"/>
      <c r="K76" s="26" t="n">
        <v>3</v>
      </c>
      <c r="L76" s="73" t="n">
        <f aca="false">IF(ISBLANK(J76),,VLOOKUP(J76,$O$1:$P$10,2,0)*K76)</f>
        <v>0</v>
      </c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customFormat="false" ht="12.75" hidden="false" customHeight="false" outlineLevel="0" collapsed="false">
      <c r="A77" s="65"/>
      <c r="B77" s="34"/>
      <c r="C77" s="28"/>
      <c r="D77" s="29"/>
      <c r="E77" s="26"/>
      <c r="F77" s="27" t="n">
        <f aca="false">IF(ISBLANK(D77),,VLOOKUP(D77,$O$1:$P$10,2,0)*E77)</f>
        <v>0</v>
      </c>
      <c r="G77" s="33" t="s">
        <v>199</v>
      </c>
      <c r="H77" s="34" t="s">
        <v>200</v>
      </c>
      <c r="I77" s="24"/>
      <c r="J77" s="29"/>
      <c r="K77" s="26" t="n">
        <v>4</v>
      </c>
      <c r="L77" s="73" t="n">
        <f aca="false">IF(ISBLANK(J77),,VLOOKUP(J77,$O$1:$P$10,2,0)*K77)</f>
        <v>0</v>
      </c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customFormat="false" ht="12.75" hidden="false" customHeight="false" outlineLevel="0" collapsed="false">
      <c r="A78" s="75"/>
      <c r="B78" s="34"/>
      <c r="C78" s="29"/>
      <c r="D78" s="29"/>
      <c r="E78" s="26"/>
      <c r="F78" s="27" t="n">
        <f aca="false">IF(ISBLANK(D78),,VLOOKUP(D78,$O$1:$P$10,2,0)*E78)</f>
        <v>0</v>
      </c>
      <c r="G78" s="33"/>
      <c r="H78" s="34"/>
      <c r="I78" s="24"/>
      <c r="J78" s="29"/>
      <c r="K78" s="26"/>
      <c r="L78" s="73" t="n">
        <f aca="false">IF(ISBLANK(J78),,VLOOKUP(J78,$O$1:$P$10,2,0)*K78)</f>
        <v>0</v>
      </c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customFormat="false" ht="12.75" hidden="false" customHeight="false" outlineLevel="0" collapsed="false">
      <c r="A79" s="75"/>
      <c r="B79" s="29"/>
      <c r="C79" s="29"/>
      <c r="D79" s="29"/>
      <c r="E79" s="26"/>
      <c r="F79" s="27" t="n">
        <f aca="false">IF(ISBLANK(D79),,VLOOKUP(D79,$O$1:$P$10,2,0)*E79)</f>
        <v>0</v>
      </c>
      <c r="G79" s="33"/>
      <c r="H79" s="34"/>
      <c r="I79" s="24"/>
      <c r="J79" s="29"/>
      <c r="K79" s="26"/>
      <c r="L79" s="73" t="n">
        <f aca="false">IF(ISBLANK(J79),,VLOOKUP(J79,$O$1:$P$10,2,0)*K79)</f>
        <v>0</v>
      </c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customFormat="false" ht="12.75" hidden="false" customHeight="false" outlineLevel="0" collapsed="false">
      <c r="A80" s="65"/>
      <c r="B80" s="34"/>
      <c r="C80" s="41"/>
      <c r="D80" s="29"/>
      <c r="E80" s="26"/>
      <c r="F80" s="27" t="n">
        <f aca="false">IF(ISBLANK(D80),,VLOOKUP(D80,$O$1:$P$10,2,0)*E80)</f>
        <v>0</v>
      </c>
      <c r="G80" s="33"/>
      <c r="H80" s="34"/>
      <c r="I80" s="24"/>
      <c r="J80" s="25"/>
      <c r="K80" s="26"/>
      <c r="L80" s="73" t="n">
        <f aca="false">IF(ISBLANK(J80),,VLOOKUP(J80,$O$1:$P$10,2,0)*K80)</f>
        <v>0</v>
      </c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customFormat="false" ht="12.75" hidden="false" customHeight="false" outlineLevel="0" collapsed="false">
      <c r="A81" s="65"/>
      <c r="B81" s="34"/>
      <c r="C81" s="41"/>
      <c r="D81" s="29"/>
      <c r="E81" s="26"/>
      <c r="F81" s="27"/>
      <c r="G81" s="33"/>
      <c r="H81" s="34"/>
      <c r="I81" s="24"/>
      <c r="J81" s="29"/>
      <c r="K81" s="26"/>
      <c r="L81" s="73" t="n">
        <f aca="false">IF(ISBLANK(J81),,VLOOKUP(J81,$O$1:$P$10,2,0)*K81)</f>
        <v>0</v>
      </c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customFormat="false" ht="12.75" hidden="false" customHeight="false" outlineLevel="0" collapsed="false">
      <c r="A82" s="65" t="s">
        <v>96</v>
      </c>
      <c r="B82" s="34" t="s">
        <v>97</v>
      </c>
      <c r="C82" s="29"/>
      <c r="D82" s="29"/>
      <c r="E82" s="26"/>
      <c r="F82" s="27" t="n">
        <f aca="false">IF(ISBLANK(D82),,VLOOKUP(D82,$O$1:$P$10,2,0)*E82)</f>
        <v>0</v>
      </c>
      <c r="G82" s="33" t="s">
        <v>96</v>
      </c>
      <c r="H82" s="34" t="s">
        <v>97</v>
      </c>
      <c r="I82" s="24"/>
      <c r="J82" s="29"/>
      <c r="L82" s="73" t="n">
        <f aca="false">IF(ISBLANK(J82),,VLOOKUP(J82,$O$1:$P$10,2,0)*K82)</f>
        <v>0</v>
      </c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customFormat="false" ht="13.5" hidden="false" customHeight="false" outlineLevel="0" collapsed="false">
      <c r="A83" s="62"/>
      <c r="B83" s="0" t="s">
        <v>180</v>
      </c>
      <c r="C83" s="63"/>
      <c r="D83" s="63"/>
      <c r="E83" s="42" t="n">
        <f aca="false">SUM(E66:E82)</f>
        <v>0</v>
      </c>
      <c r="F83" s="76" t="n">
        <f aca="false">SUM(F66:F82)</f>
        <v>0</v>
      </c>
      <c r="G83" s="70"/>
      <c r="H83" s="77"/>
      <c r="I83" s="44"/>
      <c r="J83" s="45"/>
      <c r="K83" s="42"/>
      <c r="L83" s="73" t="n">
        <f aca="false">IF(ISBLANK(J83),,VLOOKUP(J83,$O$1:$P$10,2,0)*K83)</f>
        <v>0</v>
      </c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customFormat="false" ht="13.5" hidden="false" customHeight="false" outlineLevel="0" collapsed="false">
      <c r="A84" s="68"/>
      <c r="B84" s="33"/>
      <c r="C84" s="33"/>
      <c r="D84" s="33"/>
      <c r="E84" s="33"/>
      <c r="F84" s="33"/>
      <c r="G84" s="78"/>
      <c r="H84" s="79" t="s">
        <v>201</v>
      </c>
      <c r="I84" s="33"/>
      <c r="J84" s="33"/>
      <c r="K84" s="80" t="n">
        <f aca="false">SUM(K69:K81)</f>
        <v>27</v>
      </c>
      <c r="L84" s="80" t="n">
        <f aca="false">SUM(L69:L81)</f>
        <v>0</v>
      </c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customFormat="false" ht="14.25" hidden="false" customHeight="false" outlineLevel="0" collapsed="false">
      <c r="A85" s="81" t="s">
        <v>202</v>
      </c>
      <c r="B85" s="81"/>
      <c r="C85" s="81"/>
      <c r="D85" s="81"/>
      <c r="E85" s="81"/>
      <c r="F85" s="81"/>
      <c r="G85" s="81"/>
      <c r="H85" s="82" t="s">
        <v>203</v>
      </c>
      <c r="I85" s="83"/>
      <c r="J85" s="83"/>
      <c r="K85" s="83"/>
      <c r="L85" s="84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customFormat="false" ht="14.25" hidden="false" customHeight="false" outlineLevel="0" collapsed="false">
      <c r="A86" s="14"/>
      <c r="B86" s="85" t="s">
        <v>204</v>
      </c>
      <c r="C86" s="86"/>
      <c r="D86" s="87" t="s">
        <v>16</v>
      </c>
      <c r="E86" s="87" t="s">
        <v>17</v>
      </c>
      <c r="F86" s="88" t="s">
        <v>205</v>
      </c>
      <c r="G86" s="15"/>
      <c r="H86" s="83"/>
      <c r="I86" s="12"/>
      <c r="J86" s="89" t="s">
        <v>16</v>
      </c>
      <c r="K86" s="89" t="s">
        <v>17</v>
      </c>
      <c r="L86" s="90" t="s">
        <v>205</v>
      </c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customFormat="false" ht="13.5" hidden="false" customHeight="false" outlineLevel="0" collapsed="false">
      <c r="A87" s="68"/>
      <c r="B87" s="91" t="s">
        <v>206</v>
      </c>
      <c r="C87" s="92"/>
      <c r="D87" s="93" t="n">
        <f aca="false">E57</f>
        <v>58</v>
      </c>
      <c r="E87" s="93" t="n">
        <f aca="false">F57</f>
        <v>0</v>
      </c>
      <c r="F87" s="94" t="n">
        <f aca="false">IF(D87=0,0,E87/D87)</f>
        <v>0</v>
      </c>
      <c r="G87" s="78"/>
      <c r="H87" s="95" t="s">
        <v>204</v>
      </c>
      <c r="I87" s="23"/>
      <c r="J87" s="96" t="n">
        <f aca="false">K36</f>
        <v>0</v>
      </c>
      <c r="K87" s="96" t="n">
        <f aca="false">L36</f>
        <v>0</v>
      </c>
      <c r="L87" s="73" t="n">
        <f aca="false">IF(J87=0,0,K87/J87)</f>
        <v>0</v>
      </c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customFormat="false" ht="12.75" hidden="false" customHeight="false" outlineLevel="0" collapsed="false">
      <c r="A88" s="68"/>
      <c r="C88" s="33"/>
      <c r="D88" s="97" t="n">
        <f aca="false">E83</f>
        <v>0</v>
      </c>
      <c r="E88" s="97" t="n">
        <f aca="false">F83</f>
        <v>0</v>
      </c>
      <c r="F88" s="98" t="n">
        <f aca="false">IF(D88=0,0,E88/D88)</f>
        <v>0</v>
      </c>
      <c r="G88" s="78"/>
      <c r="H88" s="99" t="s">
        <v>207</v>
      </c>
      <c r="I88" s="33"/>
      <c r="J88" s="100" t="n">
        <f aca="false">K35</f>
        <v>60</v>
      </c>
      <c r="K88" s="100" t="n">
        <f aca="false">L35</f>
        <v>0</v>
      </c>
      <c r="L88" s="101" t="n">
        <f aca="false">IF(J88=0,0,K88/J88)</f>
        <v>0</v>
      </c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customFormat="false" ht="12.75" hidden="false" customHeight="false" outlineLevel="0" collapsed="false">
      <c r="A89" s="68"/>
      <c r="B89" s="99" t="s">
        <v>208</v>
      </c>
      <c r="C89" s="33"/>
      <c r="D89" s="97"/>
      <c r="E89" s="97"/>
      <c r="F89" s="98"/>
      <c r="G89" s="78"/>
      <c r="H89" s="99" t="s">
        <v>209</v>
      </c>
      <c r="I89" s="33"/>
      <c r="J89" s="100" t="n">
        <f aca="false">K66</f>
        <v>56</v>
      </c>
      <c r="K89" s="100" t="n">
        <f aca="false">L66</f>
        <v>0</v>
      </c>
      <c r="L89" s="101" t="n">
        <f aca="false">IF(J89=0,0,K89/J89)</f>
        <v>0</v>
      </c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customFormat="false" ht="13.5" hidden="false" customHeight="false" outlineLevel="0" collapsed="false">
      <c r="A90" s="68"/>
      <c r="B90" s="102" t="s">
        <v>210</v>
      </c>
      <c r="C90" s="43"/>
      <c r="D90" s="103"/>
      <c r="E90" s="103"/>
      <c r="F90" s="104"/>
      <c r="G90" s="78"/>
      <c r="H90" s="99" t="s">
        <v>211</v>
      </c>
      <c r="I90" s="43"/>
      <c r="J90" s="105" t="n">
        <f aca="false">K84</f>
        <v>27</v>
      </c>
      <c r="K90" s="106" t="n">
        <f aca="false">L84</f>
        <v>0</v>
      </c>
      <c r="L90" s="101" t="n">
        <f aca="false">IF(J90=0,0,K90/J90)</f>
        <v>0</v>
      </c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customFormat="false" ht="13.5" hidden="false" customHeight="false" outlineLevel="0" collapsed="false">
      <c r="A91" s="107"/>
      <c r="B91" s="108"/>
      <c r="C91" s="108"/>
      <c r="D91" s="108"/>
      <c r="E91" s="108"/>
      <c r="F91" s="108"/>
      <c r="G91" s="108"/>
      <c r="H91" s="102" t="s">
        <v>212</v>
      </c>
      <c r="I91" s="108"/>
      <c r="J91" s="106" t="n">
        <f aca="false">E57+E83+K35+K66+K84</f>
        <v>201</v>
      </c>
      <c r="K91" s="106" t="n">
        <f aca="false">F57+F83+L35+L66+L84</f>
        <v>0</v>
      </c>
      <c r="L91" s="101" t="n">
        <f aca="false">IF(J91=0,0,K91/J91)</f>
        <v>0</v>
      </c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customFormat="false" ht="14.25" hidden="false" customHeight="false" outlineLevel="0" collapsed="false">
      <c r="A92" s="31"/>
      <c r="B92" s="31"/>
      <c r="C92" s="31"/>
      <c r="D92" s="31"/>
      <c r="E92" s="31"/>
      <c r="F92" s="31"/>
      <c r="G92" s="31"/>
      <c r="H92" s="108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customFormat="false" ht="13.5" hidden="false" customHeight="false" outlineLevel="0" collapsed="false"/>
  </sheetData>
  <mergeCells count="14">
    <mergeCell ref="A1:L1"/>
    <mergeCell ref="A2:L2"/>
    <mergeCell ref="A3:L3"/>
    <mergeCell ref="A4:L4"/>
    <mergeCell ref="A5:F5"/>
    <mergeCell ref="G5:H5"/>
    <mergeCell ref="I5:L5"/>
    <mergeCell ref="A6:L6"/>
    <mergeCell ref="A9:F9"/>
    <mergeCell ref="G9:J9"/>
    <mergeCell ref="G37:J37"/>
    <mergeCell ref="A65:F65"/>
    <mergeCell ref="G68:L68"/>
    <mergeCell ref="A85:G85"/>
  </mergeCells>
  <printOptions headings="false" gridLines="false" gridLinesSet="true" horizontalCentered="true" verticalCentered="false"/>
  <pageMargins left="0.75" right="0.75" top="1" bottom="1" header="0.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&amp;R&amp;"Arial,Bold"&amp;12&amp;D  &amp;A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N93"/>
  <sheetViews>
    <sheetView windowProtection="false" showFormulas="false" showGridLines="true" showRowColHeaders="true" showZeros="false" rightToLeft="false" tabSelected="false" showOutlineSymbols="true" defaultGridColor="true" view="normal" topLeftCell="A37" colorId="64" zoomScale="100" zoomScaleNormal="100" zoomScalePageLayoutView="100" workbookViewId="0">
      <selection pane="topLeft" activeCell="A17" activeCellId="0" sqref="A17"/>
    </sheetView>
  </sheetViews>
  <sheetFormatPr defaultRowHeight="12.75"/>
  <cols>
    <col collapsed="false" hidden="false" max="1" min="1" style="0" width="11.3673469387755"/>
    <col collapsed="false" hidden="false" max="2" min="2" style="0" width="49.9030612244898"/>
    <col collapsed="false" hidden="false" max="3" min="3" style="0" width="4.88775510204082"/>
    <col collapsed="false" hidden="false" max="4" min="4" style="0" width="6.03061224489796"/>
    <col collapsed="false" hidden="false" max="6" min="5" style="0" width="7.04591836734694"/>
    <col collapsed="false" hidden="false" max="7" min="7" style="0" width="12.3928571428571"/>
    <col collapsed="false" hidden="false" max="8" min="8" style="0" width="51.4948979591837"/>
    <col collapsed="false" hidden="false" max="9" min="9" style="0" width="4.88775510204082"/>
    <col collapsed="false" hidden="false" max="10" min="10" style="0" width="8.52040816326531"/>
    <col collapsed="false" hidden="false" max="12" min="11" style="0" width="7.04591836734694"/>
  </cols>
  <sheetData>
    <row r="1" customFormat="false" ht="13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O1" s="0" t="s">
        <v>1</v>
      </c>
      <c r="P1" s="2" t="n">
        <v>4</v>
      </c>
    </row>
    <row r="2" customFormat="false" ht="12.75" hidden="false" customHeight="false" outlineLevel="0" collapsed="false">
      <c r="A2" s="3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O2" s="0" t="s">
        <v>3</v>
      </c>
      <c r="P2" s="2" t="n">
        <v>3.67</v>
      </c>
    </row>
    <row r="3" customFormat="false" ht="12.75" hidden="false" customHeight="false" outlineLevel="0" collapsed="false">
      <c r="A3" s="3" t="s">
        <v>213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O3" s="0" t="s">
        <v>5</v>
      </c>
      <c r="P3" s="2" t="n">
        <v>3.33</v>
      </c>
    </row>
    <row r="4" customFormat="false" ht="12.75" hidden="false" customHeight="false" outlineLevel="0" collapsed="false">
      <c r="A4" s="4" t="n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O4" s="0" t="s">
        <v>6</v>
      </c>
      <c r="P4" s="2" t="n">
        <v>3</v>
      </c>
    </row>
    <row r="5" customFormat="false" ht="12.75" hidden="false" customHeight="false" outlineLevel="0" collapsed="false">
      <c r="A5" s="5" t="s">
        <v>7</v>
      </c>
      <c r="B5" s="5"/>
      <c r="C5" s="5"/>
      <c r="D5" s="5"/>
      <c r="E5" s="5"/>
      <c r="F5" s="5"/>
      <c r="G5" s="6" t="s">
        <v>8</v>
      </c>
      <c r="H5" s="6"/>
      <c r="I5" s="7" t="s">
        <v>9</v>
      </c>
      <c r="J5" s="7"/>
      <c r="K5" s="7"/>
      <c r="L5" s="7"/>
      <c r="O5" s="0" t="s">
        <v>10</v>
      </c>
      <c r="P5" s="2" t="n">
        <v>2.67</v>
      </c>
    </row>
    <row r="6" customFormat="false" ht="13.5" hidden="false" customHeight="fals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O6" s="0" t="s">
        <v>11</v>
      </c>
      <c r="P6" s="2" t="n">
        <v>2.33</v>
      </c>
    </row>
    <row r="7" customFormat="false" ht="13.5" hidden="false" customHeight="false" outlineLevel="0" collapsed="false">
      <c r="A7" s="9" t="s">
        <v>12</v>
      </c>
      <c r="B7" s="10" t="s">
        <v>13</v>
      </c>
      <c r="C7" s="10" t="s">
        <v>14</v>
      </c>
      <c r="D7" s="10" t="s">
        <v>15</v>
      </c>
      <c r="E7" s="10" t="s">
        <v>16</v>
      </c>
      <c r="F7" s="11" t="s">
        <v>17</v>
      </c>
      <c r="G7" s="12" t="s">
        <v>12</v>
      </c>
      <c r="H7" s="10" t="s">
        <v>13</v>
      </c>
      <c r="I7" s="10" t="s">
        <v>14</v>
      </c>
      <c r="J7" s="10" t="s">
        <v>15</v>
      </c>
      <c r="K7" s="10" t="s">
        <v>16</v>
      </c>
      <c r="L7" s="13" t="s">
        <v>17</v>
      </c>
      <c r="O7" s="0" t="s">
        <v>18</v>
      </c>
      <c r="P7" s="2" t="n">
        <v>2</v>
      </c>
    </row>
    <row r="8" customFormat="false" ht="13.5" hidden="false" customHeight="false" outlineLevel="0" collapsed="false">
      <c r="A8" s="14"/>
      <c r="B8" s="15"/>
      <c r="C8" s="15"/>
      <c r="D8" s="15"/>
      <c r="E8" s="15"/>
      <c r="F8" s="16"/>
      <c r="G8" s="15"/>
      <c r="H8" s="15"/>
      <c r="I8" s="15"/>
      <c r="J8" s="15"/>
      <c r="K8" s="15"/>
      <c r="L8" s="17"/>
      <c r="O8" s="0" t="s">
        <v>19</v>
      </c>
      <c r="P8" s="2" t="n">
        <v>1.67</v>
      </c>
    </row>
    <row r="9" customFormat="false" ht="12.75" hidden="false" customHeight="false" outlineLevel="0" collapsed="false">
      <c r="A9" s="18" t="s">
        <v>20</v>
      </c>
      <c r="B9" s="18"/>
      <c r="C9" s="18"/>
      <c r="D9" s="18"/>
      <c r="E9" s="18"/>
      <c r="F9" s="18"/>
      <c r="G9" s="19" t="s">
        <v>214</v>
      </c>
      <c r="H9" s="19"/>
      <c r="I9" s="19"/>
      <c r="J9" s="19"/>
      <c r="K9" s="20"/>
      <c r="L9" s="21"/>
      <c r="O9" s="0" t="s">
        <v>22</v>
      </c>
      <c r="P9" s="2" t="n">
        <v>1</v>
      </c>
    </row>
    <row r="10" customFormat="false" ht="12.75" hidden="false" customHeight="false" outlineLevel="0" collapsed="false">
      <c r="A10" s="22" t="s">
        <v>23</v>
      </c>
      <c r="B10" s="23" t="s">
        <v>24</v>
      </c>
      <c r="C10" s="24"/>
      <c r="D10" s="25"/>
      <c r="E10" s="26" t="n">
        <v>1</v>
      </c>
      <c r="F10" s="27" t="n">
        <f aca="false">IF(ISBLANK(D10),,VLOOKUP(D10,$O$1:$P$10,2,0)*E10)</f>
        <v>0</v>
      </c>
      <c r="G10" s="23" t="s">
        <v>25</v>
      </c>
      <c r="H10" s="28" t="s">
        <v>215</v>
      </c>
      <c r="I10" s="24"/>
      <c r="J10" s="29"/>
      <c r="K10" s="26" t="n">
        <v>3</v>
      </c>
      <c r="L10" s="30" t="n">
        <f aca="false">IF(ISBLANK(J10),,VLOOKUP(J10,$O$1:$P$10,2,0)*K10)</f>
        <v>0</v>
      </c>
      <c r="M10" s="31"/>
      <c r="N10" s="31"/>
      <c r="O10" s="31" t="s">
        <v>27</v>
      </c>
      <c r="P10" s="2" t="n">
        <v>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customFormat="false" ht="12.75" hidden="false" customHeight="false" outlineLevel="0" collapsed="false">
      <c r="A11" s="32" t="s">
        <v>28</v>
      </c>
      <c r="B11" s="33" t="s">
        <v>29</v>
      </c>
      <c r="C11" s="24"/>
      <c r="D11" s="25"/>
      <c r="E11" s="26" t="n">
        <v>2</v>
      </c>
      <c r="F11" s="27" t="n">
        <f aca="false">IF(ISBLANK(D11),,VLOOKUP(D11,$O$1:$P$10,2,0)*E11)</f>
        <v>0</v>
      </c>
      <c r="G11" s="33" t="s">
        <v>30</v>
      </c>
      <c r="H11" s="34" t="s">
        <v>216</v>
      </c>
      <c r="I11" s="24"/>
      <c r="J11" s="29"/>
      <c r="K11" s="26" t="n">
        <v>3</v>
      </c>
      <c r="L11" s="30" t="n">
        <f aca="false">IF(ISBLANK(J11),,VLOOKUP(J11,$O$1:$P$10,2,0)*K11)</f>
        <v>0</v>
      </c>
      <c r="M11" s="31"/>
      <c r="N11" s="31"/>
      <c r="P11" s="2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customFormat="false" ht="12.75" hidden="false" customHeight="false" outlineLevel="0" collapsed="false">
      <c r="A12" s="32" t="s">
        <v>32</v>
      </c>
      <c r="B12" s="33" t="s">
        <v>33</v>
      </c>
      <c r="C12" s="24"/>
      <c r="D12" s="25"/>
      <c r="E12" s="26" t="n">
        <v>2</v>
      </c>
      <c r="F12" s="27" t="n">
        <f aca="false">IF(ISBLANK(D12),,VLOOKUP(D12,$O$1:$P$10,2,0)*E12)</f>
        <v>0</v>
      </c>
      <c r="G12" s="36" t="s">
        <v>110</v>
      </c>
      <c r="H12" s="35" t="s">
        <v>217</v>
      </c>
      <c r="I12" s="24"/>
      <c r="J12" s="29"/>
      <c r="K12" s="26" t="n">
        <v>3</v>
      </c>
      <c r="L12" s="30" t="n">
        <f aca="false">IF(ISBLANK(J12),,VLOOKUP(J12,$O$1:$P$10,2,0)*K12)</f>
        <v>0</v>
      </c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customFormat="false" ht="12.75" hidden="false" customHeight="false" outlineLevel="0" collapsed="false">
      <c r="A13" s="32" t="s">
        <v>36</v>
      </c>
      <c r="B13" s="33" t="s">
        <v>37</v>
      </c>
      <c r="C13" s="24"/>
      <c r="D13" s="25"/>
      <c r="E13" s="26" t="n">
        <v>2</v>
      </c>
      <c r="F13" s="27" t="n">
        <f aca="false">IF(ISBLANK(D13),,VLOOKUP(D13,$O$1:$P$10,2,0)*E13)</f>
        <v>0</v>
      </c>
      <c r="G13" s="33" t="s">
        <v>114</v>
      </c>
      <c r="H13" s="34" t="s">
        <v>218</v>
      </c>
      <c r="I13" s="24"/>
      <c r="J13" s="29"/>
      <c r="K13" s="26" t="n">
        <v>3</v>
      </c>
      <c r="L13" s="30" t="n">
        <f aca="false">IF(ISBLANK(J13),,VLOOKUP(J13,$O$1:$P$10,2,0)*K13)</f>
        <v>0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customFormat="false" ht="12.75" hidden="false" customHeight="false" outlineLevel="0" collapsed="false">
      <c r="A14" s="32" t="s">
        <v>40</v>
      </c>
      <c r="B14" s="33" t="s">
        <v>41</v>
      </c>
      <c r="C14" s="24"/>
      <c r="D14" s="25"/>
      <c r="E14" s="26" t="n">
        <v>2</v>
      </c>
      <c r="F14" s="27" t="n">
        <f aca="false">IF(ISBLANK(D14),,VLOOKUP(D14,$O$1:$P$10,2,0)*E14)</f>
        <v>0</v>
      </c>
      <c r="G14" s="36" t="s">
        <v>118</v>
      </c>
      <c r="H14" s="36" t="s">
        <v>219</v>
      </c>
      <c r="I14" s="24"/>
      <c r="J14" s="29"/>
      <c r="K14" s="26" t="n">
        <v>3</v>
      </c>
      <c r="L14" s="30" t="n">
        <f aca="false">IF(ISBLANK(J14),,VLOOKUP(J14,$O$1:$P$10,2,0)*K14)</f>
        <v>0</v>
      </c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customFormat="false" ht="12.75" hidden="false" customHeight="false" outlineLevel="0" collapsed="false">
      <c r="A15" s="32" t="s">
        <v>44</v>
      </c>
      <c r="B15" s="33" t="s">
        <v>45</v>
      </c>
      <c r="C15" s="24"/>
      <c r="D15" s="25"/>
      <c r="E15" s="26" t="n">
        <v>2</v>
      </c>
      <c r="F15" s="27" t="n">
        <f aca="false">IF(ISBLANK(D15),,VLOOKUP(D15,$O$1:$P$10,2,0)*E15)</f>
        <v>0</v>
      </c>
      <c r="G15" s="29" t="s">
        <v>46</v>
      </c>
      <c r="H15" s="109" t="s">
        <v>220</v>
      </c>
      <c r="I15" s="24"/>
      <c r="J15" s="29"/>
      <c r="K15" s="26" t="n">
        <v>3</v>
      </c>
      <c r="L15" s="30" t="n">
        <f aca="false">IF(ISBLANK(J15),,VLOOKUP(J15,$O$1:$P$10,2,0)*K15)</f>
        <v>0</v>
      </c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customFormat="false" ht="12.75" hidden="false" customHeight="false" outlineLevel="0" collapsed="false">
      <c r="A16" s="37" t="s">
        <v>48</v>
      </c>
      <c r="B16" s="36" t="s">
        <v>49</v>
      </c>
      <c r="C16" s="24"/>
      <c r="D16" s="25"/>
      <c r="E16" s="26" t="n">
        <v>2</v>
      </c>
      <c r="F16" s="27" t="n">
        <f aca="false">IF(ISBLANK(D16),,VLOOKUP(D16,$O$1:$P$10,2,0)*E16)</f>
        <v>0</v>
      </c>
      <c r="G16" s="33" t="s">
        <v>60</v>
      </c>
      <c r="H16" s="34" t="s">
        <v>221</v>
      </c>
      <c r="I16" s="24"/>
      <c r="J16" s="29"/>
      <c r="K16" s="26" t="n">
        <v>3</v>
      </c>
      <c r="L16" s="30" t="n">
        <f aca="false">IF(ISBLANK(J16),,VLOOKUP(J16,$O$1:$P$10,2,0)*K16)</f>
        <v>0</v>
      </c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customFormat="false" ht="12.8" hidden="false" customHeight="false" outlineLevel="0" collapsed="false">
      <c r="A17" s="32"/>
      <c r="B17" s="33"/>
      <c r="C17" s="24"/>
      <c r="D17" s="25"/>
      <c r="E17" s="26"/>
      <c r="F17" s="27"/>
      <c r="G17" s="33" t="s">
        <v>222</v>
      </c>
      <c r="H17" s="34" t="s">
        <v>223</v>
      </c>
      <c r="I17" s="24"/>
      <c r="J17" s="29"/>
      <c r="K17" s="26" t="n">
        <v>3</v>
      </c>
      <c r="L17" s="30" t="n">
        <f aca="false">IF(ISBLANK(J17),,VLOOKUP(J17,$O$1:$P$10,2,0)*K17)</f>
        <v>0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customFormat="false" ht="12.75" hidden="false" customHeight="false" outlineLevel="0" collapsed="false">
      <c r="A18" s="32" t="s">
        <v>54</v>
      </c>
      <c r="B18" s="33" t="s">
        <v>55</v>
      </c>
      <c r="C18" s="24"/>
      <c r="D18" s="25"/>
      <c r="E18" s="26" t="n">
        <v>0</v>
      </c>
      <c r="F18" s="27" t="n">
        <f aca="false">IF(ISBLANK(D18),,VLOOKUP(D18,$O$1:$P$10,2,0)*E18)</f>
        <v>0</v>
      </c>
      <c r="G18" s="33" t="s">
        <v>224</v>
      </c>
      <c r="H18" s="34" t="s">
        <v>225</v>
      </c>
      <c r="I18" s="24"/>
      <c r="J18" s="29"/>
      <c r="K18" s="26" t="n">
        <v>3</v>
      </c>
      <c r="L18" s="30" t="n">
        <f aca="false">IF(ISBLANK(J18),,VLOOKUP(J18,$O$1:$P$10,2,0)*K18)</f>
        <v>0</v>
      </c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customFormat="false" ht="12.75" hidden="false" customHeight="false" outlineLevel="0" collapsed="false">
      <c r="A19" s="32" t="s">
        <v>58</v>
      </c>
      <c r="B19" s="33" t="s">
        <v>59</v>
      </c>
      <c r="C19" s="24"/>
      <c r="D19" s="25"/>
      <c r="E19" s="26" t="n">
        <v>2</v>
      </c>
      <c r="F19" s="27" t="n">
        <f aca="false">IF(ISBLANK(D19),,VLOOKUP(D19,$O$1:$P$10,2,0)*E19)</f>
        <v>0</v>
      </c>
      <c r="G19" s="33" t="s">
        <v>64</v>
      </c>
      <c r="H19" s="34" t="s">
        <v>226</v>
      </c>
      <c r="I19" s="24"/>
      <c r="J19" s="29"/>
      <c r="K19" s="26" t="n">
        <v>3</v>
      </c>
      <c r="L19" s="30" t="n">
        <f aca="false">IF(ISBLANK(J19),,VLOOKUP(J19,$O$1:$P$10,2,0)*K19)</f>
        <v>0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customFormat="false" ht="12.75" hidden="false" customHeight="false" outlineLevel="0" collapsed="false">
      <c r="A20" s="32" t="s">
        <v>62</v>
      </c>
      <c r="B20" s="33" t="s">
        <v>63</v>
      </c>
      <c r="C20" s="24"/>
      <c r="D20" s="25"/>
      <c r="E20" s="26" t="n">
        <v>1</v>
      </c>
      <c r="F20" s="27" t="n">
        <f aca="false">IF(ISBLANK(D20),,VLOOKUP(D20,$O$1:$P$10,2,0)*E20)</f>
        <v>0</v>
      </c>
      <c r="G20" s="33" t="s">
        <v>227</v>
      </c>
      <c r="H20" s="34" t="s">
        <v>228</v>
      </c>
      <c r="I20" s="24"/>
      <c r="J20" s="29"/>
      <c r="K20" s="26" t="n">
        <v>3</v>
      </c>
      <c r="L20" s="30" t="n">
        <f aca="false">IF(ISBLANK(J20),,VLOOKUP(J20,$O$1:$P$10,2,0)*K20)</f>
        <v>0</v>
      </c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customFormat="false" ht="12.75" hidden="false" customHeight="false" outlineLevel="0" collapsed="false">
      <c r="A21" s="37" t="s">
        <v>66</v>
      </c>
      <c r="B21" s="36" t="s">
        <v>67</v>
      </c>
      <c r="C21" s="24"/>
      <c r="D21" s="25"/>
      <c r="E21" s="26" t="n">
        <v>1</v>
      </c>
      <c r="F21" s="27" t="n">
        <f aca="false">IF(ISBLANK(D21),,VLOOKUP(D21,$O$1:$P$10,2,0)*E21)</f>
        <v>0</v>
      </c>
      <c r="G21" s="33" t="s">
        <v>229</v>
      </c>
      <c r="H21" s="34" t="s">
        <v>230</v>
      </c>
      <c r="I21" s="24"/>
      <c r="J21" s="29"/>
      <c r="K21" s="26" t="n">
        <v>3</v>
      </c>
      <c r="L21" s="30" t="n">
        <f aca="false">IF(ISBLANK(J21),,VLOOKUP(J21,$O$1:$P$10,2,0)*K21)</f>
        <v>0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customFormat="false" ht="12.75" hidden="false" customHeight="false" outlineLevel="0" collapsed="false">
      <c r="A22" s="32" t="s">
        <v>70</v>
      </c>
      <c r="B22" s="33" t="s">
        <v>71</v>
      </c>
      <c r="C22" s="24"/>
      <c r="D22" s="25"/>
      <c r="E22" s="26" t="n">
        <v>2</v>
      </c>
      <c r="F22" s="27" t="n">
        <f aca="false">IF(ISBLANK(D22),,VLOOKUP(D22,$O$1:$P$10,2,0)*E22)</f>
        <v>0</v>
      </c>
      <c r="G22" s="33" t="s">
        <v>231</v>
      </c>
      <c r="H22" s="34" t="s">
        <v>232</v>
      </c>
      <c r="I22" s="24"/>
      <c r="J22" s="29"/>
      <c r="K22" s="26" t="n">
        <v>3</v>
      </c>
      <c r="L22" s="30" t="n">
        <f aca="false">IF(ISBLANK(J22),,VLOOKUP(J22,$O$1:$P$10,2,0)*K22)</f>
        <v>0</v>
      </c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customFormat="false" ht="12.75" hidden="false" customHeight="false" outlineLevel="0" collapsed="false">
      <c r="A23" s="32" t="s">
        <v>74</v>
      </c>
      <c r="B23" s="33" t="s">
        <v>75</v>
      </c>
      <c r="C23" s="24"/>
      <c r="D23" s="25"/>
      <c r="E23" s="26" t="n">
        <v>2</v>
      </c>
      <c r="F23" s="27" t="n">
        <f aca="false">IF(ISBLANK(D23),,VLOOKUP(D23,$O$1:$P$10,2,0)*E23)</f>
        <v>0</v>
      </c>
      <c r="G23" s="33" t="s">
        <v>233</v>
      </c>
      <c r="H23" s="34" t="s">
        <v>234</v>
      </c>
      <c r="I23" s="24"/>
      <c r="J23" s="29"/>
      <c r="K23" s="26" t="n">
        <v>3</v>
      </c>
      <c r="L23" s="30" t="n">
        <f aca="false">IF(ISBLANK(J23),,VLOOKUP(J23,$O$1:$P$10,2,0)*K23)</f>
        <v>0</v>
      </c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customFormat="false" ht="12.8" hidden="false" customHeight="false" outlineLevel="0" collapsed="false">
      <c r="A24" s="37"/>
      <c r="B24" s="36"/>
      <c r="C24" s="24"/>
      <c r="D24" s="25"/>
      <c r="E24" s="26"/>
      <c r="F24" s="27"/>
      <c r="G24" s="33" t="s">
        <v>235</v>
      </c>
      <c r="H24" s="34" t="s">
        <v>236</v>
      </c>
      <c r="I24" s="38"/>
      <c r="J24" s="29"/>
      <c r="K24" s="26" t="n">
        <v>3</v>
      </c>
      <c r="L24" s="30" t="n">
        <f aca="false">IF(ISBLANK(J24),,VLOOKUP(J24,$O$1:$P$10,2,0)*K24)</f>
        <v>0</v>
      </c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customFormat="false" ht="12.8" hidden="false" customHeight="false" outlineLevel="0" collapsed="false">
      <c r="A25" s="32"/>
      <c r="B25" s="33"/>
      <c r="C25" s="24"/>
      <c r="D25" s="25"/>
      <c r="E25" s="26"/>
      <c r="F25" s="27"/>
      <c r="G25" s="33" t="s">
        <v>237</v>
      </c>
      <c r="H25" s="34" t="s">
        <v>238</v>
      </c>
      <c r="I25" s="38"/>
      <c r="J25" s="29"/>
      <c r="K25" s="26" t="n">
        <v>3</v>
      </c>
      <c r="L25" s="30" t="n">
        <f aca="false">IF(ISBLANK(J25),,VLOOKUP(J25,$O$1:$P$10,2,0)*K25)</f>
        <v>0</v>
      </c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customFormat="false" ht="12.75" hidden="false" customHeight="false" outlineLevel="0" collapsed="false">
      <c r="A26" s="32" t="s">
        <v>82</v>
      </c>
      <c r="B26" s="33" t="s">
        <v>83</v>
      </c>
      <c r="C26" s="24"/>
      <c r="D26" s="25"/>
      <c r="E26" s="26" t="n">
        <v>2</v>
      </c>
      <c r="F26" s="27" t="n">
        <f aca="false">IF(ISBLANK(D26),,VLOOKUP(D26,$O$1:$P$10,2,0)*E26)</f>
        <v>0</v>
      </c>
      <c r="G26" s="33" t="s">
        <v>239</v>
      </c>
      <c r="H26" s="34" t="s">
        <v>240</v>
      </c>
      <c r="I26" s="38"/>
      <c r="J26" s="29"/>
      <c r="K26" s="26" t="n">
        <v>3</v>
      </c>
      <c r="L26" s="27" t="n">
        <f aca="false">IF(ISBLANK(J26),,VLOOKUP(J26,$O$1:$P$10,2,0)*K26)</f>
        <v>0</v>
      </c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customFormat="false" ht="12.8" hidden="false" customHeight="false" outlineLevel="0" collapsed="false">
      <c r="A27" s="32"/>
      <c r="B27" s="33"/>
      <c r="C27" s="24"/>
      <c r="D27" s="25"/>
      <c r="E27" s="26"/>
      <c r="F27" s="27"/>
      <c r="G27" s="33" t="s">
        <v>130</v>
      </c>
      <c r="H27" s="34" t="s">
        <v>241</v>
      </c>
      <c r="I27" s="38"/>
      <c r="J27" s="29"/>
      <c r="K27" s="26" t="n">
        <v>3</v>
      </c>
      <c r="L27" s="27" t="n">
        <f aca="false">IF(ISBLANK(J27),,VLOOKUP(J27,$O$1:$P$10,2,0)*K27)</f>
        <v>0</v>
      </c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customFormat="false" ht="12.8" hidden="false" customHeight="false" outlineLevel="0" collapsed="false">
      <c r="A28" s="32"/>
      <c r="B28" s="33"/>
      <c r="C28" s="24"/>
      <c r="D28" s="25"/>
      <c r="E28" s="26"/>
      <c r="F28" s="27"/>
      <c r="G28" s="33" t="s">
        <v>242</v>
      </c>
      <c r="H28" s="34" t="s">
        <v>243</v>
      </c>
      <c r="I28" s="24"/>
      <c r="J28" s="29"/>
      <c r="K28" s="26" t="n">
        <v>3</v>
      </c>
      <c r="L28" s="30" t="n">
        <f aca="false">IF(ISBLANK(J28),,VLOOKUP(J28,$O$1:$P$10,2,0)*K28)</f>
        <v>0</v>
      </c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customFormat="false" ht="12.8" hidden="false" customHeight="false" outlineLevel="0" collapsed="false">
      <c r="A29" s="32"/>
      <c r="B29" s="33"/>
      <c r="C29" s="24"/>
      <c r="D29" s="25"/>
      <c r="E29" s="26"/>
      <c r="F29" s="27"/>
      <c r="G29" s="33" t="s">
        <v>80</v>
      </c>
      <c r="H29" s="34" t="s">
        <v>244</v>
      </c>
      <c r="I29" s="24"/>
      <c r="J29" s="29"/>
      <c r="K29" s="26" t="n">
        <v>3</v>
      </c>
      <c r="L29" s="30" t="n">
        <f aca="false">IF(ISBLANK(J29),,VLOOKUP(J29,$O$1:$P$10,2,0)*K29)</f>
        <v>0</v>
      </c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customFormat="false" ht="12.75" hidden="false" customHeight="false" outlineLevel="0" collapsed="false">
      <c r="A30" s="32" t="s">
        <v>92</v>
      </c>
      <c r="B30" s="33" t="s">
        <v>93</v>
      </c>
      <c r="C30" s="24"/>
      <c r="D30" s="25"/>
      <c r="E30" s="26" t="n">
        <v>2</v>
      </c>
      <c r="F30" s="27" t="n">
        <f aca="false">IF(ISBLANK(D30),,VLOOKUP(D30,$O$1:$P$10,2,0)*E30)</f>
        <v>0</v>
      </c>
      <c r="G30" s="36" t="s">
        <v>84</v>
      </c>
      <c r="H30" s="34" t="s">
        <v>245</v>
      </c>
      <c r="I30" s="24"/>
      <c r="J30" s="29"/>
      <c r="K30" s="39" t="n">
        <v>3</v>
      </c>
      <c r="L30" s="30" t="n">
        <f aca="false">IF(ISBLANK(J30),,VLOOKUP(J30,$O$1:$P$10,2,0)*K30)</f>
        <v>0</v>
      </c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customFormat="false" ht="12.8" hidden="false" customHeight="false" outlineLevel="0" collapsed="false">
      <c r="A31" s="32"/>
      <c r="B31" s="33"/>
      <c r="C31" s="24"/>
      <c r="D31" s="25"/>
      <c r="E31" s="26"/>
      <c r="F31" s="27"/>
      <c r="G31" s="36" t="s">
        <v>86</v>
      </c>
      <c r="H31" s="34" t="s">
        <v>246</v>
      </c>
      <c r="I31" s="24"/>
      <c r="J31" s="29"/>
      <c r="K31" s="39" t="n">
        <v>3</v>
      </c>
      <c r="L31" s="30" t="n">
        <f aca="false">IF(ISBLANK(J31),,VLOOKUP(J31,$O$1:$P$10,2,0)*K31)</f>
        <v>0</v>
      </c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customFormat="false" ht="12.8" hidden="false" customHeight="false" outlineLevel="0" collapsed="false">
      <c r="A32" s="32"/>
      <c r="B32" s="33"/>
      <c r="C32" s="24"/>
      <c r="D32" s="25"/>
      <c r="E32" s="26"/>
      <c r="F32" s="27"/>
      <c r="G32" s="33" t="s">
        <v>88</v>
      </c>
      <c r="H32" s="34" t="s">
        <v>247</v>
      </c>
      <c r="I32" s="24"/>
      <c r="J32" s="29"/>
      <c r="K32" s="39" t="n">
        <v>3</v>
      </c>
      <c r="L32" s="30" t="n">
        <f aca="false">IF(ISBLANK(J32),,VLOOKUP(J32,$O$1:$P$10,2,0)*K32)</f>
        <v>0</v>
      </c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customFormat="false" ht="12.75" hidden="false" customHeight="false" outlineLevel="0" collapsed="false">
      <c r="A33" s="32" t="s">
        <v>94</v>
      </c>
      <c r="B33" s="33" t="s">
        <v>95</v>
      </c>
      <c r="C33" s="24"/>
      <c r="D33" s="25"/>
      <c r="E33" s="26" t="n">
        <v>2</v>
      </c>
      <c r="F33" s="27" t="n">
        <f aca="false">IF(ISBLANK(D33),,VLOOKUP(D33,$O$1:$P$10,2,0)*E33)</f>
        <v>0</v>
      </c>
      <c r="G33" s="36" t="s">
        <v>248</v>
      </c>
      <c r="H33" s="34" t="s">
        <v>249</v>
      </c>
      <c r="I33" s="24"/>
      <c r="J33" s="29"/>
      <c r="K33" s="39" t="n">
        <v>3</v>
      </c>
      <c r="L33" s="30" t="n">
        <f aca="false">IF(ISBLANK(J33),,VLOOKUP(J33,$O$1:$P$10,2,0)*K33)</f>
        <v>0</v>
      </c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customFormat="false" ht="12.8" hidden="false" customHeight="false" outlineLevel="0" collapsed="false">
      <c r="A34" s="32"/>
      <c r="B34" s="33"/>
      <c r="C34" s="24"/>
      <c r="D34" s="25"/>
      <c r="E34" s="26"/>
      <c r="F34" s="27"/>
      <c r="G34" s="40" t="s">
        <v>90</v>
      </c>
      <c r="H34" s="41" t="s">
        <v>250</v>
      </c>
      <c r="I34" s="24"/>
      <c r="J34" s="29"/>
      <c r="K34" s="110" t="n">
        <v>3</v>
      </c>
      <c r="L34" s="30" t="n">
        <f aca="false">IF(ISBLANK(J34),,VLOOKUP(J34,$O$1:$P$10,2,0)*K34)</f>
        <v>0</v>
      </c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customFormat="false" ht="12.8" hidden="false" customHeight="false" outlineLevel="0" collapsed="false">
      <c r="A35" s="32"/>
      <c r="B35" s="33"/>
      <c r="C35" s="24"/>
      <c r="D35" s="25"/>
      <c r="E35" s="26"/>
      <c r="F35" s="27"/>
      <c r="G35" s="43"/>
      <c r="H35" s="0" t="s">
        <v>98</v>
      </c>
      <c r="I35" s="44"/>
      <c r="J35" s="45"/>
      <c r="K35" s="111" t="n">
        <f aca="false">SUM(K10:K34)</f>
        <v>75</v>
      </c>
      <c r="L35" s="47" t="n">
        <f aca="false">SUM(L10:L34)</f>
        <v>0</v>
      </c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customFormat="false" ht="13.5" hidden="false" customHeight="false" outlineLevel="0" collapsed="false">
      <c r="A36" s="32" t="s">
        <v>99</v>
      </c>
      <c r="B36" s="33" t="s">
        <v>100</v>
      </c>
      <c r="C36" s="24"/>
      <c r="D36" s="25"/>
      <c r="E36" s="26" t="n">
        <v>2</v>
      </c>
      <c r="F36" s="27" t="n">
        <f aca="false">IF(ISBLANK(D36),,VLOOKUP(D36,$O$1:$P$10,2,0)*E36)</f>
        <v>0</v>
      </c>
      <c r="G36" s="48"/>
      <c r="H36" s="49"/>
      <c r="I36" s="50"/>
      <c r="J36" s="50"/>
      <c r="K36" s="42"/>
      <c r="L36" s="42" t="n">
        <f aca="false">F83+L35</f>
        <v>0</v>
      </c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customFormat="false" ht="12.75" hidden="false" customHeight="false" outlineLevel="0" collapsed="false">
      <c r="A37" s="32" t="s">
        <v>101</v>
      </c>
      <c r="B37" s="33" t="s">
        <v>102</v>
      </c>
      <c r="C37" s="24"/>
      <c r="D37" s="25"/>
      <c r="E37" s="26" t="n">
        <v>2</v>
      </c>
      <c r="F37" s="27" t="n">
        <f aca="false">IF(ISBLANK(D37),,VLOOKUP(D37,$O$1:$P$10,2,0)*E37)</f>
        <v>0</v>
      </c>
      <c r="G37" s="51" t="s">
        <v>251</v>
      </c>
      <c r="H37" s="51"/>
      <c r="I37" s="51"/>
      <c r="J37" s="51"/>
      <c r="K37" s="52"/>
      <c r="L37" s="53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customFormat="false" ht="12.75" hidden="false" customHeight="false" outlineLevel="0" collapsed="false">
      <c r="A38" s="32" t="s">
        <v>104</v>
      </c>
      <c r="B38" s="33" t="s">
        <v>105</v>
      </c>
      <c r="C38" s="24"/>
      <c r="D38" s="25"/>
      <c r="E38" s="26" t="n">
        <v>2</v>
      </c>
      <c r="F38" s="27" t="n">
        <f aca="false">IF(ISBLANK(D38),,VLOOKUP(D38,$O$1:$P$10,2,0)*E38)</f>
        <v>0</v>
      </c>
      <c r="G38" s="33" t="s">
        <v>106</v>
      </c>
      <c r="H38" s="34" t="s">
        <v>252</v>
      </c>
      <c r="I38" s="38"/>
      <c r="J38" s="28"/>
      <c r="K38" s="39" t="n">
        <v>4</v>
      </c>
      <c r="L38" s="54" t="n">
        <f aca="false">IF(ISBLANK(J38),,VLOOKUP(J38,$O$1:$P$10,2,0)*K38)</f>
        <v>0</v>
      </c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customFormat="false" ht="12.75" hidden="false" customHeight="false" outlineLevel="0" collapsed="false">
      <c r="A39" s="33" t="s">
        <v>108</v>
      </c>
      <c r="B39" s="34" t="s">
        <v>109</v>
      </c>
      <c r="C39" s="24"/>
      <c r="D39" s="25"/>
      <c r="E39" s="26" t="n">
        <v>2</v>
      </c>
      <c r="F39" s="27" t="n">
        <f aca="false">IF(ISBLANK(D39),,VLOOKUP(D39,$O$1:$P$10,2,0)*E39)</f>
        <v>0</v>
      </c>
      <c r="G39" s="55" t="s">
        <v>138</v>
      </c>
      <c r="H39" s="25" t="s">
        <v>253</v>
      </c>
      <c r="I39" s="29"/>
      <c r="J39" s="28"/>
      <c r="K39" s="112" t="n">
        <v>3</v>
      </c>
      <c r="L39" s="54" t="n">
        <f aca="false">IF(ISBLANK(J39),,VLOOKUP(J39,$O$1:$P$10,2,0)*K39)</f>
        <v>0</v>
      </c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</row>
    <row r="40" customFormat="false" ht="12.75" hidden="false" customHeight="false" outlineLevel="0" collapsed="false">
      <c r="A40" s="33" t="s">
        <v>112</v>
      </c>
      <c r="B40" s="34" t="s">
        <v>113</v>
      </c>
      <c r="C40" s="24"/>
      <c r="D40" s="25"/>
      <c r="E40" s="26" t="n">
        <v>2</v>
      </c>
      <c r="F40" s="27" t="n">
        <f aca="false">IF(ISBLANK(D40),,VLOOKUP(D40,$O$1:$P$10,2,0)*E40)</f>
        <v>0</v>
      </c>
      <c r="G40" s="55" t="s">
        <v>78</v>
      </c>
      <c r="H40" s="25" t="s">
        <v>254</v>
      </c>
      <c r="I40" s="29"/>
      <c r="J40" s="28"/>
      <c r="K40" s="112" t="n">
        <v>3</v>
      </c>
      <c r="L40" s="54" t="n">
        <f aca="false">IF(ISBLANK(J40),,VLOOKUP(J40,$O$1:$P$10,2,0)*K40)</f>
        <v>0</v>
      </c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</row>
    <row r="41" customFormat="false" ht="12.75" hidden="false" customHeight="false" outlineLevel="0" collapsed="false">
      <c r="A41" s="36" t="s">
        <v>116</v>
      </c>
      <c r="B41" s="36" t="s">
        <v>117</v>
      </c>
      <c r="C41" s="24"/>
      <c r="D41" s="25"/>
      <c r="E41" s="26" t="n">
        <v>2</v>
      </c>
      <c r="F41" s="27" t="n">
        <f aca="false">IF(ISBLANK(D41),,VLOOKUP(D41,$O$1:$P$10,2,0)*E41)</f>
        <v>0</v>
      </c>
      <c r="G41" s="55" t="s">
        <v>142</v>
      </c>
      <c r="H41" s="25" t="s">
        <v>255</v>
      </c>
      <c r="I41" s="29"/>
      <c r="J41" s="28"/>
      <c r="K41" s="112" t="n">
        <v>3</v>
      </c>
      <c r="L41" s="54" t="n">
        <f aca="false">IF(ISBLANK(J41),,VLOOKUP(J41,$O$1:$P$10,2,0)*K41)</f>
        <v>0</v>
      </c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</row>
    <row r="42" customFormat="false" ht="12.75" hidden="false" customHeight="false" outlineLevel="0" collapsed="false">
      <c r="A42" s="36" t="s">
        <v>120</v>
      </c>
      <c r="B42" s="36" t="s">
        <v>121</v>
      </c>
      <c r="C42" s="24"/>
      <c r="D42" s="25"/>
      <c r="E42" s="26" t="n">
        <v>2</v>
      </c>
      <c r="F42" s="27" t="n">
        <f aca="false">IF(ISBLANK(D42),,VLOOKUP(D42,$O$1:$P$10,2,0)*E42)</f>
        <v>0</v>
      </c>
      <c r="G42" s="55" t="s">
        <v>256</v>
      </c>
      <c r="H42" s="25" t="s">
        <v>257</v>
      </c>
      <c r="I42" s="29"/>
      <c r="J42" s="28"/>
      <c r="K42" s="112" t="n">
        <v>4</v>
      </c>
      <c r="L42" s="54" t="n">
        <f aca="false">IF(ISBLANK(J42),,VLOOKUP(J42,$O$1:$P$10,2,0)*K42)</f>
        <v>0</v>
      </c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</row>
    <row r="43" customFormat="false" ht="12.75" hidden="false" customHeight="false" outlineLevel="0" collapsed="false">
      <c r="A43" s="36" t="s">
        <v>124</v>
      </c>
      <c r="B43" s="36" t="s">
        <v>125</v>
      </c>
      <c r="C43" s="24"/>
      <c r="D43" s="25"/>
      <c r="E43" s="26" t="n">
        <v>2</v>
      </c>
      <c r="F43" s="27" t="n">
        <f aca="false">IF(ISBLANK(D43),,VLOOKUP(D43,$O$1:$P$10,2,0)*E43)</f>
        <v>0</v>
      </c>
      <c r="G43" s="55" t="s">
        <v>146</v>
      </c>
      <c r="H43" s="25" t="s">
        <v>258</v>
      </c>
      <c r="I43" s="24"/>
      <c r="J43" s="28"/>
      <c r="K43" s="26" t="n">
        <v>3</v>
      </c>
      <c r="L43" s="54" t="n">
        <f aca="false">IF(ISBLANK(J43),,VLOOKUP(J43,$O$1:$P$10,2,0)*K43)</f>
        <v>0</v>
      </c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</row>
    <row r="44" customFormat="false" ht="12.75" hidden="false" customHeight="false" outlineLevel="0" collapsed="false">
      <c r="A44" s="36" t="s">
        <v>128</v>
      </c>
      <c r="B44" s="36" t="s">
        <v>129</v>
      </c>
      <c r="C44" s="24"/>
      <c r="D44" s="25"/>
      <c r="E44" s="26" t="n">
        <v>2</v>
      </c>
      <c r="F44" s="27" t="n">
        <f aca="false">IF(ISBLANK(D44),,VLOOKUP(D44,$O$1:$P$10,2,0)*E44)</f>
        <v>0</v>
      </c>
      <c r="G44" s="56" t="s">
        <v>150</v>
      </c>
      <c r="H44" s="28" t="s">
        <v>259</v>
      </c>
      <c r="I44" s="57"/>
      <c r="J44" s="28"/>
      <c r="K44" s="97" t="n">
        <v>3</v>
      </c>
      <c r="L44" s="54" t="n">
        <f aca="false">IF(ISBLANK(J44),,VLOOKUP(J44,$O$1:$P$10,2,0)*K44)</f>
        <v>0</v>
      </c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</row>
    <row r="45" customFormat="false" ht="12.75" hidden="false" customHeight="false" outlineLevel="0" collapsed="false">
      <c r="A45" s="36" t="s">
        <v>132</v>
      </c>
      <c r="B45" s="36" t="s">
        <v>133</v>
      </c>
      <c r="C45" s="24"/>
      <c r="D45" s="25"/>
      <c r="E45" s="26" t="n">
        <v>2</v>
      </c>
      <c r="F45" s="27" t="n">
        <f aca="false">IF(ISBLANK(D45),,VLOOKUP(D45,$O$1:$P$10,2,0)*E45)</f>
        <v>0</v>
      </c>
      <c r="G45" s="58" t="s">
        <v>154</v>
      </c>
      <c r="H45" s="34" t="s">
        <v>260</v>
      </c>
      <c r="I45" s="24"/>
      <c r="J45" s="28"/>
      <c r="K45" s="26" t="n">
        <v>3</v>
      </c>
      <c r="L45" s="54" t="n">
        <f aca="false">IF(ISBLANK(J45),,VLOOKUP(J45,$O$1:$P$10,2,0)*K45)</f>
        <v>0</v>
      </c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</row>
    <row r="46" customFormat="false" ht="12.75" hidden="false" customHeight="false" outlineLevel="0" collapsed="false">
      <c r="A46" s="0" t="s">
        <v>136</v>
      </c>
      <c r="B46" s="0" t="s">
        <v>137</v>
      </c>
      <c r="C46" s="24"/>
      <c r="D46" s="25"/>
      <c r="E46" s="26" t="n">
        <v>1</v>
      </c>
      <c r="F46" s="27" t="n">
        <f aca="false">IF(ISBLANK(D46),,VLOOKUP(D46,$O$1:$P$10,2,0)*E46)</f>
        <v>0</v>
      </c>
      <c r="G46" s="55" t="s">
        <v>158</v>
      </c>
      <c r="H46" s="25" t="s">
        <v>261</v>
      </c>
      <c r="I46" s="24"/>
      <c r="J46" s="28"/>
      <c r="K46" s="26" t="n">
        <v>3</v>
      </c>
      <c r="L46" s="54" t="n">
        <f aca="false">IF(ISBLANK(J46),,VLOOKUP(J46,$O$1:$P$10,2,0)*K46)</f>
        <v>0</v>
      </c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</row>
    <row r="47" customFormat="false" ht="12.75" hidden="false" customHeight="false" outlineLevel="0" collapsed="false">
      <c r="A47" s="32" t="s">
        <v>140</v>
      </c>
      <c r="B47" s="33" t="s">
        <v>141</v>
      </c>
      <c r="C47" s="24"/>
      <c r="D47" s="25"/>
      <c r="E47" s="26" t="n">
        <v>1</v>
      </c>
      <c r="F47" s="27" t="n">
        <f aca="false">IF(ISBLANK(D47),,VLOOKUP(D47,$O$1:$P$10,2,0)*E47)</f>
        <v>0</v>
      </c>
      <c r="G47" s="55" t="s">
        <v>162</v>
      </c>
      <c r="H47" s="25" t="s">
        <v>262</v>
      </c>
      <c r="I47" s="24"/>
      <c r="J47" s="28"/>
      <c r="K47" s="26" t="n">
        <v>3</v>
      </c>
      <c r="L47" s="54" t="n">
        <f aca="false">IF(ISBLANK(J47),,VLOOKUP(J47,$O$1:$P$10,2,0)*K47)</f>
        <v>0</v>
      </c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customFormat="false" ht="12.75" hidden="false" customHeight="false" outlineLevel="0" collapsed="false">
      <c r="A48" s="32" t="s">
        <v>144</v>
      </c>
      <c r="B48" s="33" t="s">
        <v>145</v>
      </c>
      <c r="C48" s="24"/>
      <c r="D48" s="25"/>
      <c r="E48" s="26" t="n">
        <v>1</v>
      </c>
      <c r="F48" s="27" t="n">
        <f aca="false">IF(ISBLANK(D48),,VLOOKUP(D48,$O$1:$P$10,2,0)*E48)</f>
        <v>0</v>
      </c>
      <c r="G48" s="55" t="s">
        <v>174</v>
      </c>
      <c r="H48" s="25" t="s">
        <v>175</v>
      </c>
      <c r="I48" s="24"/>
      <c r="J48" s="28"/>
      <c r="K48" s="26" t="n">
        <v>1</v>
      </c>
      <c r="L48" s="54" t="n">
        <f aca="false">IF(ISBLANK(J48),,VLOOKUP(J48,$O$1:$P$10,2,0)*K48)</f>
        <v>0</v>
      </c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customFormat="false" ht="12.75" hidden="false" customHeight="false" outlineLevel="0" collapsed="false">
      <c r="A49" s="32" t="s">
        <v>148</v>
      </c>
      <c r="B49" s="33" t="s">
        <v>149</v>
      </c>
      <c r="C49" s="24"/>
      <c r="D49" s="25"/>
      <c r="E49" s="26" t="n">
        <v>1</v>
      </c>
      <c r="F49" s="27" t="n">
        <f aca="false">IF(ISBLANK(D49),,VLOOKUP(D49,$O$1:$P$10,2,0)*E49)</f>
        <v>0</v>
      </c>
      <c r="G49" s="55" t="s">
        <v>178</v>
      </c>
      <c r="H49" s="25" t="s">
        <v>263</v>
      </c>
      <c r="I49" s="24"/>
      <c r="J49" s="28"/>
      <c r="K49" s="26" t="n">
        <v>3</v>
      </c>
      <c r="L49" s="54" t="n">
        <f aca="false">IF(ISBLANK(J49),,VLOOKUP(J49,$O$1:$P$10,2,0)*K49)</f>
        <v>0</v>
      </c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customFormat="false" ht="12.75" hidden="false" customHeight="false" outlineLevel="0" collapsed="false">
      <c r="A50" s="32" t="s">
        <v>152</v>
      </c>
      <c r="B50" s="33" t="s">
        <v>153</v>
      </c>
      <c r="C50" s="24"/>
      <c r="D50" s="25"/>
      <c r="E50" s="26" t="n">
        <v>1</v>
      </c>
      <c r="F50" s="27" t="n">
        <f aca="false">IF(ISBLANK(D50),,VLOOKUP(D50,$O$1:$P$10,2,0)*E50)</f>
        <v>0</v>
      </c>
      <c r="G50" s="58"/>
      <c r="H50" s="34"/>
      <c r="I50" s="24"/>
      <c r="J50" s="28"/>
      <c r="K50" s="26"/>
      <c r="L50" s="54" t="n">
        <f aca="false">IF(ISBLANK(J50),,VLOOKUP(J50,$O$1:$P$10,2,0)*K50)</f>
        <v>0</v>
      </c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customFormat="false" ht="12.75" hidden="false" customHeight="false" outlineLevel="0" collapsed="false">
      <c r="A51" s="32" t="s">
        <v>156</v>
      </c>
      <c r="B51" s="33" t="s">
        <v>157</v>
      </c>
      <c r="C51" s="24"/>
      <c r="D51" s="25"/>
      <c r="E51" s="26" t="n">
        <v>1</v>
      </c>
      <c r="F51" s="27" t="n">
        <f aca="false">IF(ISBLANK(D51),,VLOOKUP(D51,$O$1:$P$10,2,0)*E51)</f>
        <v>0</v>
      </c>
      <c r="G51" s="55"/>
      <c r="H51" s="29"/>
      <c r="I51" s="24"/>
      <c r="J51" s="28"/>
      <c r="K51" s="26"/>
      <c r="L51" s="54" t="n">
        <f aca="false">IF(ISBLANK(J51),,VLOOKUP(J51,$O$1:$P$10,2,0)*K51)</f>
        <v>0</v>
      </c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customFormat="false" ht="12.75" hidden="false" customHeight="false" outlineLevel="0" collapsed="false">
      <c r="A52" s="32" t="s">
        <v>160</v>
      </c>
      <c r="B52" s="33" t="s">
        <v>161</v>
      </c>
      <c r="C52" s="24"/>
      <c r="D52" s="25"/>
      <c r="E52" s="26" t="n">
        <v>1</v>
      </c>
      <c r="F52" s="27" t="n">
        <f aca="false">IF(ISBLANK(D52),,VLOOKUP(D52,$O$1:$P$10,2,0)*E52)</f>
        <v>0</v>
      </c>
      <c r="G52" s="59"/>
      <c r="H52" s="35"/>
      <c r="I52" s="24"/>
      <c r="J52" s="28"/>
      <c r="K52" s="26"/>
      <c r="L52" s="54" t="n">
        <f aca="false">IF(ISBLANK(J52),,VLOOKUP(J52,$O$1:$P$10,2,0)*K52)</f>
        <v>0</v>
      </c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customFormat="false" ht="12.75" hidden="false" customHeight="false" outlineLevel="0" collapsed="false">
      <c r="A53" s="60" t="s">
        <v>164</v>
      </c>
      <c r="B53" s="40" t="s">
        <v>165</v>
      </c>
      <c r="C53" s="24"/>
      <c r="D53" s="25"/>
      <c r="E53" s="26" t="n">
        <v>1</v>
      </c>
      <c r="F53" s="27" t="n">
        <f aca="false">IF(ISBLANK(D53),,VLOOKUP(D53,$O$1:$P$10,2,0)*E53)</f>
        <v>0</v>
      </c>
      <c r="G53" s="59"/>
      <c r="H53" s="35"/>
      <c r="I53" s="24"/>
      <c r="J53" s="28"/>
      <c r="K53" s="26"/>
      <c r="L53" s="54" t="n">
        <f aca="false">IF(ISBLANK(J53),,VLOOKUP(J53,$O$1:$P$10,2,0)*K53)</f>
        <v>0</v>
      </c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customFormat="false" ht="12.75" hidden="false" customHeight="false" outlineLevel="0" collapsed="false">
      <c r="A54" s="61" t="s">
        <v>168</v>
      </c>
      <c r="B54" s="33" t="s">
        <v>169</v>
      </c>
      <c r="C54" s="38"/>
      <c r="D54" s="25"/>
      <c r="E54" s="39" t="n">
        <v>1</v>
      </c>
      <c r="F54" s="27" t="n">
        <f aca="false">IF(ISBLANK(D54),,VLOOKUP(D54,$O$1:$P$10,2,0)*E54)</f>
        <v>0</v>
      </c>
      <c r="G54" s="55"/>
      <c r="H54" s="29"/>
      <c r="I54" s="24"/>
      <c r="J54" s="28"/>
      <c r="K54" s="26"/>
      <c r="L54" s="54" t="n">
        <f aca="false">IF(ISBLANK(J54),,VLOOKUP(J54,$O$1:$P$10,2,0)*K54)</f>
        <v>0</v>
      </c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customFormat="false" ht="12.75" hidden="false" customHeight="false" outlineLevel="0" collapsed="false">
      <c r="A55" s="61" t="s">
        <v>172</v>
      </c>
      <c r="B55" s="33" t="s">
        <v>173</v>
      </c>
      <c r="C55" s="38"/>
      <c r="D55" s="25"/>
      <c r="E55" s="39" t="n">
        <v>1</v>
      </c>
      <c r="F55" s="27" t="n">
        <f aca="false">IF(ISBLANK(D55),,VLOOKUP(D55,$O$1:$P$10,2,0)*E55)</f>
        <v>0</v>
      </c>
      <c r="G55" s="55"/>
      <c r="H55" s="29"/>
      <c r="I55" s="24"/>
      <c r="J55" s="28"/>
      <c r="K55" s="39"/>
      <c r="L55" s="54" t="n">
        <f aca="false">IF(ISBLANK(J55),,VLOOKUP(J55,$O$1:$P$10,2,0)*K55)</f>
        <v>0</v>
      </c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customFormat="false" ht="12.75" hidden="false" customHeight="false" outlineLevel="0" collapsed="false">
      <c r="A56" s="61" t="s">
        <v>176</v>
      </c>
      <c r="B56" s="33" t="s">
        <v>177</v>
      </c>
      <c r="C56" s="38"/>
      <c r="D56" s="25"/>
      <c r="E56" s="39" t="n">
        <v>1</v>
      </c>
      <c r="F56" s="27" t="n">
        <f aca="false">IF(ISBLANK(D56),,VLOOKUP(D56,$O$1:$P$10,2,0)*E56)</f>
        <v>0</v>
      </c>
      <c r="G56" s="55"/>
      <c r="H56" s="29"/>
      <c r="I56" s="24"/>
      <c r="J56" s="28"/>
      <c r="K56" s="26"/>
      <c r="L56" s="54" t="n">
        <f aca="false">IF(ISBLANK(J56),,VLOOKUP(J56,$O$1:$P$10,2,0)*K56)</f>
        <v>0</v>
      </c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customFormat="false" ht="13.5" hidden="false" customHeight="false" outlineLevel="0" collapsed="false">
      <c r="A57" s="62"/>
      <c r="B57" s="0" t="s">
        <v>180</v>
      </c>
      <c r="C57" s="63"/>
      <c r="D57" s="63"/>
      <c r="E57" s="42" t="n">
        <f aca="false">SUM(E10:E56)</f>
        <v>58</v>
      </c>
      <c r="F57" s="64" t="n">
        <f aca="false">SUM(F10:F56)</f>
        <v>0</v>
      </c>
      <c r="I57" s="24"/>
      <c r="J57" s="29"/>
      <c r="K57" s="26"/>
      <c r="L57" s="54" t="n">
        <f aca="false">IF(ISBLANK(J57),,VLOOKUP(J57,$O$1:$P$10,2,0)*K57)</f>
        <v>0</v>
      </c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customFormat="false" ht="12.75" hidden="false" customHeight="false" outlineLevel="0" collapsed="false">
      <c r="A58" s="65"/>
      <c r="B58" s="33"/>
      <c r="C58" s="66"/>
      <c r="D58" s="66"/>
      <c r="E58" s="67"/>
      <c r="F58" s="67"/>
      <c r="I58" s="24"/>
      <c r="J58" s="29"/>
      <c r="K58" s="26"/>
      <c r="L58" s="54" t="n">
        <f aca="false">IF(ISBLANK(J58),,VLOOKUP(J58,$O$1:$P$10,2,0)*K58)</f>
        <v>0</v>
      </c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customFormat="false" ht="12.75" hidden="false" customHeight="false" outlineLevel="0" collapsed="false">
      <c r="A59" s="65"/>
      <c r="B59" s="33"/>
      <c r="C59" s="66"/>
      <c r="D59" s="66"/>
      <c r="E59" s="67"/>
      <c r="F59" s="67"/>
      <c r="I59" s="24"/>
      <c r="J59" s="29"/>
      <c r="K59" s="26"/>
      <c r="L59" s="54" t="n">
        <f aca="false">IF(ISBLANK(J59),,VLOOKUP(J59,$O$1:$P$10,2,0)*K59)</f>
        <v>0</v>
      </c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customFormat="false" ht="12.75" hidden="false" customHeight="false" outlineLevel="0" collapsed="false">
      <c r="A60" s="65"/>
      <c r="B60" s="33"/>
      <c r="C60" s="66"/>
      <c r="D60" s="66"/>
      <c r="E60" s="67"/>
      <c r="F60" s="67"/>
      <c r="I60" s="24"/>
      <c r="J60" s="29"/>
      <c r="K60" s="26"/>
      <c r="L60" s="54" t="n">
        <f aca="false">IF(ISBLANK(J60),,VLOOKUP(J60,$O$1:$P$10,2,0)*K60)</f>
        <v>0</v>
      </c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customFormat="false" ht="12.75" hidden="false" customHeight="false" outlineLevel="0" collapsed="false">
      <c r="A61" s="65"/>
      <c r="B61" s="33"/>
      <c r="C61" s="66"/>
      <c r="D61" s="66"/>
      <c r="E61" s="67"/>
      <c r="F61" s="67"/>
      <c r="I61" s="24"/>
      <c r="J61" s="29"/>
      <c r="K61" s="26"/>
      <c r="L61" s="54" t="n">
        <f aca="false">IF(ISBLANK(J61),,VLOOKUP(J61,$O$1:$P$10,2,0)*K61)</f>
        <v>0</v>
      </c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customFormat="false" ht="12.75" hidden="false" customHeight="false" outlineLevel="0" collapsed="false">
      <c r="A62" s="65"/>
      <c r="B62" s="33"/>
      <c r="C62" s="66"/>
      <c r="D62" s="66"/>
      <c r="E62" s="67"/>
      <c r="F62" s="67"/>
      <c r="G62" s="55"/>
      <c r="H62" s="29"/>
      <c r="I62" s="24"/>
      <c r="J62" s="29"/>
      <c r="K62" s="26"/>
      <c r="L62" s="54" t="n">
        <f aca="false">IF(ISBLANK(J62),,VLOOKUP(J62,$O$1:$P$10,2,0)*K62)</f>
        <v>0</v>
      </c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customFormat="false" ht="12.75" hidden="false" customHeight="false" outlineLevel="0" collapsed="false">
      <c r="A63" s="68"/>
      <c r="B63" s="33"/>
      <c r="C63" s="66"/>
      <c r="D63" s="66"/>
      <c r="E63" s="66"/>
      <c r="F63" s="66"/>
      <c r="G63" s="55"/>
      <c r="H63" s="29"/>
      <c r="I63" s="24"/>
      <c r="J63" s="29"/>
      <c r="K63" s="26"/>
      <c r="L63" s="54" t="n">
        <f aca="false">IF(ISBLANK(J63),,VLOOKUP(J63,$O$1:$P$10,2,0)*K63)</f>
        <v>0</v>
      </c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customFormat="false" ht="13.5" hidden="false" customHeight="false" outlineLevel="0" collapsed="false">
      <c r="A64" s="68"/>
      <c r="B64" s="33"/>
      <c r="C64" s="66"/>
      <c r="D64" s="66"/>
      <c r="E64" s="66"/>
      <c r="F64" s="66"/>
      <c r="I64" s="24"/>
      <c r="J64" s="29"/>
      <c r="K64" s="26"/>
      <c r="L64" s="54" t="n">
        <f aca="false">IF(ISBLANK(J64),,VLOOKUP(J64,$O$1:$P$10,2,0)*K64)</f>
        <v>0</v>
      </c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customFormat="false" ht="12.75" hidden="false" customHeight="false" outlineLevel="0" collapsed="false">
      <c r="A65" s="69" t="s">
        <v>181</v>
      </c>
      <c r="B65" s="69"/>
      <c r="C65" s="69"/>
      <c r="D65" s="69"/>
      <c r="E65" s="69"/>
      <c r="F65" s="69"/>
      <c r="G65" s="33" t="s">
        <v>96</v>
      </c>
      <c r="H65" s="34"/>
      <c r="I65" s="24"/>
      <c r="J65" s="29"/>
      <c r="K65" s="26"/>
      <c r="L65" s="54" t="n">
        <f aca="false">IF(ISBLANK(J65),,VLOOKUP(J65,$O$1:$P$10,2,0)*K65)</f>
        <v>0</v>
      </c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customFormat="false" ht="13.5" hidden="false" customHeight="false" outlineLevel="0" collapsed="false">
      <c r="A66" s="65"/>
      <c r="B66" s="34"/>
      <c r="C66" s="29"/>
      <c r="D66" s="29"/>
      <c r="E66" s="26"/>
      <c r="F66" s="27" t="n">
        <f aca="false">IF(ISBLANK(D66),,VLOOKUP(D66,$O$1:$P$10,2,0)*E66)</f>
        <v>0</v>
      </c>
      <c r="G66" s="70"/>
      <c r="H66" s="0" t="s">
        <v>180</v>
      </c>
      <c r="I66" s="44"/>
      <c r="J66" s="45"/>
      <c r="K66" s="42" t="n">
        <f aca="false">SUM(K38:K65)</f>
        <v>36</v>
      </c>
      <c r="L66" s="47" t="n">
        <f aca="false">SUM(L38:L65)</f>
        <v>0</v>
      </c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customFormat="false" ht="13.5" hidden="false" customHeight="false" outlineLevel="0" collapsed="false">
      <c r="A67" s="65"/>
      <c r="B67" s="34"/>
      <c r="C67" s="29"/>
      <c r="D67" s="29"/>
      <c r="E67" s="26"/>
      <c r="F67" s="27" t="n">
        <f aca="false">IF(ISBLANK(D67),,VLOOKUP(D67,$O$1:$P$10,2,0)*E67)</f>
        <v>0</v>
      </c>
      <c r="G67" s="33"/>
      <c r="H67" s="33"/>
      <c r="I67" s="33"/>
      <c r="J67" s="33"/>
      <c r="K67" s="33"/>
      <c r="L67" s="7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customFormat="false" ht="12.75" hidden="false" customHeight="false" outlineLevel="0" collapsed="false">
      <c r="A68" s="65"/>
      <c r="B68" s="34"/>
      <c r="C68" s="29"/>
      <c r="D68" s="29"/>
      <c r="E68" s="26"/>
      <c r="F68" s="27" t="n">
        <f aca="false">IF(ISBLANK(D68),,VLOOKUP(D68,$O$1:$P$10,2,0)*E68)</f>
        <v>0</v>
      </c>
      <c r="G68" s="72" t="s">
        <v>182</v>
      </c>
      <c r="H68" s="72"/>
      <c r="I68" s="72"/>
      <c r="J68" s="72"/>
      <c r="K68" s="72"/>
      <c r="L68" s="72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customFormat="false" ht="12.75" hidden="false" customHeight="false" outlineLevel="0" collapsed="false">
      <c r="A69" s="65"/>
      <c r="B69" s="34"/>
      <c r="C69" s="29"/>
      <c r="D69" s="29"/>
      <c r="E69" s="26"/>
      <c r="F69" s="27" t="n">
        <f aca="false">IF(ISBLANK(D69),,VLOOKUP(D69,$O$1:$P$10,2,0)*E69)</f>
        <v>0</v>
      </c>
      <c r="G69" s="33" t="s">
        <v>42</v>
      </c>
      <c r="H69" s="34" t="s">
        <v>264</v>
      </c>
      <c r="I69" s="24"/>
      <c r="J69" s="29"/>
      <c r="K69" s="26" t="n">
        <v>3</v>
      </c>
      <c r="L69" s="73" t="n">
        <f aca="false">IF(ISBLANK(J69),,VLOOKUP(J69,$O$1:$P$10,2,0)*K69)</f>
        <v>0</v>
      </c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customFormat="false" ht="12.75" hidden="false" customHeight="false" outlineLevel="0" collapsed="false">
      <c r="A70" s="65"/>
      <c r="B70" s="34"/>
      <c r="C70" s="29"/>
      <c r="D70" s="29"/>
      <c r="E70" s="26"/>
      <c r="F70" s="27" t="n">
        <f aca="false">IF(ISBLANK(D70),,VLOOKUP(D70,$O$1:$P$10,2,0)*E70)</f>
        <v>0</v>
      </c>
      <c r="G70" s="33" t="s">
        <v>50</v>
      </c>
      <c r="H70" s="34" t="s">
        <v>265</v>
      </c>
      <c r="I70" s="24"/>
      <c r="J70" s="29"/>
      <c r="K70" s="26" t="n">
        <v>3</v>
      </c>
      <c r="L70" s="73" t="n">
        <f aca="false">IF(ISBLANK(J70),,VLOOKUP(J70,$O$1:$P$10,2,0)*K70)</f>
        <v>0</v>
      </c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customFormat="false" ht="12.75" hidden="false" customHeight="false" outlineLevel="0" collapsed="false">
      <c r="A71" s="65"/>
      <c r="B71" s="34"/>
      <c r="C71" s="29"/>
      <c r="D71" s="29"/>
      <c r="E71" s="26"/>
      <c r="F71" s="27" t="n">
        <f aca="false">IF(ISBLANK(D71),,VLOOKUP(D71,$O$1:$P$10,2,0)*E71)</f>
        <v>0</v>
      </c>
      <c r="G71" s="33" t="s">
        <v>266</v>
      </c>
      <c r="H71" s="34" t="s">
        <v>267</v>
      </c>
      <c r="I71" s="24"/>
      <c r="J71" s="29"/>
      <c r="K71" s="26" t="n">
        <v>3</v>
      </c>
      <c r="L71" s="73" t="n">
        <f aca="false">IF(ISBLANK(J71),,VLOOKUP(J71,$O$1:$P$10,2,0)*K71)</f>
        <v>0</v>
      </c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customFormat="false" ht="12.75" hidden="false" customHeight="false" outlineLevel="0" collapsed="false">
      <c r="A72" s="65"/>
      <c r="B72" s="34"/>
      <c r="C72" s="29"/>
      <c r="D72" s="29"/>
      <c r="E72" s="26"/>
      <c r="F72" s="27" t="n">
        <f aca="false">IF(ISBLANK(D72),,VLOOKUP(D72,$O$1:$P$10,2,0)*E72)</f>
        <v>0</v>
      </c>
      <c r="G72" s="33" t="s">
        <v>268</v>
      </c>
      <c r="H72" s="34" t="s">
        <v>269</v>
      </c>
      <c r="I72" s="24"/>
      <c r="J72" s="29"/>
      <c r="K72" s="26" t="n">
        <v>3</v>
      </c>
      <c r="L72" s="73" t="n">
        <f aca="false">IF(ISBLANK(J72),,VLOOKUP(J72,$O$1:$P$10,2,0)*K72)</f>
        <v>0</v>
      </c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customFormat="false" ht="12.75" hidden="false" customHeight="false" outlineLevel="0" collapsed="false">
      <c r="A73" s="65"/>
      <c r="B73" s="34"/>
      <c r="C73" s="29"/>
      <c r="D73" s="29"/>
      <c r="E73" s="26"/>
      <c r="F73" s="27" t="n">
        <f aca="false">IF(ISBLANK(D73),,VLOOKUP(D73,$O$1:$P$10,2,0)*E73)</f>
        <v>0</v>
      </c>
      <c r="G73" s="33" t="s">
        <v>185</v>
      </c>
      <c r="H73" s="34" t="s">
        <v>270</v>
      </c>
      <c r="I73" s="24"/>
      <c r="J73" s="29"/>
      <c r="K73" s="26" t="n">
        <v>3</v>
      </c>
      <c r="L73" s="73" t="n">
        <f aca="false">IF(ISBLANK(J73),,VLOOKUP(J73,$O$1:$P$10,2,0)*K73)</f>
        <v>0</v>
      </c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customFormat="false" ht="12.75" hidden="false" customHeight="false" outlineLevel="0" collapsed="false">
      <c r="A74" s="65"/>
      <c r="B74" s="34"/>
      <c r="C74" s="29"/>
      <c r="D74" s="29"/>
      <c r="E74" s="26"/>
      <c r="F74" s="27" t="n">
        <f aca="false">IF(ISBLANK(D74),,VLOOKUP(D74,$O$1:$P$10,2,0)*E74)</f>
        <v>0</v>
      </c>
      <c r="G74" s="33" t="s">
        <v>193</v>
      </c>
      <c r="H74" s="34" t="s">
        <v>271</v>
      </c>
      <c r="I74" s="24"/>
      <c r="J74" s="29"/>
      <c r="K74" s="26" t="n">
        <v>3</v>
      </c>
      <c r="L74" s="73" t="n">
        <f aca="false">IF(ISBLANK(J74),,VLOOKUP(J74,$O$1:$P$10,2,0)*K74)</f>
        <v>0</v>
      </c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customFormat="false" ht="12.75" hidden="false" customHeight="false" outlineLevel="0" collapsed="false">
      <c r="A75" s="65"/>
      <c r="B75" s="34"/>
      <c r="C75" s="29"/>
      <c r="D75" s="29"/>
      <c r="E75" s="26"/>
      <c r="F75" s="27" t="n">
        <f aca="false">IF(ISBLANK(D75),,VLOOKUP(D75,$O$1:$P$10,2,0)*E75)</f>
        <v>0</v>
      </c>
      <c r="G75" s="33" t="s">
        <v>272</v>
      </c>
      <c r="H75" s="34" t="s">
        <v>273</v>
      </c>
      <c r="J75" s="29"/>
      <c r="K75" s="26" t="n">
        <v>3</v>
      </c>
      <c r="L75" s="73" t="n">
        <f aca="false">IF(ISBLANK(J75),,VLOOKUP(J75,$O$1:$P$10,2,0)*K75)</f>
        <v>0</v>
      </c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customFormat="false" ht="12.75" hidden="false" customHeight="false" outlineLevel="0" collapsed="false">
      <c r="A76" s="65"/>
      <c r="B76" s="34"/>
      <c r="C76" s="29"/>
      <c r="D76" s="29"/>
      <c r="E76" s="26"/>
      <c r="F76" s="27" t="n">
        <f aca="false">IF(ISBLANK(D76),,VLOOKUP(D76,$O$1:$P$10,2,0)*E76)</f>
        <v>0</v>
      </c>
      <c r="G76" s="33" t="s">
        <v>166</v>
      </c>
      <c r="H76" s="34" t="s">
        <v>274</v>
      </c>
      <c r="I76" s="24"/>
      <c r="J76" s="29"/>
      <c r="K76" s="26" t="n">
        <v>3</v>
      </c>
      <c r="L76" s="73" t="n">
        <f aca="false">IF(ISBLANK(J76),,VLOOKUP(J76,$O$1:$P$10,2,0)*K76)</f>
        <v>0</v>
      </c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customFormat="false" ht="12.75" hidden="false" customHeight="false" outlineLevel="0" collapsed="false">
      <c r="A77" s="65"/>
      <c r="B77" s="34"/>
      <c r="C77" s="28"/>
      <c r="D77" s="29"/>
      <c r="E77" s="26"/>
      <c r="F77" s="27" t="n">
        <f aca="false">IF(ISBLANK(D77),,VLOOKUP(D77,$O$1:$P$10,2,0)*E77)</f>
        <v>0</v>
      </c>
      <c r="G77" s="33"/>
      <c r="H77" s="34"/>
      <c r="I77" s="24"/>
      <c r="J77" s="29"/>
      <c r="K77" s="26"/>
      <c r="L77" s="73" t="n">
        <f aca="false">IF(ISBLANK(J77),,VLOOKUP(J77,$O$1:$P$10,2,0)*K77)</f>
        <v>0</v>
      </c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customFormat="false" ht="12.75" hidden="false" customHeight="false" outlineLevel="0" collapsed="false">
      <c r="A78" s="75"/>
      <c r="B78" s="34"/>
      <c r="C78" s="29"/>
      <c r="D78" s="29"/>
      <c r="E78" s="26"/>
      <c r="F78" s="27" t="n">
        <f aca="false">IF(ISBLANK(D78),,VLOOKUP(D78,$O$1:$P$10,2,0)*E78)</f>
        <v>0</v>
      </c>
      <c r="G78" s="33"/>
      <c r="H78" s="34"/>
      <c r="I78" s="24"/>
      <c r="J78" s="29"/>
      <c r="K78" s="26"/>
      <c r="L78" s="73" t="n">
        <f aca="false">IF(ISBLANK(J78),,VLOOKUP(J78,$O$1:$P$10,2,0)*K78)</f>
        <v>0</v>
      </c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customFormat="false" ht="12.75" hidden="false" customHeight="false" outlineLevel="0" collapsed="false">
      <c r="A79" s="75"/>
      <c r="B79" s="29"/>
      <c r="C79" s="29"/>
      <c r="D79" s="29"/>
      <c r="E79" s="26"/>
      <c r="F79" s="27" t="n">
        <f aca="false">IF(ISBLANK(D79),,VLOOKUP(D79,$O$1:$P$10,2,0)*E79)</f>
        <v>0</v>
      </c>
      <c r="G79" s="33"/>
      <c r="H79" s="34"/>
      <c r="I79" s="24"/>
      <c r="J79" s="29"/>
      <c r="K79" s="26"/>
      <c r="L79" s="73" t="n">
        <f aca="false">IF(ISBLANK(J79),,VLOOKUP(J79,$O$1:$P$10,2,0)*K79)</f>
        <v>0</v>
      </c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customFormat="false" ht="12.75" hidden="false" customHeight="false" outlineLevel="0" collapsed="false">
      <c r="A80" s="65"/>
      <c r="B80" s="34"/>
      <c r="C80" s="41"/>
      <c r="D80" s="29"/>
      <c r="E80" s="26"/>
      <c r="F80" s="27" t="n">
        <f aca="false">IF(ISBLANK(D80),,VLOOKUP(D80,$O$1:$P$10,2,0)*E80)</f>
        <v>0</v>
      </c>
      <c r="G80" s="33"/>
      <c r="H80" s="34"/>
      <c r="I80" s="24"/>
      <c r="J80" s="25"/>
      <c r="K80" s="26"/>
      <c r="L80" s="73" t="n">
        <f aca="false">IF(ISBLANK(J80),,VLOOKUP(J80,$O$1:$P$10,2,0)*K80)</f>
        <v>0</v>
      </c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customFormat="false" ht="12.75" hidden="false" customHeight="false" outlineLevel="0" collapsed="false">
      <c r="A81" s="65"/>
      <c r="B81" s="34"/>
      <c r="C81" s="41"/>
      <c r="D81" s="29"/>
      <c r="E81" s="26"/>
      <c r="F81" s="27"/>
      <c r="G81" s="33"/>
      <c r="H81" s="34"/>
      <c r="I81" s="24"/>
      <c r="J81" s="29"/>
      <c r="K81" s="26"/>
      <c r="L81" s="73" t="n">
        <f aca="false">IF(ISBLANK(J81),,VLOOKUP(J81,$O$1:$P$10,2,0)*K81)</f>
        <v>0</v>
      </c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customFormat="false" ht="12.75" hidden="false" customHeight="false" outlineLevel="0" collapsed="false">
      <c r="A82" s="65" t="s">
        <v>96</v>
      </c>
      <c r="B82" s="34" t="s">
        <v>97</v>
      </c>
      <c r="C82" s="29"/>
      <c r="D82" s="29"/>
      <c r="E82" s="26"/>
      <c r="F82" s="27" t="n">
        <f aca="false">IF(ISBLANK(D82),,VLOOKUP(D82,$O$1:$P$10,2,0)*E82)</f>
        <v>0</v>
      </c>
      <c r="G82" s="33" t="s">
        <v>96</v>
      </c>
      <c r="H82" s="34" t="s">
        <v>97</v>
      </c>
      <c r="I82" s="24"/>
      <c r="J82" s="29"/>
      <c r="L82" s="73" t="n">
        <f aca="false">IF(ISBLANK(J82),,VLOOKUP(J82,$O$1:$P$10,2,0)*K82)</f>
        <v>0</v>
      </c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customFormat="false" ht="13.5" hidden="false" customHeight="false" outlineLevel="0" collapsed="false">
      <c r="A83" s="62"/>
      <c r="B83" s="0" t="s">
        <v>180</v>
      </c>
      <c r="C83" s="63"/>
      <c r="D83" s="63"/>
      <c r="E83" s="42" t="n">
        <f aca="false">SUM(E66:E82)</f>
        <v>0</v>
      </c>
      <c r="F83" s="76" t="n">
        <f aca="false">SUM(F66:F82)</f>
        <v>0</v>
      </c>
      <c r="G83" s="70"/>
      <c r="H83" s="77"/>
      <c r="I83" s="44"/>
      <c r="J83" s="45"/>
      <c r="K83" s="42"/>
      <c r="L83" s="73" t="n">
        <f aca="false">IF(ISBLANK(J83),,VLOOKUP(J83,$O$1:$P$10,2,0)*K83)</f>
        <v>0</v>
      </c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customFormat="false" ht="13.5" hidden="false" customHeight="false" outlineLevel="0" collapsed="false">
      <c r="A84" s="68"/>
      <c r="B84" s="33"/>
      <c r="C84" s="33"/>
      <c r="D84" s="33"/>
      <c r="E84" s="33"/>
      <c r="F84" s="33"/>
      <c r="G84" s="78"/>
      <c r="H84" s="79" t="s">
        <v>201</v>
      </c>
      <c r="I84" s="33"/>
      <c r="J84" s="33"/>
      <c r="K84" s="80" t="n">
        <f aca="false">SUM(K69:K81)</f>
        <v>24</v>
      </c>
      <c r="L84" s="80" t="n">
        <f aca="false">SUM(L69:L81)</f>
        <v>0</v>
      </c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customFormat="false" ht="14.25" hidden="false" customHeight="false" outlineLevel="0" collapsed="false">
      <c r="A85" s="81" t="s">
        <v>202</v>
      </c>
      <c r="B85" s="81"/>
      <c r="C85" s="81"/>
      <c r="D85" s="81"/>
      <c r="E85" s="81"/>
      <c r="F85" s="81"/>
      <c r="G85" s="81"/>
      <c r="H85" s="82" t="s">
        <v>203</v>
      </c>
      <c r="I85" s="83"/>
      <c r="J85" s="83"/>
      <c r="K85" s="83"/>
      <c r="L85" s="84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customFormat="false" ht="14.25" hidden="false" customHeight="false" outlineLevel="0" collapsed="false">
      <c r="A86" s="14"/>
      <c r="B86" s="85" t="s">
        <v>204</v>
      </c>
      <c r="C86" s="86"/>
      <c r="D86" s="87" t="s">
        <v>16</v>
      </c>
      <c r="E86" s="87" t="s">
        <v>17</v>
      </c>
      <c r="F86" s="88" t="s">
        <v>205</v>
      </c>
      <c r="G86" s="15"/>
      <c r="H86" s="83"/>
      <c r="I86" s="12"/>
      <c r="J86" s="89" t="s">
        <v>16</v>
      </c>
      <c r="K86" s="89" t="s">
        <v>17</v>
      </c>
      <c r="L86" s="90" t="s">
        <v>205</v>
      </c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customFormat="false" ht="13.5" hidden="false" customHeight="false" outlineLevel="0" collapsed="false">
      <c r="A87" s="68"/>
      <c r="B87" s="91" t="s">
        <v>206</v>
      </c>
      <c r="C87" s="92"/>
      <c r="D87" s="93" t="n">
        <f aca="false">E57</f>
        <v>58</v>
      </c>
      <c r="E87" s="93" t="n">
        <f aca="false">F57</f>
        <v>0</v>
      </c>
      <c r="F87" s="94" t="n">
        <f aca="false">IF(D87=0,0,E87/D87)</f>
        <v>0</v>
      </c>
      <c r="G87" s="78"/>
      <c r="H87" s="95" t="s">
        <v>204</v>
      </c>
      <c r="I87" s="23"/>
      <c r="J87" s="96" t="n">
        <f aca="false">K36</f>
        <v>0</v>
      </c>
      <c r="K87" s="96" t="n">
        <f aca="false">L36</f>
        <v>0</v>
      </c>
      <c r="L87" s="73" t="n">
        <f aca="false">IF(J87=0,0,K87/J87)</f>
        <v>0</v>
      </c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customFormat="false" ht="12.75" hidden="false" customHeight="false" outlineLevel="0" collapsed="false">
      <c r="A88" s="68"/>
      <c r="C88" s="33"/>
      <c r="D88" s="97" t="n">
        <f aca="false">E83</f>
        <v>0</v>
      </c>
      <c r="E88" s="97" t="n">
        <f aca="false">F83</f>
        <v>0</v>
      </c>
      <c r="F88" s="98" t="n">
        <f aca="false">IF(D88=0,0,E88/D88)</f>
        <v>0</v>
      </c>
      <c r="G88" s="78"/>
      <c r="H88" s="99" t="s">
        <v>207</v>
      </c>
      <c r="I88" s="33"/>
      <c r="J88" s="100" t="n">
        <f aca="false">K35</f>
        <v>75</v>
      </c>
      <c r="K88" s="100" t="n">
        <f aca="false">L35</f>
        <v>0</v>
      </c>
      <c r="L88" s="101" t="n">
        <f aca="false">IF(J88=0,0,K88/J88)</f>
        <v>0</v>
      </c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customFormat="false" ht="12.75" hidden="false" customHeight="false" outlineLevel="0" collapsed="false">
      <c r="A89" s="68"/>
      <c r="B89" s="99" t="s">
        <v>208</v>
      </c>
      <c r="C89" s="33"/>
      <c r="D89" s="97"/>
      <c r="E89" s="97"/>
      <c r="F89" s="98"/>
      <c r="G89" s="78"/>
      <c r="H89" s="99" t="s">
        <v>209</v>
      </c>
      <c r="I89" s="33"/>
      <c r="J89" s="100" t="n">
        <f aca="false">K66</f>
        <v>36</v>
      </c>
      <c r="K89" s="100" t="n">
        <f aca="false">L66</f>
        <v>0</v>
      </c>
      <c r="L89" s="101" t="n">
        <f aca="false">IF(J89=0,0,K89/J89)</f>
        <v>0</v>
      </c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customFormat="false" ht="13.5" hidden="false" customHeight="false" outlineLevel="0" collapsed="false">
      <c r="A90" s="68"/>
      <c r="B90" s="102" t="s">
        <v>210</v>
      </c>
      <c r="C90" s="43"/>
      <c r="D90" s="103"/>
      <c r="E90" s="103"/>
      <c r="F90" s="104"/>
      <c r="G90" s="78"/>
      <c r="H90" s="99" t="s">
        <v>211</v>
      </c>
      <c r="I90" s="43"/>
      <c r="J90" s="105" t="n">
        <f aca="false">K84</f>
        <v>24</v>
      </c>
      <c r="K90" s="106" t="n">
        <f aca="false">L84</f>
        <v>0</v>
      </c>
      <c r="L90" s="101" t="n">
        <f aca="false">IF(J90=0,0,K90/J90)</f>
        <v>0</v>
      </c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customFormat="false" ht="13.5" hidden="false" customHeight="false" outlineLevel="0" collapsed="false">
      <c r="A91" s="107"/>
      <c r="B91" s="108"/>
      <c r="C91" s="108"/>
      <c r="D91" s="108"/>
      <c r="E91" s="108"/>
      <c r="F91" s="108"/>
      <c r="G91" s="108"/>
      <c r="H91" s="102" t="s">
        <v>212</v>
      </c>
      <c r="I91" s="108"/>
      <c r="J91" s="106" t="n">
        <f aca="false">E57+E83+K35+K66+K84</f>
        <v>193</v>
      </c>
      <c r="K91" s="106" t="n">
        <f aca="false">F57+F83+L35+L66+L84</f>
        <v>0</v>
      </c>
      <c r="L91" s="101" t="n">
        <f aca="false">IF(J91=0,0,K91/J91)</f>
        <v>0</v>
      </c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customFormat="false" ht="14.25" hidden="false" customHeight="false" outlineLevel="0" collapsed="false">
      <c r="A92" s="31"/>
      <c r="B92" s="31"/>
      <c r="C92" s="31"/>
      <c r="D92" s="31"/>
      <c r="E92" s="31"/>
      <c r="F92" s="31"/>
      <c r="G92" s="31"/>
      <c r="H92" s="108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customFormat="false" ht="13.5" hidden="false" customHeight="false" outlineLevel="0" collapsed="false"/>
  </sheetData>
  <mergeCells count="14">
    <mergeCell ref="A1:L1"/>
    <mergeCell ref="A2:L2"/>
    <mergeCell ref="A3:L3"/>
    <mergeCell ref="A4:L4"/>
    <mergeCell ref="A5:F5"/>
    <mergeCell ref="G5:H5"/>
    <mergeCell ref="I5:L5"/>
    <mergeCell ref="A6:L6"/>
    <mergeCell ref="A9:F9"/>
    <mergeCell ref="G9:J9"/>
    <mergeCell ref="G37:J37"/>
    <mergeCell ref="A65:F65"/>
    <mergeCell ref="G68:L68"/>
    <mergeCell ref="A85:G85"/>
  </mergeCells>
  <printOptions headings="false" gridLines="false" gridLinesSet="true" horizontalCentered="true" verticalCentered="false"/>
  <pageMargins left="0.75" right="0.75" top="1" bottom="1" header="0.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&amp;R&amp;"Arial,Bold"&amp;12&amp;D  &amp;A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N93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75"/>
  <cols>
    <col collapsed="false" hidden="false" max="1" min="1" style="0" width="11.3673469387755"/>
    <col collapsed="false" hidden="false" max="2" min="2" style="0" width="49.9030612244898"/>
    <col collapsed="false" hidden="false" max="3" min="3" style="0" width="4.88775510204082"/>
    <col collapsed="false" hidden="false" max="4" min="4" style="0" width="6.03061224489796"/>
    <col collapsed="false" hidden="false" max="6" min="5" style="0" width="7.04591836734694"/>
    <col collapsed="false" hidden="false" max="7" min="7" style="0" width="12.3928571428571"/>
    <col collapsed="false" hidden="false" max="8" min="8" style="0" width="51.4948979591837"/>
    <col collapsed="false" hidden="false" max="9" min="9" style="0" width="4.88775510204082"/>
    <col collapsed="false" hidden="false" max="10" min="10" style="0" width="8.52040816326531"/>
    <col collapsed="false" hidden="false" max="12" min="11" style="0" width="7.04591836734694"/>
  </cols>
  <sheetData>
    <row r="1" customFormat="false" ht="13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O1" s="0" t="s">
        <v>1</v>
      </c>
      <c r="P1" s="2" t="n">
        <v>4</v>
      </c>
    </row>
    <row r="2" customFormat="false" ht="12.75" hidden="false" customHeight="false" outlineLevel="0" collapsed="false">
      <c r="A2" s="3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O2" s="0" t="s">
        <v>3</v>
      </c>
      <c r="P2" s="2" t="n">
        <v>3.67</v>
      </c>
    </row>
    <row r="3" customFormat="false" ht="12.75" hidden="false" customHeight="false" outlineLevel="0" collapsed="false">
      <c r="A3" s="3" t="s">
        <v>275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O3" s="0" t="s">
        <v>5</v>
      </c>
      <c r="P3" s="2" t="n">
        <v>3.33</v>
      </c>
    </row>
    <row r="4" customFormat="false" ht="12.75" hidden="false" customHeight="false" outlineLevel="0" collapsed="false">
      <c r="A4" s="4" t="n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O4" s="0" t="s">
        <v>6</v>
      </c>
      <c r="P4" s="2" t="n">
        <v>3</v>
      </c>
    </row>
    <row r="5" customFormat="false" ht="12.75" hidden="false" customHeight="false" outlineLevel="0" collapsed="false">
      <c r="A5" s="5" t="s">
        <v>7</v>
      </c>
      <c r="B5" s="5"/>
      <c r="C5" s="5"/>
      <c r="D5" s="5"/>
      <c r="E5" s="5"/>
      <c r="F5" s="5"/>
      <c r="G5" s="6" t="s">
        <v>8</v>
      </c>
      <c r="H5" s="6"/>
      <c r="I5" s="7" t="s">
        <v>9</v>
      </c>
      <c r="J5" s="7"/>
      <c r="K5" s="7"/>
      <c r="L5" s="7"/>
      <c r="O5" s="0" t="s">
        <v>10</v>
      </c>
      <c r="P5" s="2" t="n">
        <v>2.67</v>
      </c>
    </row>
    <row r="6" customFormat="false" ht="13.5" hidden="false" customHeight="fals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O6" s="0" t="s">
        <v>11</v>
      </c>
      <c r="P6" s="2" t="n">
        <v>2.33</v>
      </c>
    </row>
    <row r="7" customFormat="false" ht="13.5" hidden="false" customHeight="false" outlineLevel="0" collapsed="false">
      <c r="A7" s="9" t="s">
        <v>12</v>
      </c>
      <c r="B7" s="10" t="s">
        <v>13</v>
      </c>
      <c r="C7" s="10" t="s">
        <v>14</v>
      </c>
      <c r="D7" s="10" t="s">
        <v>15</v>
      </c>
      <c r="E7" s="10" t="s">
        <v>16</v>
      </c>
      <c r="F7" s="11" t="s">
        <v>17</v>
      </c>
      <c r="G7" s="12" t="s">
        <v>12</v>
      </c>
      <c r="H7" s="10" t="s">
        <v>13</v>
      </c>
      <c r="I7" s="10" t="s">
        <v>14</v>
      </c>
      <c r="J7" s="10" t="s">
        <v>15</v>
      </c>
      <c r="K7" s="10" t="s">
        <v>16</v>
      </c>
      <c r="L7" s="13" t="s">
        <v>17</v>
      </c>
      <c r="O7" s="0" t="s">
        <v>18</v>
      </c>
      <c r="P7" s="2" t="n">
        <v>2</v>
      </c>
    </row>
    <row r="8" customFormat="false" ht="13.5" hidden="false" customHeight="false" outlineLevel="0" collapsed="false">
      <c r="A8" s="14"/>
      <c r="B8" s="15"/>
      <c r="C8" s="15"/>
      <c r="D8" s="15"/>
      <c r="E8" s="15"/>
      <c r="F8" s="16"/>
      <c r="G8" s="15"/>
      <c r="H8" s="15"/>
      <c r="I8" s="15"/>
      <c r="J8" s="15"/>
      <c r="K8" s="15"/>
      <c r="L8" s="17"/>
      <c r="O8" s="0" t="s">
        <v>19</v>
      </c>
      <c r="P8" s="2" t="n">
        <v>1.67</v>
      </c>
    </row>
    <row r="9" customFormat="false" ht="12.75" hidden="false" customHeight="false" outlineLevel="0" collapsed="false">
      <c r="A9" s="18" t="s">
        <v>20</v>
      </c>
      <c r="B9" s="18"/>
      <c r="C9" s="18"/>
      <c r="D9" s="18"/>
      <c r="E9" s="18"/>
      <c r="F9" s="18"/>
      <c r="G9" s="19" t="s">
        <v>276</v>
      </c>
      <c r="H9" s="19"/>
      <c r="I9" s="19"/>
      <c r="J9" s="19"/>
      <c r="K9" s="20"/>
      <c r="L9" s="21"/>
      <c r="O9" s="0" t="s">
        <v>22</v>
      </c>
      <c r="P9" s="2" t="n">
        <v>1</v>
      </c>
    </row>
    <row r="10" customFormat="false" ht="12.75" hidden="false" customHeight="false" outlineLevel="0" collapsed="false">
      <c r="A10" s="22" t="s">
        <v>23</v>
      </c>
      <c r="B10" s="23" t="s">
        <v>24</v>
      </c>
      <c r="C10" s="24"/>
      <c r="D10" s="25"/>
      <c r="E10" s="26" t="n">
        <v>1</v>
      </c>
      <c r="F10" s="27" t="n">
        <f aca="false">IF(ISBLANK(D10),,VLOOKUP(D10,$O$1:$P$10,2,0)*E10)</f>
        <v>0</v>
      </c>
      <c r="G10" s="23" t="s">
        <v>25</v>
      </c>
      <c r="H10" s="28" t="s">
        <v>215</v>
      </c>
      <c r="I10" s="24"/>
      <c r="J10" s="29"/>
      <c r="K10" s="26" t="n">
        <v>3</v>
      </c>
      <c r="L10" s="30" t="n">
        <f aca="false">IF(ISBLANK(J10),,VLOOKUP(J10,$O$1:$P$10,2,0)*K10)</f>
        <v>0</v>
      </c>
      <c r="M10" s="31"/>
      <c r="N10" s="31"/>
      <c r="O10" s="31" t="s">
        <v>27</v>
      </c>
      <c r="P10" s="2" t="n">
        <v>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customFormat="false" ht="12.75" hidden="false" customHeight="false" outlineLevel="0" collapsed="false">
      <c r="A11" s="32" t="s">
        <v>28</v>
      </c>
      <c r="B11" s="33" t="s">
        <v>29</v>
      </c>
      <c r="C11" s="24"/>
      <c r="D11" s="25"/>
      <c r="E11" s="26" t="n">
        <v>2</v>
      </c>
      <c r="F11" s="27" t="n">
        <f aca="false">IF(ISBLANK(D11),,VLOOKUP(D11,$O$1:$P$10,2,0)*E11)</f>
        <v>0</v>
      </c>
      <c r="G11" s="33" t="s">
        <v>30</v>
      </c>
      <c r="H11" s="34" t="s">
        <v>277</v>
      </c>
      <c r="I11" s="24"/>
      <c r="J11" s="29"/>
      <c r="K11" s="26" t="n">
        <v>3</v>
      </c>
      <c r="L11" s="30" t="n">
        <f aca="false">IF(ISBLANK(J11),,VLOOKUP(J11,$O$1:$P$10,2,0)*K11)</f>
        <v>0</v>
      </c>
      <c r="M11" s="31"/>
      <c r="N11" s="31"/>
      <c r="P11" s="2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customFormat="false" ht="12.75" hidden="false" customHeight="false" outlineLevel="0" collapsed="false">
      <c r="A12" s="32" t="s">
        <v>32</v>
      </c>
      <c r="B12" s="33" t="s">
        <v>33</v>
      </c>
      <c r="C12" s="24"/>
      <c r="D12" s="25"/>
      <c r="E12" s="26" t="n">
        <v>2</v>
      </c>
      <c r="F12" s="27" t="n">
        <f aca="false">IF(ISBLANK(D12),,VLOOKUP(D12,$O$1:$P$10,2,0)*E12)</f>
        <v>0</v>
      </c>
      <c r="G12" s="33" t="s">
        <v>34</v>
      </c>
      <c r="H12" s="34" t="s">
        <v>278</v>
      </c>
      <c r="I12" s="24"/>
      <c r="J12" s="29"/>
      <c r="K12" s="26" t="n">
        <v>3</v>
      </c>
      <c r="L12" s="30" t="n">
        <f aca="false">IF(ISBLANK(J12),,VLOOKUP(J12,$O$1:$P$10,2,0)*K12)</f>
        <v>0</v>
      </c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customFormat="false" ht="12.75" hidden="false" customHeight="false" outlineLevel="0" collapsed="false">
      <c r="A13" s="32" t="s">
        <v>36</v>
      </c>
      <c r="B13" s="33" t="s">
        <v>37</v>
      </c>
      <c r="C13" s="24"/>
      <c r="D13" s="25"/>
      <c r="E13" s="26" t="n">
        <v>2</v>
      </c>
      <c r="F13" s="27" t="n">
        <f aca="false">IF(ISBLANK(D13),,VLOOKUP(D13,$O$1:$P$10,2,0)*E13)</f>
        <v>0</v>
      </c>
      <c r="G13" s="36" t="s">
        <v>110</v>
      </c>
      <c r="H13" s="35" t="s">
        <v>279</v>
      </c>
      <c r="I13" s="24"/>
      <c r="J13" s="29"/>
      <c r="K13" s="26" t="n">
        <v>3</v>
      </c>
      <c r="L13" s="30" t="n">
        <f aca="false">IF(ISBLANK(J13),,VLOOKUP(J13,$O$1:$P$10,2,0)*K13)</f>
        <v>0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customFormat="false" ht="12.75" hidden="false" customHeight="false" outlineLevel="0" collapsed="false">
      <c r="A14" s="32" t="s">
        <v>40</v>
      </c>
      <c r="B14" s="33" t="s">
        <v>41</v>
      </c>
      <c r="C14" s="24"/>
      <c r="D14" s="25"/>
      <c r="E14" s="26" t="n">
        <v>2</v>
      </c>
      <c r="F14" s="27" t="n">
        <f aca="false">IF(ISBLANK(D14),,VLOOKUP(D14,$O$1:$P$10,2,0)*E14)</f>
        <v>0</v>
      </c>
      <c r="G14" s="33" t="s">
        <v>114</v>
      </c>
      <c r="H14" s="34" t="s">
        <v>280</v>
      </c>
      <c r="I14" s="24"/>
      <c r="J14" s="29"/>
      <c r="K14" s="26" t="n">
        <v>3</v>
      </c>
      <c r="L14" s="30" t="n">
        <f aca="false">IF(ISBLANK(J14),,VLOOKUP(J14,$O$1:$P$10,2,0)*K14)</f>
        <v>0</v>
      </c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customFormat="false" ht="12.75" hidden="false" customHeight="false" outlineLevel="0" collapsed="false">
      <c r="A15" s="32" t="s">
        <v>44</v>
      </c>
      <c r="B15" s="33" t="s">
        <v>45</v>
      </c>
      <c r="C15" s="24"/>
      <c r="D15" s="25"/>
      <c r="E15" s="26" t="n">
        <v>2</v>
      </c>
      <c r="F15" s="27" t="n">
        <f aca="false">IF(ISBLANK(D15),,VLOOKUP(D15,$O$1:$P$10,2,0)*E15)</f>
        <v>0</v>
      </c>
      <c r="G15" s="33" t="s">
        <v>118</v>
      </c>
      <c r="H15" s="34" t="s">
        <v>219</v>
      </c>
      <c r="I15" s="24"/>
      <c r="J15" s="29"/>
      <c r="K15" s="26" t="n">
        <v>3</v>
      </c>
      <c r="L15" s="30" t="n">
        <f aca="false">IF(ISBLANK(J15),,VLOOKUP(J15,$O$1:$P$10,2,0)*K15)</f>
        <v>0</v>
      </c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customFormat="false" ht="12.75" hidden="false" customHeight="false" outlineLevel="0" collapsed="false">
      <c r="A16" s="37" t="s">
        <v>48</v>
      </c>
      <c r="B16" s="36" t="s">
        <v>49</v>
      </c>
      <c r="C16" s="24"/>
      <c r="D16" s="25"/>
      <c r="E16" s="26" t="n">
        <v>2</v>
      </c>
      <c r="F16" s="27" t="n">
        <f aca="false">IF(ISBLANK(D16),,VLOOKUP(D16,$O$1:$P$10,2,0)*E16)</f>
        <v>0</v>
      </c>
      <c r="G16" s="33" t="s">
        <v>46</v>
      </c>
      <c r="H16" s="34" t="s">
        <v>220</v>
      </c>
      <c r="I16" s="24"/>
      <c r="J16" s="29"/>
      <c r="K16" s="26" t="n">
        <v>3</v>
      </c>
      <c r="L16" s="30" t="n">
        <f aca="false">IF(ISBLANK(J16),,VLOOKUP(J16,$O$1:$P$10,2,0)*K16)</f>
        <v>0</v>
      </c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customFormat="false" ht="12.8" hidden="false" customHeight="false" outlineLevel="0" collapsed="false">
      <c r="A17" s="32" t="s">
        <v>281</v>
      </c>
      <c r="B17" s="33"/>
      <c r="C17" s="24"/>
      <c r="D17" s="25"/>
      <c r="E17" s="26"/>
      <c r="F17" s="27"/>
      <c r="G17" s="33" t="s">
        <v>50</v>
      </c>
      <c r="H17" s="34" t="s">
        <v>265</v>
      </c>
      <c r="I17" s="24"/>
      <c r="J17" s="29"/>
      <c r="K17" s="26" t="n">
        <v>3</v>
      </c>
      <c r="L17" s="30" t="n">
        <f aca="false">IF(ISBLANK(J17),,VLOOKUP(J17,$O$1:$P$10,2,0)*K17)</f>
        <v>0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customFormat="false" ht="12.75" hidden="false" customHeight="false" outlineLevel="0" collapsed="false">
      <c r="A18" s="32" t="s">
        <v>54</v>
      </c>
      <c r="B18" s="33" t="s">
        <v>55</v>
      </c>
      <c r="C18" s="24"/>
      <c r="D18" s="25"/>
      <c r="E18" s="26" t="n">
        <v>0</v>
      </c>
      <c r="F18" s="27" t="n">
        <f aca="false">IF(ISBLANK(D18),,VLOOKUP(D18,$O$1:$P$10,2,0)*E18)</f>
        <v>0</v>
      </c>
      <c r="G18" s="36" t="s">
        <v>60</v>
      </c>
      <c r="H18" s="35" t="s">
        <v>221</v>
      </c>
      <c r="I18" s="113"/>
      <c r="J18" s="113"/>
      <c r="K18" s="26" t="n">
        <v>3</v>
      </c>
      <c r="L18" s="30" t="n">
        <f aca="false">IF(ISBLANK(J18),,VLOOKUP(J18,$O$1:$P$10,2,0)*K18)</f>
        <v>0</v>
      </c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customFormat="false" ht="12.75" hidden="false" customHeight="false" outlineLevel="0" collapsed="false">
      <c r="A19" s="32" t="s">
        <v>58</v>
      </c>
      <c r="B19" s="33" t="s">
        <v>59</v>
      </c>
      <c r="C19" s="24"/>
      <c r="D19" s="25"/>
      <c r="E19" s="26" t="n">
        <v>2</v>
      </c>
      <c r="F19" s="27" t="n">
        <f aca="false">IF(ISBLANK(D19),,VLOOKUP(D19,$O$1:$P$10,2,0)*E19)</f>
        <v>0</v>
      </c>
      <c r="G19" s="36" t="s">
        <v>64</v>
      </c>
      <c r="H19" s="35" t="s">
        <v>226</v>
      </c>
      <c r="I19" s="113"/>
      <c r="J19" s="113"/>
      <c r="K19" s="26" t="n">
        <v>3</v>
      </c>
      <c r="L19" s="30" t="n">
        <f aca="false">IF(ISBLANK(J19),,VLOOKUP(J19,$O$1:$P$10,2,0)*K19)</f>
        <v>0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customFormat="false" ht="12.75" hidden="false" customHeight="false" outlineLevel="0" collapsed="false">
      <c r="A20" s="32" t="s">
        <v>62</v>
      </c>
      <c r="B20" s="33" t="s">
        <v>63</v>
      </c>
      <c r="C20" s="24"/>
      <c r="D20" s="25"/>
      <c r="E20" s="26" t="n">
        <v>1</v>
      </c>
      <c r="F20" s="27" t="n">
        <f aca="false">IF(ISBLANK(D20),,VLOOKUP(D20,$O$1:$P$10,2,0)*E20)</f>
        <v>0</v>
      </c>
      <c r="G20" s="36" t="s">
        <v>130</v>
      </c>
      <c r="H20" s="35" t="s">
        <v>241</v>
      </c>
      <c r="I20" s="24"/>
      <c r="J20" s="29"/>
      <c r="K20" s="26" t="n">
        <v>3</v>
      </c>
      <c r="L20" s="30" t="n">
        <f aca="false">IF(ISBLANK(J20),,VLOOKUP(J20,$O$1:$P$10,2,0)*K20)</f>
        <v>0</v>
      </c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customFormat="false" ht="12.75" hidden="false" customHeight="false" outlineLevel="0" collapsed="false">
      <c r="A21" s="37" t="s">
        <v>66</v>
      </c>
      <c r="B21" s="36" t="s">
        <v>67</v>
      </c>
      <c r="C21" s="24"/>
      <c r="D21" s="25"/>
      <c r="E21" s="26" t="n">
        <v>1</v>
      </c>
      <c r="F21" s="27" t="n">
        <f aca="false">IF(ISBLANK(D21),,VLOOKUP(D21,$O$1:$P$10,2,0)*E21)</f>
        <v>0</v>
      </c>
      <c r="G21" s="33" t="s">
        <v>84</v>
      </c>
      <c r="H21" s="34" t="s">
        <v>245</v>
      </c>
      <c r="I21" s="24"/>
      <c r="J21" s="29"/>
      <c r="K21" s="26" t="n">
        <v>3</v>
      </c>
      <c r="L21" s="30" t="n">
        <f aca="false">IF(ISBLANK(J21),,VLOOKUP(J21,$O$1:$P$10,2,0)*K21)</f>
        <v>0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customFormat="false" ht="12.75" hidden="false" customHeight="false" outlineLevel="0" collapsed="false">
      <c r="A22" s="32" t="s">
        <v>70</v>
      </c>
      <c r="B22" s="33" t="s">
        <v>71</v>
      </c>
      <c r="C22" s="24"/>
      <c r="D22" s="25"/>
      <c r="E22" s="26" t="n">
        <v>2</v>
      </c>
      <c r="F22" s="27" t="n">
        <f aca="false">IF(ISBLANK(D22),,VLOOKUP(D22,$O$1:$P$10,2,0)*E22)</f>
        <v>0</v>
      </c>
      <c r="G22" s="33" t="s">
        <v>86</v>
      </c>
      <c r="H22" s="34" t="s">
        <v>246</v>
      </c>
      <c r="I22" s="24"/>
      <c r="J22" s="29"/>
      <c r="K22" s="26" t="n">
        <v>3</v>
      </c>
      <c r="L22" s="30" t="n">
        <f aca="false">IF(ISBLANK(J22),,VLOOKUP(J22,$O$1:$P$10,2,0)*K22)</f>
        <v>0</v>
      </c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customFormat="false" ht="12.75" hidden="false" customHeight="false" outlineLevel="0" collapsed="false">
      <c r="A23" s="32" t="s">
        <v>74</v>
      </c>
      <c r="B23" s="33" t="s">
        <v>75</v>
      </c>
      <c r="C23" s="24"/>
      <c r="D23" s="25"/>
      <c r="E23" s="26" t="n">
        <v>2</v>
      </c>
      <c r="F23" s="27" t="n">
        <f aca="false">IF(ISBLANK(D23),,VLOOKUP(D23,$O$1:$P$10,2,0)*E23)</f>
        <v>0</v>
      </c>
      <c r="G23" s="33" t="s">
        <v>150</v>
      </c>
      <c r="H23" s="34" t="s">
        <v>259</v>
      </c>
      <c r="I23" s="24"/>
      <c r="J23" s="29"/>
      <c r="K23" s="26" t="n">
        <v>3</v>
      </c>
      <c r="L23" s="30" t="n">
        <f aca="false">IF(ISBLANK(J23),,VLOOKUP(J23,$O$1:$P$10,2,0)*K23)</f>
        <v>0</v>
      </c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customFormat="false" ht="12.8" hidden="false" customHeight="false" outlineLevel="0" collapsed="false">
      <c r="A24" s="37"/>
      <c r="B24" s="36"/>
      <c r="C24" s="24"/>
      <c r="D24" s="25"/>
      <c r="E24" s="26"/>
      <c r="F24" s="27"/>
      <c r="G24" s="33" t="s">
        <v>88</v>
      </c>
      <c r="H24" s="34" t="s">
        <v>247</v>
      </c>
      <c r="I24" s="38"/>
      <c r="J24" s="28"/>
      <c r="K24" s="26" t="n">
        <v>3</v>
      </c>
      <c r="L24" s="30" t="n">
        <f aca="false">IF(ISBLANK(J24),,VLOOKUP(J24,$O$1:$P$10,2,0)*K24)</f>
        <v>0</v>
      </c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customFormat="false" ht="12.8" hidden="false" customHeight="false" outlineLevel="0" collapsed="false">
      <c r="A25" s="32"/>
      <c r="B25" s="33"/>
      <c r="C25" s="24"/>
      <c r="D25" s="25"/>
      <c r="E25" s="26"/>
      <c r="F25" s="27"/>
      <c r="G25" s="33" t="s">
        <v>90</v>
      </c>
      <c r="H25" s="34" t="s">
        <v>282</v>
      </c>
      <c r="I25" s="38"/>
      <c r="J25" s="28"/>
      <c r="K25" s="26" t="n">
        <v>3</v>
      </c>
      <c r="L25" s="30" t="n">
        <f aca="false">IF(ISBLANK(J25),,VLOOKUP(J25,$O$1:$P$10,2,0)*K25)</f>
        <v>0</v>
      </c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customFormat="false" ht="12.75" hidden="false" customHeight="false" outlineLevel="0" collapsed="false">
      <c r="A26" s="32" t="s">
        <v>82</v>
      </c>
      <c r="B26" s="33" t="s">
        <v>83</v>
      </c>
      <c r="C26" s="24"/>
      <c r="D26" s="25"/>
      <c r="E26" s="26" t="n">
        <v>2</v>
      </c>
      <c r="F26" s="27" t="n">
        <f aca="false">IF(ISBLANK(D26),,VLOOKUP(D26,$O$1:$P$10,2,0)*E26)</f>
        <v>0</v>
      </c>
      <c r="G26" s="33" t="s">
        <v>283</v>
      </c>
      <c r="H26" s="34" t="s">
        <v>267</v>
      </c>
      <c r="I26" s="38"/>
      <c r="J26" s="28"/>
      <c r="K26" s="26" t="n">
        <v>3</v>
      </c>
      <c r="L26" s="27" t="n">
        <f aca="false">IF(ISBLANK(J26),,VLOOKUP(J26,$O$1:$P$10,2,0)*K26)</f>
        <v>0</v>
      </c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customFormat="false" ht="12.8" hidden="false" customHeight="false" outlineLevel="0" collapsed="false">
      <c r="A27" s="32"/>
      <c r="B27" s="33"/>
      <c r="C27" s="24"/>
      <c r="D27" s="25"/>
      <c r="E27" s="26"/>
      <c r="F27" s="27"/>
      <c r="G27" s="33" t="s">
        <v>248</v>
      </c>
      <c r="H27" s="34" t="s">
        <v>249</v>
      </c>
      <c r="I27" s="38"/>
      <c r="J27" s="28"/>
      <c r="K27" s="26" t="n">
        <v>3</v>
      </c>
      <c r="L27" s="27" t="n">
        <f aca="false">IF(ISBLANK(J27),,VLOOKUP(J27,$O$1:$P$10,2,0)*K27)</f>
        <v>0</v>
      </c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customFormat="false" ht="12.8" hidden="false" customHeight="false" outlineLevel="0" collapsed="false">
      <c r="A28" s="32"/>
      <c r="B28" s="33"/>
      <c r="C28" s="24"/>
      <c r="D28" s="25"/>
      <c r="E28" s="26"/>
      <c r="F28" s="27"/>
      <c r="G28" s="33" t="s">
        <v>284</v>
      </c>
      <c r="H28" s="34" t="s">
        <v>244</v>
      </c>
      <c r="I28" s="24"/>
      <c r="J28" s="29"/>
      <c r="K28" s="26" t="n">
        <v>3</v>
      </c>
      <c r="L28" s="30" t="n">
        <f aca="false">IF(ISBLANK(J28),,VLOOKUP(J28,$O$1:$P$10,2,0)*K28)</f>
        <v>0</v>
      </c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customFormat="false" ht="12.8" hidden="false" customHeight="false" outlineLevel="0" collapsed="false">
      <c r="A29" s="32"/>
      <c r="B29" s="33"/>
      <c r="C29" s="24"/>
      <c r="D29" s="25"/>
      <c r="E29" s="26"/>
      <c r="F29" s="27"/>
      <c r="G29" s="33"/>
      <c r="H29" s="34"/>
      <c r="I29" s="24"/>
      <c r="J29" s="29"/>
      <c r="K29" s="26"/>
      <c r="L29" s="30" t="n">
        <f aca="false">IF(ISBLANK(J29),,VLOOKUP(J29,$O$1:$P$10,2,0)*K29)</f>
        <v>0</v>
      </c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customFormat="false" ht="12.75" hidden="false" customHeight="false" outlineLevel="0" collapsed="false">
      <c r="A30" s="32" t="s">
        <v>92</v>
      </c>
      <c r="B30" s="33" t="s">
        <v>93</v>
      </c>
      <c r="C30" s="24"/>
      <c r="D30" s="25"/>
      <c r="E30" s="26" t="n">
        <v>2</v>
      </c>
      <c r="F30" s="27" t="n">
        <f aca="false">IF(ISBLANK(D30),,VLOOKUP(D30,$O$1:$P$10,2,0)*E30)</f>
        <v>0</v>
      </c>
      <c r="G30" s="36"/>
      <c r="H30" s="34"/>
      <c r="I30" s="24"/>
      <c r="J30" s="29"/>
      <c r="K30" s="26"/>
      <c r="L30" s="30" t="n">
        <f aca="false">IF(ISBLANK(J30),,VLOOKUP(J30,$O$1:$P$10,2,0)*K30)</f>
        <v>0</v>
      </c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customFormat="false" ht="12.8" hidden="false" customHeight="false" outlineLevel="0" collapsed="false">
      <c r="A31" s="32"/>
      <c r="B31" s="33"/>
      <c r="C31" s="24"/>
      <c r="D31" s="25"/>
      <c r="E31" s="26"/>
      <c r="F31" s="27"/>
      <c r="G31" s="36"/>
      <c r="H31" s="34"/>
      <c r="I31" s="24"/>
      <c r="J31" s="29"/>
      <c r="K31" s="26"/>
      <c r="L31" s="30" t="n">
        <f aca="false">IF(ISBLANK(J31),,VLOOKUP(J31,$O$1:$P$10,2,0)*K31)</f>
        <v>0</v>
      </c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customFormat="false" ht="12.8" hidden="false" customHeight="false" outlineLevel="0" collapsed="false">
      <c r="A32" s="32"/>
      <c r="B32" s="33"/>
      <c r="C32" s="24"/>
      <c r="D32" s="25"/>
      <c r="E32" s="26"/>
      <c r="F32" s="27"/>
      <c r="G32" s="36"/>
      <c r="H32" s="34"/>
      <c r="I32" s="24"/>
      <c r="J32" s="29"/>
      <c r="K32" s="26"/>
      <c r="L32" s="30" t="n">
        <f aca="false">IF(ISBLANK(J32),,VLOOKUP(J32,$O$1:$P$10,2,0)*K32)</f>
        <v>0</v>
      </c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customFormat="false" ht="12.75" hidden="false" customHeight="false" outlineLevel="0" collapsed="false">
      <c r="A33" s="32" t="s">
        <v>94</v>
      </c>
      <c r="B33" s="33" t="s">
        <v>95</v>
      </c>
      <c r="C33" s="24"/>
      <c r="D33" s="25"/>
      <c r="E33" s="26" t="n">
        <v>2</v>
      </c>
      <c r="F33" s="27" t="n">
        <f aca="false">IF(ISBLANK(D33),,VLOOKUP(D33,$O$1:$P$10,2,0)*E33)</f>
        <v>0</v>
      </c>
      <c r="G33" s="40"/>
      <c r="H33" s="34"/>
      <c r="I33" s="24"/>
      <c r="J33" s="29"/>
      <c r="K33" s="26"/>
      <c r="L33" s="30" t="n">
        <f aca="false">IF(ISBLANK(J33),,VLOOKUP(J33,$O$1:$P$10,2,0)*K33)</f>
        <v>0</v>
      </c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customFormat="false" ht="12.8" hidden="false" customHeight="false" outlineLevel="0" collapsed="false">
      <c r="A34" s="32"/>
      <c r="B34" s="33"/>
      <c r="C34" s="24"/>
      <c r="D34" s="25"/>
      <c r="E34" s="26"/>
      <c r="F34" s="27"/>
      <c r="H34" s="41"/>
      <c r="I34" s="24"/>
      <c r="J34" s="29"/>
      <c r="K34" s="26"/>
      <c r="L34" s="30" t="n">
        <f aca="false">IF(ISBLANK(J34),,VLOOKUP(J34,$O$1:$P$10,2,0)*K34)</f>
        <v>0</v>
      </c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customFormat="false" ht="12.8" hidden="false" customHeight="false" outlineLevel="0" collapsed="false">
      <c r="A35" s="32"/>
      <c r="B35" s="33"/>
      <c r="C35" s="24"/>
      <c r="D35" s="25"/>
      <c r="E35" s="26"/>
      <c r="F35" s="27"/>
      <c r="G35" s="43"/>
      <c r="H35" s="0" t="s">
        <v>98</v>
      </c>
      <c r="I35" s="44"/>
      <c r="J35" s="45"/>
      <c r="K35" s="46" t="n">
        <f aca="false">SUM(K10:K34)</f>
        <v>57</v>
      </c>
      <c r="L35" s="47" t="n">
        <f aca="false">SUM(L10:L34)</f>
        <v>0</v>
      </c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customFormat="false" ht="13.5" hidden="false" customHeight="false" outlineLevel="0" collapsed="false">
      <c r="A36" s="32" t="s">
        <v>99</v>
      </c>
      <c r="B36" s="33" t="s">
        <v>100</v>
      </c>
      <c r="C36" s="24"/>
      <c r="D36" s="25"/>
      <c r="E36" s="26" t="n">
        <v>2</v>
      </c>
      <c r="F36" s="27" t="n">
        <f aca="false">IF(ISBLANK(D36),,VLOOKUP(D36,$O$1:$P$10,2,0)*E36)</f>
        <v>0</v>
      </c>
      <c r="G36" s="48"/>
      <c r="H36" s="49"/>
      <c r="I36" s="50"/>
      <c r="J36" s="50"/>
      <c r="K36" s="42"/>
      <c r="L36" s="42" t="n">
        <f aca="false">F83+L35</f>
        <v>0</v>
      </c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customFormat="false" ht="12.75" hidden="false" customHeight="false" outlineLevel="0" collapsed="false">
      <c r="A37" s="32" t="s">
        <v>101</v>
      </c>
      <c r="B37" s="33" t="s">
        <v>102</v>
      </c>
      <c r="C37" s="24"/>
      <c r="D37" s="25"/>
      <c r="E37" s="26" t="n">
        <v>2</v>
      </c>
      <c r="F37" s="27" t="n">
        <f aca="false">IF(ISBLANK(D37),,VLOOKUP(D37,$O$1:$P$10,2,0)*E37)</f>
        <v>0</v>
      </c>
      <c r="G37" s="51" t="s">
        <v>285</v>
      </c>
      <c r="H37" s="51"/>
      <c r="I37" s="51"/>
      <c r="J37" s="51"/>
      <c r="K37" s="52"/>
      <c r="L37" s="53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customFormat="false" ht="12.75" hidden="false" customHeight="false" outlineLevel="0" collapsed="false">
      <c r="A38" s="32" t="s">
        <v>104</v>
      </c>
      <c r="B38" s="33" t="s">
        <v>105</v>
      </c>
      <c r="C38" s="24"/>
      <c r="D38" s="25"/>
      <c r="E38" s="26" t="n">
        <v>2</v>
      </c>
      <c r="F38" s="27" t="n">
        <f aca="false">IF(ISBLANK(D38),,VLOOKUP(D38,$O$1:$P$10,2,0)*E38)</f>
        <v>0</v>
      </c>
      <c r="G38" s="33" t="s">
        <v>106</v>
      </c>
      <c r="H38" s="34" t="s">
        <v>107</v>
      </c>
      <c r="I38" s="38"/>
      <c r="J38" s="28"/>
      <c r="K38" s="39" t="n">
        <v>4</v>
      </c>
      <c r="L38" s="54" t="n">
        <f aca="false">IF(ISBLANK(J38),,VLOOKUP(J38,$O$1:$P$10,2,0)*K38)</f>
        <v>0</v>
      </c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customFormat="false" ht="12.75" hidden="false" customHeight="false" outlineLevel="0" collapsed="false">
      <c r="A39" s="33" t="s">
        <v>108</v>
      </c>
      <c r="B39" s="34" t="s">
        <v>109</v>
      </c>
      <c r="C39" s="24"/>
      <c r="D39" s="25"/>
      <c r="E39" s="26" t="n">
        <v>2</v>
      </c>
      <c r="F39" s="27" t="n">
        <f aca="false">IF(ISBLANK(D39),,VLOOKUP(D39,$O$1:$P$10,2,0)*E39)</f>
        <v>0</v>
      </c>
      <c r="G39" s="55" t="s">
        <v>286</v>
      </c>
      <c r="H39" s="25" t="s">
        <v>287</v>
      </c>
      <c r="I39" s="29"/>
      <c r="J39" s="29"/>
      <c r="K39" s="112" t="n">
        <v>4</v>
      </c>
      <c r="L39" s="54" t="n">
        <f aca="false">IF(ISBLANK(J39),,VLOOKUP(J39,$O$1:$P$10,2,0)*K39)</f>
        <v>0</v>
      </c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</row>
    <row r="40" customFormat="false" ht="12.75" hidden="false" customHeight="false" outlineLevel="0" collapsed="false">
      <c r="A40" s="33" t="s">
        <v>112</v>
      </c>
      <c r="B40" s="34" t="s">
        <v>113</v>
      </c>
      <c r="C40" s="24"/>
      <c r="D40" s="25"/>
      <c r="E40" s="26" t="n">
        <v>2</v>
      </c>
      <c r="F40" s="27" t="n">
        <f aca="false">IF(ISBLANK(D40),,VLOOKUP(D40,$O$1:$P$10,2,0)*E40)</f>
        <v>0</v>
      </c>
      <c r="G40" s="55" t="s">
        <v>142</v>
      </c>
      <c r="H40" s="25" t="s">
        <v>143</v>
      </c>
      <c r="I40" s="29"/>
      <c r="J40" s="29"/>
      <c r="K40" s="112" t="n">
        <v>3</v>
      </c>
      <c r="L40" s="54" t="n">
        <f aca="false">IF(ISBLANK(J40),,VLOOKUP(J40,$O$1:$P$10,2,0)*K40)</f>
        <v>0</v>
      </c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</row>
    <row r="41" customFormat="false" ht="12.75" hidden="false" customHeight="false" outlineLevel="0" collapsed="false">
      <c r="A41" s="36" t="s">
        <v>116</v>
      </c>
      <c r="B41" s="36" t="s">
        <v>117</v>
      </c>
      <c r="C41" s="24"/>
      <c r="D41" s="25"/>
      <c r="E41" s="26" t="n">
        <v>2</v>
      </c>
      <c r="F41" s="27" t="n">
        <f aca="false">IF(ISBLANK(D41),,VLOOKUP(D41,$O$1:$P$10,2,0)*E41)</f>
        <v>0</v>
      </c>
      <c r="G41" s="55" t="s">
        <v>288</v>
      </c>
      <c r="H41" s="25" t="s">
        <v>188</v>
      </c>
      <c r="I41" s="29"/>
      <c r="J41" s="29"/>
      <c r="K41" s="112" t="n">
        <v>3</v>
      </c>
      <c r="L41" s="54" t="n">
        <f aca="false">IF(ISBLANK(J41),,VLOOKUP(J41,$O$1:$P$10,2,0)*K41)</f>
        <v>0</v>
      </c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</row>
    <row r="42" customFormat="false" ht="12.75" hidden="false" customHeight="false" outlineLevel="0" collapsed="false">
      <c r="A42" s="36" t="s">
        <v>120</v>
      </c>
      <c r="B42" s="36" t="s">
        <v>121</v>
      </c>
      <c r="C42" s="24"/>
      <c r="D42" s="25"/>
      <c r="E42" s="26" t="n">
        <v>2</v>
      </c>
      <c r="F42" s="27" t="n">
        <f aca="false">IF(ISBLANK(D42),,VLOOKUP(D42,$O$1:$P$10,2,0)*E42)</f>
        <v>0</v>
      </c>
      <c r="G42" s="55" t="s">
        <v>146</v>
      </c>
      <c r="H42" s="25" t="s">
        <v>147</v>
      </c>
      <c r="I42" s="29"/>
      <c r="J42" s="29"/>
      <c r="K42" s="112" t="n">
        <v>3</v>
      </c>
      <c r="L42" s="54" t="n">
        <f aca="false">IF(ISBLANK(J42),,VLOOKUP(J42,$O$1:$P$10,2,0)*K42)</f>
        <v>0</v>
      </c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</row>
    <row r="43" customFormat="false" ht="12.75" hidden="false" customHeight="false" outlineLevel="0" collapsed="false">
      <c r="A43" s="36" t="s">
        <v>124</v>
      </c>
      <c r="B43" s="36" t="s">
        <v>125</v>
      </c>
      <c r="C43" s="24"/>
      <c r="D43" s="25"/>
      <c r="E43" s="26" t="n">
        <v>2</v>
      </c>
      <c r="F43" s="27" t="n">
        <f aca="false">IF(ISBLANK(D43),,VLOOKUP(D43,$O$1:$P$10,2,0)*E43)</f>
        <v>0</v>
      </c>
      <c r="G43" s="55" t="s">
        <v>189</v>
      </c>
      <c r="H43" s="25" t="s">
        <v>190</v>
      </c>
      <c r="I43" s="24"/>
      <c r="J43" s="29"/>
      <c r="K43" s="26" t="n">
        <v>3</v>
      </c>
      <c r="L43" s="54" t="n">
        <f aca="false">IF(ISBLANK(J43),,VLOOKUP(J43,$O$1:$P$10,2,0)*K43)</f>
        <v>0</v>
      </c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</row>
    <row r="44" customFormat="false" ht="12.75" hidden="false" customHeight="false" outlineLevel="0" collapsed="false">
      <c r="A44" s="36" t="s">
        <v>128</v>
      </c>
      <c r="B44" s="36" t="s">
        <v>129</v>
      </c>
      <c r="C44" s="24"/>
      <c r="D44" s="25"/>
      <c r="E44" s="26" t="n">
        <v>2</v>
      </c>
      <c r="F44" s="27" t="n">
        <f aca="false">IF(ISBLANK(D44),,VLOOKUP(D44,$O$1:$P$10,2,0)*E44)</f>
        <v>0</v>
      </c>
      <c r="G44" s="56" t="s">
        <v>154</v>
      </c>
      <c r="H44" s="28" t="s">
        <v>155</v>
      </c>
      <c r="I44" s="57"/>
      <c r="J44" s="41"/>
      <c r="K44" s="97" t="n">
        <v>3</v>
      </c>
      <c r="L44" s="54" t="n">
        <f aca="false">IF(ISBLANK(J44),,VLOOKUP(J44,$O$1:$P$10,2,0)*K44)</f>
        <v>0</v>
      </c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</row>
    <row r="45" customFormat="false" ht="12.75" hidden="false" customHeight="false" outlineLevel="0" collapsed="false">
      <c r="A45" s="36" t="s">
        <v>132</v>
      </c>
      <c r="B45" s="36" t="s">
        <v>133</v>
      </c>
      <c r="C45" s="24"/>
      <c r="D45" s="25"/>
      <c r="E45" s="26" t="n">
        <v>2</v>
      </c>
      <c r="F45" s="27" t="n">
        <f aca="false">IF(ISBLANK(D45),,VLOOKUP(D45,$O$1:$P$10,2,0)*E45)</f>
        <v>0</v>
      </c>
      <c r="G45" s="58" t="s">
        <v>289</v>
      </c>
      <c r="H45" s="34" t="s">
        <v>79</v>
      </c>
      <c r="I45" s="24"/>
      <c r="J45" s="29"/>
      <c r="K45" s="26" t="n">
        <v>3</v>
      </c>
      <c r="L45" s="54" t="n">
        <f aca="false">IF(ISBLANK(J45),,VLOOKUP(J45,$O$1:$P$10,2,0)*K45)</f>
        <v>0</v>
      </c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</row>
    <row r="46" customFormat="false" ht="12.75" hidden="false" customHeight="false" outlineLevel="0" collapsed="false">
      <c r="A46" s="0" t="s">
        <v>136</v>
      </c>
      <c r="B46" s="0" t="s">
        <v>137</v>
      </c>
      <c r="C46" s="24"/>
      <c r="D46" s="25"/>
      <c r="E46" s="26" t="n">
        <v>1</v>
      </c>
      <c r="F46" s="27" t="n">
        <f aca="false">IF(ISBLANK(D46),,VLOOKUP(D46,$O$1:$P$10,2,0)*E46)</f>
        <v>0</v>
      </c>
      <c r="G46" s="55" t="s">
        <v>290</v>
      </c>
      <c r="H46" s="25" t="s">
        <v>291</v>
      </c>
      <c r="I46" s="24"/>
      <c r="J46" s="29"/>
      <c r="K46" s="26" t="n">
        <v>4</v>
      </c>
      <c r="L46" s="54" t="n">
        <f aca="false">IF(ISBLANK(J46),,VLOOKUP(J46,$O$1:$P$10,2,0)*K46)</f>
        <v>0</v>
      </c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</row>
    <row r="47" customFormat="false" ht="12.75" hidden="false" customHeight="false" outlineLevel="0" collapsed="false">
      <c r="A47" s="32" t="s">
        <v>140</v>
      </c>
      <c r="B47" s="33" t="s">
        <v>141</v>
      </c>
      <c r="C47" s="24"/>
      <c r="D47" s="25"/>
      <c r="E47" s="26" t="n">
        <v>1</v>
      </c>
      <c r="F47" s="27" t="n">
        <f aca="false">IF(ISBLANK(D47),,VLOOKUP(D47,$O$1:$P$10,2,0)*E47)</f>
        <v>0</v>
      </c>
      <c r="G47" s="55" t="s">
        <v>292</v>
      </c>
      <c r="H47" s="25" t="s">
        <v>293</v>
      </c>
      <c r="I47" s="24"/>
      <c r="J47" s="29"/>
      <c r="K47" s="26" t="n">
        <v>4</v>
      </c>
      <c r="L47" s="54" t="n">
        <f aca="false">IF(ISBLANK(J47),,VLOOKUP(J47,$O$1:$P$10,2,0)*K47)</f>
        <v>0</v>
      </c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customFormat="false" ht="12.75" hidden="false" customHeight="false" outlineLevel="0" collapsed="false">
      <c r="A48" s="32" t="s">
        <v>144</v>
      </c>
      <c r="B48" s="33" t="s">
        <v>145</v>
      </c>
      <c r="C48" s="24"/>
      <c r="D48" s="25"/>
      <c r="E48" s="26" t="n">
        <v>1</v>
      </c>
      <c r="F48" s="27" t="n">
        <f aca="false">IF(ISBLANK(D48),,VLOOKUP(D48,$O$1:$P$10,2,0)*E48)</f>
        <v>0</v>
      </c>
      <c r="G48" s="55" t="s">
        <v>294</v>
      </c>
      <c r="H48" s="25" t="s">
        <v>295</v>
      </c>
      <c r="I48" s="24"/>
      <c r="J48" s="29"/>
      <c r="K48" s="26" t="n">
        <v>2</v>
      </c>
      <c r="L48" s="54" t="n">
        <f aca="false">IF(ISBLANK(J48),,VLOOKUP(J48,$O$1:$P$10,2,0)*K48)</f>
        <v>0</v>
      </c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customFormat="false" ht="12.75" hidden="false" customHeight="false" outlineLevel="0" collapsed="false">
      <c r="A49" s="32" t="s">
        <v>148</v>
      </c>
      <c r="B49" s="33" t="s">
        <v>149</v>
      </c>
      <c r="C49" s="24"/>
      <c r="D49" s="25"/>
      <c r="E49" s="26" t="n">
        <v>1</v>
      </c>
      <c r="F49" s="27" t="n">
        <f aca="false">IF(ISBLANK(D49),,VLOOKUP(D49,$O$1:$P$10,2,0)*E49)</f>
        <v>0</v>
      </c>
      <c r="G49" s="55" t="s">
        <v>166</v>
      </c>
      <c r="H49" s="25" t="s">
        <v>167</v>
      </c>
      <c r="I49" s="24"/>
      <c r="J49" s="29"/>
      <c r="K49" s="26" t="n">
        <v>3</v>
      </c>
      <c r="L49" s="54" t="n">
        <f aca="false">IF(ISBLANK(J49),,VLOOKUP(J49,$O$1:$P$10,2,0)*K49)</f>
        <v>0</v>
      </c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customFormat="false" ht="12.75" hidden="false" customHeight="false" outlineLevel="0" collapsed="false">
      <c r="A50" s="32" t="s">
        <v>152</v>
      </c>
      <c r="B50" s="33" t="s">
        <v>153</v>
      </c>
      <c r="C50" s="24"/>
      <c r="D50" s="25"/>
      <c r="E50" s="26" t="n">
        <v>1</v>
      </c>
      <c r="F50" s="27" t="n">
        <f aca="false">IF(ISBLANK(D50),,VLOOKUP(D50,$O$1:$P$10,2,0)*E50)</f>
        <v>0</v>
      </c>
      <c r="G50" s="55" t="s">
        <v>296</v>
      </c>
      <c r="H50" s="25" t="s">
        <v>297</v>
      </c>
      <c r="I50" s="24"/>
      <c r="J50" s="29"/>
      <c r="K50" s="26" t="n">
        <v>3</v>
      </c>
      <c r="L50" s="54" t="n">
        <f aca="false">IF(ISBLANK(J50),,VLOOKUP(J50,$O$1:$P$10,2,0)*K50)</f>
        <v>0</v>
      </c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customFormat="false" ht="12.75" hidden="false" customHeight="false" outlineLevel="0" collapsed="false">
      <c r="A51" s="32" t="s">
        <v>156</v>
      </c>
      <c r="B51" s="33" t="s">
        <v>157</v>
      </c>
      <c r="C51" s="24"/>
      <c r="D51" s="25"/>
      <c r="E51" s="26" t="n">
        <v>1</v>
      </c>
      <c r="F51" s="27" t="n">
        <f aca="false">IF(ISBLANK(D51),,VLOOKUP(D51,$O$1:$P$10,2,0)*E51)</f>
        <v>0</v>
      </c>
      <c r="G51" s="55" t="s">
        <v>195</v>
      </c>
      <c r="H51" s="25" t="s">
        <v>196</v>
      </c>
      <c r="I51" s="24"/>
      <c r="J51" s="29"/>
      <c r="K51" s="26" t="n">
        <v>3</v>
      </c>
      <c r="L51" s="54" t="n">
        <f aca="false">IF(ISBLANK(J51),,VLOOKUP(J51,$O$1:$P$10,2,0)*K51)</f>
        <v>0</v>
      </c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customFormat="false" ht="12.75" hidden="false" customHeight="false" outlineLevel="0" collapsed="false">
      <c r="A52" s="32" t="s">
        <v>160</v>
      </c>
      <c r="B52" s="33" t="s">
        <v>161</v>
      </c>
      <c r="C52" s="24"/>
      <c r="D52" s="25"/>
      <c r="E52" s="26" t="n">
        <v>1</v>
      </c>
      <c r="F52" s="27" t="n">
        <f aca="false">IF(ISBLANK(D52),,VLOOKUP(D52,$O$1:$P$10,2,0)*E52)</f>
        <v>0</v>
      </c>
      <c r="G52" s="55" t="s">
        <v>170</v>
      </c>
      <c r="H52" s="25" t="s">
        <v>171</v>
      </c>
      <c r="I52" s="24"/>
      <c r="J52" s="29"/>
      <c r="K52" s="26" t="n">
        <v>3</v>
      </c>
      <c r="L52" s="54" t="n">
        <f aca="false">IF(ISBLANK(J52),,VLOOKUP(J52,$O$1:$P$10,2,0)*K52)</f>
        <v>0</v>
      </c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customFormat="false" ht="12.75" hidden="false" customHeight="false" outlineLevel="0" collapsed="false">
      <c r="A53" s="60" t="s">
        <v>164</v>
      </c>
      <c r="B53" s="40" t="s">
        <v>165</v>
      </c>
      <c r="C53" s="24"/>
      <c r="D53" s="25"/>
      <c r="E53" s="26" t="n">
        <v>1</v>
      </c>
      <c r="F53" s="27" t="n">
        <f aca="false">IF(ISBLANK(D53),,VLOOKUP(D53,$O$1:$P$10,2,0)*E53)</f>
        <v>0</v>
      </c>
      <c r="G53" s="55" t="s">
        <v>174</v>
      </c>
      <c r="H53" s="25" t="s">
        <v>175</v>
      </c>
      <c r="I53" s="24"/>
      <c r="J53" s="29"/>
      <c r="K53" s="26" t="n">
        <v>1</v>
      </c>
      <c r="L53" s="54" t="n">
        <f aca="false">IF(ISBLANK(J53),,VLOOKUP(J53,$O$1:$P$10,2,0)*K53)</f>
        <v>0</v>
      </c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customFormat="false" ht="12.75" hidden="false" customHeight="false" outlineLevel="0" collapsed="false">
      <c r="A54" s="61" t="s">
        <v>168</v>
      </c>
      <c r="B54" s="33" t="s">
        <v>169</v>
      </c>
      <c r="C54" s="38"/>
      <c r="D54" s="25"/>
      <c r="E54" s="39" t="n">
        <v>1</v>
      </c>
      <c r="F54" s="27" t="n">
        <f aca="false">IF(ISBLANK(D54),,VLOOKUP(D54,$O$1:$P$10,2,0)*E54)</f>
        <v>0</v>
      </c>
      <c r="G54" s="55" t="s">
        <v>178</v>
      </c>
      <c r="H54" s="25" t="s">
        <v>179</v>
      </c>
      <c r="I54" s="24"/>
      <c r="J54" s="25"/>
      <c r="K54" s="26" t="n">
        <v>3</v>
      </c>
      <c r="L54" s="54" t="n">
        <f aca="false">IF(ISBLANK(J54),,VLOOKUP(J54,$O$1:$P$10,2,0)*K54)</f>
        <v>0</v>
      </c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customFormat="false" ht="12.75" hidden="false" customHeight="false" outlineLevel="0" collapsed="false">
      <c r="A55" s="61" t="s">
        <v>172</v>
      </c>
      <c r="B55" s="33" t="s">
        <v>173</v>
      </c>
      <c r="C55" s="38"/>
      <c r="D55" s="25"/>
      <c r="E55" s="39" t="n">
        <v>1</v>
      </c>
      <c r="F55" s="27" t="n">
        <f aca="false">IF(ISBLANK(D55),,VLOOKUP(D55,$O$1:$P$10,2,0)*E55)</f>
        <v>0</v>
      </c>
      <c r="G55" s="55"/>
      <c r="H55" s="29"/>
      <c r="I55" s="24"/>
      <c r="J55" s="28"/>
      <c r="K55" s="39"/>
      <c r="L55" s="54" t="n">
        <f aca="false">IF(ISBLANK(J55),,VLOOKUP(J55,$O$1:$P$10,2,0)*K55)</f>
        <v>0</v>
      </c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customFormat="false" ht="12.75" hidden="false" customHeight="false" outlineLevel="0" collapsed="false">
      <c r="A56" s="61" t="s">
        <v>176</v>
      </c>
      <c r="B56" s="33" t="s">
        <v>177</v>
      </c>
      <c r="C56" s="38"/>
      <c r="D56" s="25"/>
      <c r="E56" s="39" t="n">
        <v>1</v>
      </c>
      <c r="F56" s="27" t="n">
        <f aca="false">IF(ISBLANK(D56),,VLOOKUP(D56,$O$1:$P$10,2,0)*E56)</f>
        <v>0</v>
      </c>
      <c r="G56" s="55"/>
      <c r="H56" s="29"/>
      <c r="I56" s="24"/>
      <c r="J56" s="28"/>
      <c r="K56" s="26"/>
      <c r="L56" s="54" t="n">
        <f aca="false">IF(ISBLANK(J56),,VLOOKUP(J56,$O$1:$P$10,2,0)*K56)</f>
        <v>0</v>
      </c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customFormat="false" ht="13.5" hidden="false" customHeight="false" outlineLevel="0" collapsed="false">
      <c r="A57" s="62"/>
      <c r="B57" s="0" t="s">
        <v>180</v>
      </c>
      <c r="C57" s="63"/>
      <c r="D57" s="63"/>
      <c r="E57" s="42" t="n">
        <f aca="false">SUM(E10:E56)</f>
        <v>58</v>
      </c>
      <c r="F57" s="64" t="n">
        <f aca="false">SUM(F10:F56)</f>
        <v>0</v>
      </c>
      <c r="I57" s="24"/>
      <c r="J57" s="29"/>
      <c r="K57" s="26"/>
      <c r="L57" s="54" t="n">
        <f aca="false">IF(ISBLANK(J57),,VLOOKUP(J57,$O$1:$P$10,2,0)*K57)</f>
        <v>0</v>
      </c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customFormat="false" ht="12.75" hidden="false" customHeight="false" outlineLevel="0" collapsed="false">
      <c r="A58" s="65"/>
      <c r="B58" s="33"/>
      <c r="C58" s="66"/>
      <c r="D58" s="66"/>
      <c r="E58" s="67"/>
      <c r="F58" s="67"/>
      <c r="I58" s="24"/>
      <c r="J58" s="29"/>
      <c r="K58" s="26"/>
      <c r="L58" s="54" t="n">
        <f aca="false">IF(ISBLANK(J58),,VLOOKUP(J58,$O$1:$P$10,2,0)*K58)</f>
        <v>0</v>
      </c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customFormat="false" ht="12.75" hidden="false" customHeight="false" outlineLevel="0" collapsed="false">
      <c r="A59" s="65"/>
      <c r="B59" s="33"/>
      <c r="C59" s="66"/>
      <c r="D59" s="66"/>
      <c r="E59" s="67"/>
      <c r="F59" s="67"/>
      <c r="I59" s="24"/>
      <c r="J59" s="29"/>
      <c r="K59" s="26"/>
      <c r="L59" s="54" t="n">
        <f aca="false">IF(ISBLANK(J59),,VLOOKUP(J59,$O$1:$P$10,2,0)*K59)</f>
        <v>0</v>
      </c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customFormat="false" ht="12.75" hidden="false" customHeight="false" outlineLevel="0" collapsed="false">
      <c r="A60" s="65"/>
      <c r="B60" s="33"/>
      <c r="C60" s="66"/>
      <c r="D60" s="66"/>
      <c r="E60" s="67"/>
      <c r="F60" s="67"/>
      <c r="I60" s="24"/>
      <c r="J60" s="29"/>
      <c r="K60" s="26"/>
      <c r="L60" s="54" t="n">
        <f aca="false">IF(ISBLANK(J60),,VLOOKUP(J60,$O$1:$P$10,2,0)*K60)</f>
        <v>0</v>
      </c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customFormat="false" ht="12.75" hidden="false" customHeight="false" outlineLevel="0" collapsed="false">
      <c r="A61" s="65"/>
      <c r="B61" s="33"/>
      <c r="C61" s="66"/>
      <c r="D61" s="66"/>
      <c r="E61" s="67"/>
      <c r="F61" s="67"/>
      <c r="I61" s="24"/>
      <c r="J61" s="29"/>
      <c r="K61" s="26"/>
      <c r="L61" s="54" t="n">
        <f aca="false">IF(ISBLANK(J61),,VLOOKUP(J61,$O$1:$P$10,2,0)*K61)</f>
        <v>0</v>
      </c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customFormat="false" ht="12.75" hidden="false" customHeight="false" outlineLevel="0" collapsed="false">
      <c r="A62" s="65"/>
      <c r="B62" s="33"/>
      <c r="C62" s="66"/>
      <c r="D62" s="66"/>
      <c r="E62" s="67"/>
      <c r="F62" s="67"/>
      <c r="G62" s="55"/>
      <c r="H62" s="29"/>
      <c r="I62" s="24"/>
      <c r="J62" s="29"/>
      <c r="K62" s="26"/>
      <c r="L62" s="54" t="n">
        <f aca="false">IF(ISBLANK(J62),,VLOOKUP(J62,$O$1:$P$10,2,0)*K62)</f>
        <v>0</v>
      </c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customFormat="false" ht="12.75" hidden="false" customHeight="false" outlineLevel="0" collapsed="false">
      <c r="A63" s="68"/>
      <c r="B63" s="33"/>
      <c r="C63" s="66"/>
      <c r="D63" s="66"/>
      <c r="E63" s="66"/>
      <c r="F63" s="66"/>
      <c r="G63" s="55"/>
      <c r="H63" s="29"/>
      <c r="I63" s="24"/>
      <c r="J63" s="29"/>
      <c r="K63" s="26"/>
      <c r="L63" s="54" t="n">
        <f aca="false">IF(ISBLANK(J63),,VLOOKUP(J63,$O$1:$P$10,2,0)*K63)</f>
        <v>0</v>
      </c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customFormat="false" ht="13.5" hidden="false" customHeight="false" outlineLevel="0" collapsed="false">
      <c r="A64" s="68"/>
      <c r="B64" s="33"/>
      <c r="C64" s="66"/>
      <c r="D64" s="66"/>
      <c r="E64" s="66"/>
      <c r="F64" s="66"/>
      <c r="I64" s="24"/>
      <c r="J64" s="29"/>
      <c r="K64" s="26"/>
      <c r="L64" s="54" t="n">
        <f aca="false">IF(ISBLANK(J64),,VLOOKUP(J64,$O$1:$P$10,2,0)*K64)</f>
        <v>0</v>
      </c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customFormat="false" ht="12.75" hidden="false" customHeight="false" outlineLevel="0" collapsed="false">
      <c r="A65" s="69" t="s">
        <v>181</v>
      </c>
      <c r="B65" s="69"/>
      <c r="C65" s="69"/>
      <c r="D65" s="69"/>
      <c r="E65" s="69"/>
      <c r="F65" s="69"/>
      <c r="G65" s="33" t="s">
        <v>96</v>
      </c>
      <c r="H65" s="34"/>
      <c r="I65" s="24"/>
      <c r="J65" s="29"/>
      <c r="K65" s="26"/>
      <c r="L65" s="54" t="n">
        <f aca="false">IF(ISBLANK(J65),,VLOOKUP(J65,$O$1:$P$10,2,0)*K65)</f>
        <v>0</v>
      </c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customFormat="false" ht="13.5" hidden="false" customHeight="false" outlineLevel="0" collapsed="false">
      <c r="A66" s="65"/>
      <c r="B66" s="34"/>
      <c r="C66" s="29"/>
      <c r="D66" s="29"/>
      <c r="E66" s="26"/>
      <c r="F66" s="27" t="n">
        <f aca="false">IF(ISBLANK(D66),,VLOOKUP(D66,$O$1:$P$10,2,0)*E66)</f>
        <v>0</v>
      </c>
      <c r="G66" s="70"/>
      <c r="H66" s="0" t="s">
        <v>180</v>
      </c>
      <c r="I66" s="44"/>
      <c r="J66" s="45"/>
      <c r="K66" s="42" t="n">
        <f aca="false">SUM(K38:K65)</f>
        <v>52</v>
      </c>
      <c r="L66" s="47" t="n">
        <f aca="false">SUM(L38:L65)</f>
        <v>0</v>
      </c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customFormat="false" ht="13.5" hidden="false" customHeight="false" outlineLevel="0" collapsed="false">
      <c r="A67" s="65"/>
      <c r="B67" s="34"/>
      <c r="C67" s="29"/>
      <c r="D67" s="29"/>
      <c r="E67" s="26"/>
      <c r="F67" s="27" t="n">
        <f aca="false">IF(ISBLANK(D67),,VLOOKUP(D67,$O$1:$P$10,2,0)*E67)</f>
        <v>0</v>
      </c>
      <c r="G67" s="33"/>
      <c r="H67" s="33"/>
      <c r="I67" s="33"/>
      <c r="J67" s="33"/>
      <c r="K67" s="33"/>
      <c r="L67" s="7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customFormat="false" ht="12.75" hidden="false" customHeight="false" outlineLevel="0" collapsed="false">
      <c r="A68" s="65"/>
      <c r="B68" s="34"/>
      <c r="C68" s="29"/>
      <c r="D68" s="29"/>
      <c r="E68" s="26"/>
      <c r="F68" s="27" t="n">
        <f aca="false">IF(ISBLANK(D68),,VLOOKUP(D68,$O$1:$P$10,2,0)*E68)</f>
        <v>0</v>
      </c>
      <c r="G68" s="72" t="s">
        <v>182</v>
      </c>
      <c r="H68" s="72"/>
      <c r="I68" s="72"/>
      <c r="J68" s="72"/>
      <c r="K68" s="72"/>
      <c r="L68" s="72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customFormat="false" ht="12.75" hidden="false" customHeight="false" outlineLevel="0" collapsed="false">
      <c r="A69" s="65"/>
      <c r="B69" s="34"/>
      <c r="C69" s="29"/>
      <c r="D69" s="29"/>
      <c r="E69" s="26"/>
      <c r="F69" s="27" t="n">
        <f aca="false">IF(ISBLANK(D69),,VLOOKUP(D69,$O$1:$P$10,2,0)*E69)</f>
        <v>0</v>
      </c>
      <c r="G69" s="33" t="s">
        <v>42</v>
      </c>
      <c r="H69" s="34" t="s">
        <v>43</v>
      </c>
      <c r="I69" s="24"/>
      <c r="J69" s="29"/>
      <c r="K69" s="73" t="n">
        <v>3</v>
      </c>
      <c r="L69" s="73" t="n">
        <f aca="false">IF(ISBLANK(J69),,VLOOKUP(J69,$O$1:$P$10,2,0)*K69)</f>
        <v>0</v>
      </c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customFormat="false" ht="12.75" hidden="false" customHeight="false" outlineLevel="0" collapsed="false">
      <c r="A70" s="65"/>
      <c r="B70" s="34"/>
      <c r="C70" s="29"/>
      <c r="D70" s="29"/>
      <c r="E70" s="26"/>
      <c r="F70" s="27" t="n">
        <f aca="false">IF(ISBLANK(D70),,VLOOKUP(D70,$O$1:$P$10,2,0)*E70)</f>
        <v>0</v>
      </c>
      <c r="G70" s="33" t="s">
        <v>183</v>
      </c>
      <c r="H70" s="34" t="s">
        <v>298</v>
      </c>
      <c r="I70" s="24"/>
      <c r="J70" s="29"/>
      <c r="K70" s="73" t="n">
        <v>3</v>
      </c>
      <c r="L70" s="73" t="n">
        <f aca="false">IF(ISBLANK(J70),,VLOOKUP(J70,$O$1:$P$10,2,0)*K70)</f>
        <v>0</v>
      </c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customFormat="false" ht="12.75" hidden="false" customHeight="false" outlineLevel="0" collapsed="false">
      <c r="A71" s="65"/>
      <c r="B71" s="34"/>
      <c r="C71" s="29"/>
      <c r="D71" s="29"/>
      <c r="E71" s="26"/>
      <c r="F71" s="27" t="n">
        <f aca="false">IF(ISBLANK(D71),,VLOOKUP(D71,$O$1:$P$10,2,0)*E71)</f>
        <v>0</v>
      </c>
      <c r="G71" s="33" t="s">
        <v>227</v>
      </c>
      <c r="H71" s="34" t="s">
        <v>299</v>
      </c>
      <c r="I71" s="24"/>
      <c r="J71" s="29"/>
      <c r="K71" s="73" t="n">
        <v>3</v>
      </c>
      <c r="L71" s="73" t="n">
        <f aca="false">IF(ISBLANK(J71),,VLOOKUP(J71,$O$1:$P$10,2,0)*K71)</f>
        <v>0</v>
      </c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customFormat="false" ht="12.75" hidden="false" customHeight="false" outlineLevel="0" collapsed="false">
      <c r="A72" s="65"/>
      <c r="B72" s="34"/>
      <c r="C72" s="29"/>
      <c r="D72" s="29"/>
      <c r="E72" s="26"/>
      <c r="F72" s="27" t="n">
        <f aca="false">IF(ISBLANK(D72),,VLOOKUP(D72,$O$1:$P$10,2,0)*E72)</f>
        <v>0</v>
      </c>
      <c r="G72" s="33" t="s">
        <v>185</v>
      </c>
      <c r="H72" s="34" t="s">
        <v>186</v>
      </c>
      <c r="I72" s="24"/>
      <c r="J72" s="29"/>
      <c r="K72" s="73" t="n">
        <v>3</v>
      </c>
      <c r="L72" s="73" t="n">
        <f aca="false">IF(ISBLANK(J72),,VLOOKUP(J72,$O$1:$P$10,2,0)*K72)</f>
        <v>0</v>
      </c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customFormat="false" ht="12.75" hidden="false" customHeight="false" outlineLevel="0" collapsed="false">
      <c r="A73" s="65"/>
      <c r="B73" s="34"/>
      <c r="C73" s="29"/>
      <c r="D73" s="29"/>
      <c r="E73" s="26"/>
      <c r="F73" s="27" t="n">
        <f aca="false">IF(ISBLANK(D73),,VLOOKUP(D73,$O$1:$P$10,2,0)*E73)</f>
        <v>0</v>
      </c>
      <c r="G73" s="33" t="s">
        <v>152</v>
      </c>
      <c r="H73" s="34" t="s">
        <v>153</v>
      </c>
      <c r="I73" s="24"/>
      <c r="J73" s="29"/>
      <c r="K73" s="73" t="n">
        <v>1</v>
      </c>
      <c r="L73" s="73" t="n">
        <f aca="false">IF(ISBLANK(J73),,VLOOKUP(J73,$O$1:$P$10,2,0)*K73)</f>
        <v>0</v>
      </c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customFormat="false" ht="12.75" hidden="false" customHeight="false" outlineLevel="0" collapsed="false">
      <c r="A74" s="65"/>
      <c r="B74" s="34"/>
      <c r="C74" s="29"/>
      <c r="D74" s="29"/>
      <c r="E74" s="26"/>
      <c r="F74" s="27" t="n">
        <f aca="false">IF(ISBLANK(D74),,VLOOKUP(D74,$O$1:$P$10,2,0)*E74)</f>
        <v>0</v>
      </c>
      <c r="G74" s="33"/>
      <c r="H74" s="34"/>
      <c r="I74" s="24"/>
      <c r="J74" s="29"/>
      <c r="K74" s="26"/>
      <c r="L74" s="73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customFormat="false" ht="12.75" hidden="false" customHeight="false" outlineLevel="0" collapsed="false">
      <c r="A75" s="65"/>
      <c r="B75" s="34"/>
      <c r="C75" s="29"/>
      <c r="D75" s="29"/>
      <c r="E75" s="26"/>
      <c r="F75" s="27" t="n">
        <f aca="false">IF(ISBLANK(D75),,VLOOKUP(D75,$O$1:$P$10,2,0)*E75)</f>
        <v>0</v>
      </c>
      <c r="G75" s="33"/>
      <c r="H75" s="34"/>
      <c r="I75" s="24"/>
      <c r="J75" s="29"/>
      <c r="K75" s="26"/>
      <c r="L75" s="73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customFormat="false" ht="12.75" hidden="false" customHeight="false" outlineLevel="0" collapsed="false">
      <c r="A76" s="65"/>
      <c r="B76" s="34"/>
      <c r="C76" s="29"/>
      <c r="D76" s="29"/>
      <c r="E76" s="26"/>
      <c r="F76" s="27" t="n">
        <f aca="false">IF(ISBLANK(D76),,VLOOKUP(D76,$O$1:$P$10,2,0)*E76)</f>
        <v>0</v>
      </c>
      <c r="G76" s="33"/>
      <c r="H76" s="34"/>
      <c r="I76" s="24"/>
      <c r="J76" s="29"/>
      <c r="K76" s="26"/>
      <c r="L76" s="73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customFormat="false" ht="12.75" hidden="false" customHeight="false" outlineLevel="0" collapsed="false">
      <c r="A77" s="65"/>
      <c r="B77" s="34"/>
      <c r="C77" s="28"/>
      <c r="D77" s="29"/>
      <c r="E77" s="26"/>
      <c r="F77" s="27" t="n">
        <f aca="false">IF(ISBLANK(D77),,VLOOKUP(D77,$O$1:$P$10,2,0)*E77)</f>
        <v>0</v>
      </c>
      <c r="G77" s="33"/>
      <c r="H77" s="34"/>
      <c r="I77" s="24"/>
      <c r="J77" s="29"/>
      <c r="K77" s="26"/>
      <c r="L77" s="73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customFormat="false" ht="12.75" hidden="false" customHeight="false" outlineLevel="0" collapsed="false">
      <c r="A78" s="75"/>
      <c r="B78" s="34"/>
      <c r="C78" s="29"/>
      <c r="D78" s="29"/>
      <c r="E78" s="26"/>
      <c r="F78" s="27" t="n">
        <f aca="false">IF(ISBLANK(D78),,VLOOKUP(D78,$O$1:$P$10,2,0)*E78)</f>
        <v>0</v>
      </c>
      <c r="G78" s="33"/>
      <c r="H78" s="34"/>
      <c r="I78" s="24"/>
      <c r="J78" s="29"/>
      <c r="K78" s="26"/>
      <c r="L78" s="73" t="n">
        <f aca="false">IF(ISBLANK(J78),,VLOOKUP(J78,$O$1:$P$10,2,0)*K78)</f>
        <v>0</v>
      </c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customFormat="false" ht="12.75" hidden="false" customHeight="false" outlineLevel="0" collapsed="false">
      <c r="A79" s="75"/>
      <c r="B79" s="29"/>
      <c r="C79" s="29"/>
      <c r="D79" s="29"/>
      <c r="E79" s="26"/>
      <c r="F79" s="27" t="n">
        <f aca="false">IF(ISBLANK(D79),,VLOOKUP(D79,$O$1:$P$10,2,0)*E79)</f>
        <v>0</v>
      </c>
      <c r="G79" s="33"/>
      <c r="H79" s="34"/>
      <c r="I79" s="24"/>
      <c r="J79" s="29"/>
      <c r="K79" s="26"/>
      <c r="L79" s="73" t="n">
        <f aca="false">IF(ISBLANK(J79),,VLOOKUP(J79,$O$1:$P$10,2,0)*K79)</f>
        <v>0</v>
      </c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customFormat="false" ht="12.75" hidden="false" customHeight="false" outlineLevel="0" collapsed="false">
      <c r="A80" s="65"/>
      <c r="B80" s="34"/>
      <c r="C80" s="41"/>
      <c r="D80" s="29"/>
      <c r="E80" s="26"/>
      <c r="F80" s="27" t="n">
        <f aca="false">IF(ISBLANK(D80),,VLOOKUP(D80,$O$1:$P$10,2,0)*E80)</f>
        <v>0</v>
      </c>
      <c r="G80" s="33"/>
      <c r="H80" s="34"/>
      <c r="I80" s="24"/>
      <c r="J80" s="25"/>
      <c r="K80" s="26"/>
      <c r="L80" s="73" t="n">
        <f aca="false">IF(ISBLANK(J80),,VLOOKUP(J80,$O$1:$P$10,2,0)*K80)</f>
        <v>0</v>
      </c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customFormat="false" ht="12.75" hidden="false" customHeight="false" outlineLevel="0" collapsed="false">
      <c r="A81" s="65"/>
      <c r="B81" s="34"/>
      <c r="C81" s="41"/>
      <c r="D81" s="29"/>
      <c r="E81" s="26"/>
      <c r="F81" s="27"/>
      <c r="G81" s="33"/>
      <c r="H81" s="34"/>
      <c r="I81" s="24"/>
      <c r="J81" s="29"/>
      <c r="K81" s="26"/>
      <c r="L81" s="73" t="n">
        <f aca="false">IF(ISBLANK(J81),,VLOOKUP(J81,$O$1:$P$10,2,0)*K81)</f>
        <v>0</v>
      </c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customFormat="false" ht="12.75" hidden="false" customHeight="false" outlineLevel="0" collapsed="false">
      <c r="A82" s="65" t="s">
        <v>96</v>
      </c>
      <c r="B82" s="34" t="s">
        <v>97</v>
      </c>
      <c r="C82" s="29"/>
      <c r="D82" s="29"/>
      <c r="E82" s="26"/>
      <c r="F82" s="27" t="n">
        <f aca="false">IF(ISBLANK(D82),,VLOOKUP(D82,$O$1:$P$10,2,0)*E82)</f>
        <v>0</v>
      </c>
      <c r="G82" s="33" t="s">
        <v>96</v>
      </c>
      <c r="H82" s="34" t="s">
        <v>97</v>
      </c>
      <c r="I82" s="24"/>
      <c r="J82" s="29"/>
      <c r="L82" s="73" t="n">
        <f aca="false">IF(ISBLANK(J82),,VLOOKUP(J82,$O$1:$P$10,2,0)*K82)</f>
        <v>0</v>
      </c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customFormat="false" ht="13.5" hidden="false" customHeight="false" outlineLevel="0" collapsed="false">
      <c r="A83" s="62"/>
      <c r="B83" s="0" t="s">
        <v>180</v>
      </c>
      <c r="C83" s="63"/>
      <c r="D83" s="63"/>
      <c r="E83" s="42" t="n">
        <f aca="false">SUM(E66:E82)</f>
        <v>0</v>
      </c>
      <c r="F83" s="76" t="n">
        <f aca="false">SUM(F66:F82)</f>
        <v>0</v>
      </c>
      <c r="G83" s="70"/>
      <c r="H83" s="77"/>
      <c r="I83" s="44"/>
      <c r="J83" s="45"/>
      <c r="K83" s="42"/>
      <c r="L83" s="73" t="n">
        <f aca="false">IF(ISBLANK(J83),,VLOOKUP(J83,$O$1:$P$10,2,0)*K83)</f>
        <v>0</v>
      </c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customFormat="false" ht="13.5" hidden="false" customHeight="false" outlineLevel="0" collapsed="false">
      <c r="A84" s="68"/>
      <c r="B84" s="33"/>
      <c r="C84" s="33"/>
      <c r="D84" s="33"/>
      <c r="E84" s="33"/>
      <c r="F84" s="33"/>
      <c r="G84" s="78"/>
      <c r="H84" s="79" t="s">
        <v>201</v>
      </c>
      <c r="I84" s="33"/>
      <c r="J84" s="33"/>
      <c r="K84" s="80" t="n">
        <f aca="false">SUM(K69:K81)</f>
        <v>13</v>
      </c>
      <c r="L84" s="80" t="n">
        <f aca="false">SUM(L69:L81)</f>
        <v>0</v>
      </c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customFormat="false" ht="14.25" hidden="false" customHeight="false" outlineLevel="0" collapsed="false">
      <c r="A85" s="81" t="s">
        <v>202</v>
      </c>
      <c r="B85" s="81"/>
      <c r="C85" s="81"/>
      <c r="D85" s="81"/>
      <c r="E85" s="81"/>
      <c r="F85" s="81"/>
      <c r="G85" s="81"/>
      <c r="H85" s="82" t="s">
        <v>203</v>
      </c>
      <c r="I85" s="83"/>
      <c r="J85" s="83"/>
      <c r="K85" s="83"/>
      <c r="L85" s="84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customFormat="false" ht="14.25" hidden="false" customHeight="false" outlineLevel="0" collapsed="false">
      <c r="A86" s="14"/>
      <c r="B86" s="85" t="s">
        <v>204</v>
      </c>
      <c r="C86" s="86"/>
      <c r="D86" s="87" t="s">
        <v>16</v>
      </c>
      <c r="E86" s="87" t="s">
        <v>17</v>
      </c>
      <c r="F86" s="88" t="s">
        <v>205</v>
      </c>
      <c r="G86" s="15"/>
      <c r="H86" s="83"/>
      <c r="I86" s="12"/>
      <c r="J86" s="89" t="s">
        <v>16</v>
      </c>
      <c r="K86" s="89" t="s">
        <v>17</v>
      </c>
      <c r="L86" s="90" t="s">
        <v>205</v>
      </c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customFormat="false" ht="13.5" hidden="false" customHeight="false" outlineLevel="0" collapsed="false">
      <c r="A87" s="68"/>
      <c r="B87" s="91" t="s">
        <v>206</v>
      </c>
      <c r="C87" s="92"/>
      <c r="D87" s="93" t="n">
        <f aca="false">E57</f>
        <v>58</v>
      </c>
      <c r="E87" s="93" t="n">
        <f aca="false">F57</f>
        <v>0</v>
      </c>
      <c r="F87" s="94" t="n">
        <f aca="false">IF(D87=0,0,E87/D87)</f>
        <v>0</v>
      </c>
      <c r="G87" s="78"/>
      <c r="H87" s="95" t="s">
        <v>204</v>
      </c>
      <c r="I87" s="23"/>
      <c r="J87" s="96" t="n">
        <f aca="false">K36</f>
        <v>0</v>
      </c>
      <c r="K87" s="96" t="n">
        <f aca="false">L36</f>
        <v>0</v>
      </c>
      <c r="L87" s="73" t="n">
        <f aca="false">IF(J87=0,0,K87/J87)</f>
        <v>0</v>
      </c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customFormat="false" ht="12.75" hidden="false" customHeight="false" outlineLevel="0" collapsed="false">
      <c r="A88" s="68"/>
      <c r="C88" s="33"/>
      <c r="D88" s="97" t="n">
        <f aca="false">E83</f>
        <v>0</v>
      </c>
      <c r="E88" s="97" t="n">
        <f aca="false">F83</f>
        <v>0</v>
      </c>
      <c r="F88" s="98" t="n">
        <f aca="false">IF(D88=0,0,E88/D88)</f>
        <v>0</v>
      </c>
      <c r="G88" s="78"/>
      <c r="H88" s="99" t="s">
        <v>207</v>
      </c>
      <c r="I88" s="33"/>
      <c r="J88" s="100" t="n">
        <f aca="false">K35</f>
        <v>57</v>
      </c>
      <c r="K88" s="100" t="n">
        <f aca="false">L35</f>
        <v>0</v>
      </c>
      <c r="L88" s="101" t="n">
        <f aca="false">IF(J88=0,0,K88/J88)</f>
        <v>0</v>
      </c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customFormat="false" ht="12.75" hidden="false" customHeight="false" outlineLevel="0" collapsed="false">
      <c r="A89" s="68"/>
      <c r="B89" s="99" t="s">
        <v>208</v>
      </c>
      <c r="C89" s="33"/>
      <c r="D89" s="97"/>
      <c r="E89" s="97"/>
      <c r="F89" s="98"/>
      <c r="G89" s="78"/>
      <c r="H89" s="99" t="s">
        <v>209</v>
      </c>
      <c r="I89" s="33"/>
      <c r="J89" s="100" t="n">
        <f aca="false">K66</f>
        <v>52</v>
      </c>
      <c r="K89" s="100" t="n">
        <f aca="false">L66</f>
        <v>0</v>
      </c>
      <c r="L89" s="101" t="n">
        <f aca="false">IF(J89=0,0,K89/J89)</f>
        <v>0</v>
      </c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customFormat="false" ht="13.5" hidden="false" customHeight="false" outlineLevel="0" collapsed="false">
      <c r="A90" s="68"/>
      <c r="B90" s="102" t="s">
        <v>210</v>
      </c>
      <c r="C90" s="43"/>
      <c r="D90" s="103"/>
      <c r="E90" s="103"/>
      <c r="F90" s="104"/>
      <c r="G90" s="78"/>
      <c r="H90" s="99" t="s">
        <v>211</v>
      </c>
      <c r="I90" s="43"/>
      <c r="J90" s="105" t="n">
        <f aca="false">K84</f>
        <v>13</v>
      </c>
      <c r="K90" s="106" t="n">
        <f aca="false">L84</f>
        <v>0</v>
      </c>
      <c r="L90" s="101" t="n">
        <f aca="false">IF(J90=0,0,K90/J90)</f>
        <v>0</v>
      </c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customFormat="false" ht="13.5" hidden="false" customHeight="false" outlineLevel="0" collapsed="false">
      <c r="A91" s="107"/>
      <c r="B91" s="108"/>
      <c r="C91" s="108"/>
      <c r="D91" s="108"/>
      <c r="E91" s="108"/>
      <c r="F91" s="108"/>
      <c r="G91" s="108"/>
      <c r="H91" s="102" t="s">
        <v>212</v>
      </c>
      <c r="I91" s="108"/>
      <c r="J91" s="106" t="n">
        <f aca="false">E57+E83+K35+K66+K84</f>
        <v>180</v>
      </c>
      <c r="K91" s="106" t="n">
        <f aca="false">F57+F83+L35+L66+L84</f>
        <v>0</v>
      </c>
      <c r="L91" s="101" t="n">
        <f aca="false">IF(J91=0,0,K91/J91)</f>
        <v>0</v>
      </c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customFormat="false" ht="14.25" hidden="false" customHeight="false" outlineLevel="0" collapsed="false">
      <c r="A92" s="31"/>
      <c r="B92" s="31"/>
      <c r="C92" s="31"/>
      <c r="D92" s="31"/>
      <c r="E92" s="31"/>
      <c r="F92" s="31"/>
      <c r="G92" s="31"/>
      <c r="H92" s="108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customFormat="false" ht="13.5" hidden="false" customHeight="false" outlineLevel="0" collapsed="false"/>
  </sheetData>
  <mergeCells count="14">
    <mergeCell ref="A1:L1"/>
    <mergeCell ref="A2:L2"/>
    <mergeCell ref="A3:L3"/>
    <mergeCell ref="A4:L4"/>
    <mergeCell ref="A5:F5"/>
    <mergeCell ref="G5:H5"/>
    <mergeCell ref="I5:L5"/>
    <mergeCell ref="A6:L6"/>
    <mergeCell ref="A9:F9"/>
    <mergeCell ref="G9:J9"/>
    <mergeCell ref="G37:J37"/>
    <mergeCell ref="A65:F65"/>
    <mergeCell ref="G68:L68"/>
    <mergeCell ref="A85:G85"/>
  </mergeCells>
  <printOptions headings="false" gridLines="false" gridLinesSet="true" horizontalCentered="true" verticalCentered="false"/>
  <pageMargins left="0.75" right="0.75" top="1" bottom="1" header="0.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&amp;R&amp;"Arial,Bold"&amp;12&amp;D  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LibreOffice/5.1.0.3$MacOSX_X86_64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2002-07-03T14:04:31Z</dcterms:created>
  <dc:creator>Authorized User</dc:creator>
  <dc:description/>
  <dc:language>en-US</dc:language>
  <cp:lastModifiedBy/>
  <cp:lastPrinted>2008-08-26T23:49:00Z</cp:lastPrinted>
  <dcterms:modified xsi:type="dcterms:W3CDTF">2016-02-24T13:32:40Z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