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3708" yWindow="132" windowWidth="7128" windowHeight="8016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" i="1" l="1"/>
  <c r="F27" i="1"/>
  <c r="D48" i="1" l="1"/>
  <c r="C22" i="1"/>
  <c r="C23" i="1" s="1"/>
  <c r="D22" i="1"/>
  <c r="D23" i="1" s="1"/>
  <c r="E22" i="1"/>
  <c r="E23" i="1" s="1"/>
  <c r="F22" i="1"/>
  <c r="F23" i="1" s="1"/>
  <c r="B22" i="1"/>
  <c r="B23" i="1" s="1"/>
  <c r="F48" i="1" l="1"/>
  <c r="F52" i="1" s="1"/>
  <c r="B31" i="1"/>
  <c r="B35" i="1"/>
  <c r="B39" i="1"/>
  <c r="B43" i="1"/>
  <c r="B27" i="1"/>
  <c r="B28" i="1"/>
  <c r="B32" i="1"/>
  <c r="B36" i="1"/>
  <c r="B40" i="1"/>
  <c r="B44" i="1"/>
  <c r="B29" i="1"/>
  <c r="B33" i="1"/>
  <c r="B37" i="1"/>
  <c r="B41" i="1"/>
  <c r="B45" i="1"/>
  <c r="B30" i="1"/>
  <c r="B34" i="1"/>
  <c r="B38" i="1"/>
  <c r="B42" i="1"/>
  <c r="B46" i="1"/>
  <c r="C31" i="1"/>
  <c r="C35" i="1"/>
  <c r="C39" i="1"/>
  <c r="C43" i="1"/>
  <c r="C27" i="1"/>
  <c r="C28" i="1"/>
  <c r="C32" i="1"/>
  <c r="C36" i="1"/>
  <c r="C40" i="1"/>
  <c r="C44" i="1"/>
  <c r="C29" i="1"/>
  <c r="C33" i="1"/>
  <c r="C37" i="1"/>
  <c r="C41" i="1"/>
  <c r="C45" i="1"/>
  <c r="C30" i="1"/>
  <c r="C34" i="1"/>
  <c r="C38" i="1"/>
  <c r="C42" i="1"/>
  <c r="C46" i="1"/>
  <c r="F31" i="1"/>
  <c r="F56" i="1" s="1"/>
  <c r="F35" i="1"/>
  <c r="F39" i="1"/>
  <c r="F43" i="1"/>
  <c r="F68" i="1" s="1"/>
  <c r="F28" i="1"/>
  <c r="F32" i="1"/>
  <c r="F36" i="1"/>
  <c r="F40" i="1"/>
  <c r="F65" i="1" s="1"/>
  <c r="F44" i="1"/>
  <c r="F29" i="1"/>
  <c r="F33" i="1"/>
  <c r="F37" i="1"/>
  <c r="F62" i="1" s="1"/>
  <c r="F41" i="1"/>
  <c r="F45" i="1"/>
  <c r="F30" i="1"/>
  <c r="F34" i="1"/>
  <c r="F59" i="1" s="1"/>
  <c r="F38" i="1"/>
  <c r="F42" i="1"/>
  <c r="F46" i="1"/>
  <c r="E31" i="1"/>
  <c r="E35" i="1"/>
  <c r="E39" i="1"/>
  <c r="E43" i="1"/>
  <c r="E27" i="1"/>
  <c r="E28" i="1"/>
  <c r="E32" i="1"/>
  <c r="E36" i="1"/>
  <c r="E40" i="1"/>
  <c r="E44" i="1"/>
  <c r="E29" i="1"/>
  <c r="E33" i="1"/>
  <c r="E37" i="1"/>
  <c r="E41" i="1"/>
  <c r="E45" i="1"/>
  <c r="E30" i="1"/>
  <c r="E34" i="1"/>
  <c r="E38" i="1"/>
  <c r="E42" i="1"/>
  <c r="E46" i="1"/>
  <c r="D31" i="1"/>
  <c r="D56" i="1" s="1"/>
  <c r="D35" i="1"/>
  <c r="D60" i="1" s="1"/>
  <c r="D39" i="1"/>
  <c r="D64" i="1" s="1"/>
  <c r="D43" i="1"/>
  <c r="D68" i="1" s="1"/>
  <c r="D27" i="1"/>
  <c r="D52" i="1" s="1"/>
  <c r="D28" i="1"/>
  <c r="D53" i="1" s="1"/>
  <c r="D32" i="1"/>
  <c r="D57" i="1" s="1"/>
  <c r="D36" i="1"/>
  <c r="D61" i="1" s="1"/>
  <c r="D40" i="1"/>
  <c r="D65" i="1" s="1"/>
  <c r="D44" i="1"/>
  <c r="D69" i="1" s="1"/>
  <c r="D29" i="1"/>
  <c r="D54" i="1" s="1"/>
  <c r="D33" i="1"/>
  <c r="D58" i="1" s="1"/>
  <c r="D37" i="1"/>
  <c r="D62" i="1" s="1"/>
  <c r="D41" i="1"/>
  <c r="D66" i="1" s="1"/>
  <c r="D45" i="1"/>
  <c r="D70" i="1" s="1"/>
  <c r="D30" i="1"/>
  <c r="D55" i="1" s="1"/>
  <c r="D34" i="1"/>
  <c r="D59" i="1" s="1"/>
  <c r="D38" i="1"/>
  <c r="D63" i="1" s="1"/>
  <c r="D42" i="1"/>
  <c r="D67" i="1" s="1"/>
  <c r="D46" i="1"/>
  <c r="D71" i="1" s="1"/>
  <c r="B48" i="1"/>
  <c r="C48" i="1"/>
  <c r="E48" i="1"/>
  <c r="E71" i="1" l="1"/>
  <c r="F71" i="1"/>
  <c r="F55" i="1"/>
  <c r="E55" i="1"/>
  <c r="E58" i="1"/>
  <c r="E61" i="1"/>
  <c r="E68" i="1"/>
  <c r="F58" i="1"/>
  <c r="F61" i="1"/>
  <c r="C60" i="1"/>
  <c r="E63" i="1"/>
  <c r="E66" i="1"/>
  <c r="E69" i="1"/>
  <c r="E53" i="1"/>
  <c r="E60" i="1"/>
  <c r="C59" i="1"/>
  <c r="C62" i="1"/>
  <c r="C65" i="1"/>
  <c r="B59" i="1"/>
  <c r="B56" i="1"/>
  <c r="B55" i="1"/>
  <c r="B52" i="1"/>
  <c r="E59" i="1"/>
  <c r="E62" i="1"/>
  <c r="E65" i="1"/>
  <c r="E52" i="1"/>
  <c r="E56" i="1"/>
  <c r="C61" i="1"/>
  <c r="C64" i="1"/>
  <c r="B62" i="1"/>
  <c r="B53" i="1"/>
  <c r="F67" i="1"/>
  <c r="F70" i="1"/>
  <c r="F54" i="1"/>
  <c r="F57" i="1"/>
  <c r="F64" i="1"/>
  <c r="B66" i="1"/>
  <c r="C56" i="1"/>
  <c r="F63" i="1"/>
  <c r="F66" i="1"/>
  <c r="F69" i="1"/>
  <c r="F53" i="1"/>
  <c r="F60" i="1"/>
  <c r="C63" i="1"/>
  <c r="C66" i="1"/>
  <c r="C69" i="1"/>
  <c r="C53" i="1"/>
  <c r="B63" i="1"/>
  <c r="B69" i="1"/>
  <c r="B60" i="1"/>
  <c r="D73" i="1"/>
  <c r="D119" i="1" s="1"/>
  <c r="D72" i="1"/>
  <c r="D77" i="1" s="1"/>
  <c r="B58" i="1"/>
  <c r="C52" i="1"/>
  <c r="B67" i="1"/>
  <c r="B54" i="1"/>
  <c r="B64" i="1"/>
  <c r="B61" i="1"/>
  <c r="C68" i="1"/>
  <c r="C57" i="1"/>
  <c r="E67" i="1"/>
  <c r="E70" i="1"/>
  <c r="E54" i="1"/>
  <c r="E57" i="1"/>
  <c r="E64" i="1"/>
  <c r="C71" i="1"/>
  <c r="C55" i="1"/>
  <c r="C58" i="1"/>
  <c r="B65" i="1"/>
  <c r="B57" i="1"/>
  <c r="B71" i="1"/>
  <c r="G48" i="1"/>
  <c r="B68" i="1"/>
  <c r="B70" i="1"/>
  <c r="C67" i="1"/>
  <c r="C70" i="1"/>
  <c r="C54" i="1"/>
  <c r="D104" i="1" l="1"/>
  <c r="D107" i="1"/>
  <c r="D117" i="1"/>
  <c r="D102" i="1"/>
  <c r="D106" i="1"/>
  <c r="D114" i="1"/>
  <c r="D115" i="1"/>
  <c r="D112" i="1"/>
  <c r="D113" i="1"/>
  <c r="D108" i="1"/>
  <c r="D111" i="1"/>
  <c r="D116" i="1"/>
  <c r="D118" i="1"/>
  <c r="D109" i="1"/>
  <c r="D100" i="1"/>
  <c r="D110" i="1"/>
  <c r="D101" i="1"/>
  <c r="D105" i="1"/>
  <c r="D103" i="1"/>
  <c r="B73" i="1"/>
  <c r="B111" i="1" s="1"/>
  <c r="F73" i="1"/>
  <c r="F114" i="1" s="1"/>
  <c r="F72" i="1"/>
  <c r="F91" i="1" s="1"/>
  <c r="E73" i="1"/>
  <c r="E101" i="1" s="1"/>
  <c r="D86" i="1"/>
  <c r="D84" i="1"/>
  <c r="D92" i="1"/>
  <c r="D85" i="1"/>
  <c r="D83" i="1"/>
  <c r="D96" i="1"/>
  <c r="D80" i="1"/>
  <c r="D78" i="1"/>
  <c r="D94" i="1"/>
  <c r="D81" i="1"/>
  <c r="D90" i="1"/>
  <c r="D91" i="1"/>
  <c r="D79" i="1"/>
  <c r="D88" i="1"/>
  <c r="D93" i="1"/>
  <c r="D87" i="1"/>
  <c r="D95" i="1"/>
  <c r="D89" i="1"/>
  <c r="D82" i="1"/>
  <c r="E72" i="1"/>
  <c r="E82" i="1" s="1"/>
  <c r="B72" i="1"/>
  <c r="B77" i="1" s="1"/>
  <c r="C73" i="1"/>
  <c r="C113" i="1" s="1"/>
  <c r="C72" i="1"/>
  <c r="C83" i="1" s="1"/>
  <c r="F105" i="1" l="1"/>
  <c r="F102" i="1"/>
  <c r="E104" i="1"/>
  <c r="E105" i="1"/>
  <c r="F118" i="1"/>
  <c r="F88" i="1"/>
  <c r="F78" i="1"/>
  <c r="E111" i="1"/>
  <c r="E117" i="1"/>
  <c r="E112" i="1"/>
  <c r="C101" i="1"/>
  <c r="F92" i="1"/>
  <c r="C103" i="1"/>
  <c r="B117" i="1"/>
  <c r="B109" i="1"/>
  <c r="B118" i="1"/>
  <c r="B100" i="1"/>
  <c r="F85" i="1"/>
  <c r="F89" i="1"/>
  <c r="E109" i="1"/>
  <c r="E106" i="1"/>
  <c r="E103" i="1"/>
  <c r="E116" i="1"/>
  <c r="E119" i="1"/>
  <c r="B107" i="1"/>
  <c r="C112" i="1"/>
  <c r="F117" i="1"/>
  <c r="B106" i="1"/>
  <c r="B113" i="1"/>
  <c r="B101" i="1"/>
  <c r="F111" i="1"/>
  <c r="C111" i="1"/>
  <c r="C106" i="1"/>
  <c r="C107" i="1"/>
  <c r="E110" i="1"/>
  <c r="F79" i="1"/>
  <c r="C117" i="1"/>
  <c r="E118" i="1"/>
  <c r="E108" i="1"/>
  <c r="B115" i="1"/>
  <c r="B119" i="1"/>
  <c r="B112" i="1"/>
  <c r="B116" i="1"/>
  <c r="B102" i="1"/>
  <c r="C118" i="1"/>
  <c r="B104" i="1"/>
  <c r="C109" i="1"/>
  <c r="C104" i="1"/>
  <c r="B108" i="1"/>
  <c r="C119" i="1"/>
  <c r="C110" i="1"/>
  <c r="E113" i="1"/>
  <c r="C116" i="1"/>
  <c r="C115" i="1"/>
  <c r="E114" i="1"/>
  <c r="E100" i="1"/>
  <c r="B114" i="1"/>
  <c r="F83" i="1"/>
  <c r="F84" i="1"/>
  <c r="F90" i="1"/>
  <c r="F96" i="1"/>
  <c r="F80" i="1"/>
  <c r="F81" i="1"/>
  <c r="F86" i="1"/>
  <c r="F87" i="1"/>
  <c r="F93" i="1"/>
  <c r="F77" i="1"/>
  <c r="F94" i="1"/>
  <c r="F103" i="1"/>
  <c r="F104" i="1"/>
  <c r="F109" i="1"/>
  <c r="F110" i="1"/>
  <c r="F116" i="1"/>
  <c r="F100" i="1"/>
  <c r="F106" i="1"/>
  <c r="F119" i="1"/>
  <c r="F107" i="1"/>
  <c r="F113" i="1"/>
  <c r="E107" i="1"/>
  <c r="F95" i="1"/>
  <c r="C114" i="1"/>
  <c r="E115" i="1"/>
  <c r="C102" i="1"/>
  <c r="F82" i="1"/>
  <c r="F115" i="1"/>
  <c r="C105" i="1"/>
  <c r="B103" i="1"/>
  <c r="B110" i="1"/>
  <c r="F101" i="1"/>
  <c r="C100" i="1"/>
  <c r="B105" i="1"/>
  <c r="F108" i="1"/>
  <c r="E102" i="1"/>
  <c r="C108" i="1"/>
  <c r="F112" i="1"/>
  <c r="E79" i="1"/>
  <c r="C96" i="1"/>
  <c r="C89" i="1"/>
  <c r="C78" i="1"/>
  <c r="C94" i="1"/>
  <c r="C82" i="1"/>
  <c r="C80" i="1"/>
  <c r="C92" i="1"/>
  <c r="C88" i="1"/>
  <c r="E89" i="1"/>
  <c r="B94" i="1"/>
  <c r="B84" i="1"/>
  <c r="B81" i="1"/>
  <c r="B80" i="1"/>
  <c r="B78" i="1"/>
  <c r="B88" i="1"/>
  <c r="B90" i="1"/>
  <c r="B91" i="1"/>
  <c r="B83" i="1"/>
  <c r="B87" i="1"/>
  <c r="E77" i="1"/>
  <c r="E88" i="1"/>
  <c r="E85" i="1"/>
  <c r="E90" i="1"/>
  <c r="E86" i="1"/>
  <c r="E91" i="1"/>
  <c r="E81" i="1"/>
  <c r="E96" i="1"/>
  <c r="E93" i="1"/>
  <c r="E94" i="1"/>
  <c r="E84" i="1"/>
  <c r="E80" i="1"/>
  <c r="E78" i="1"/>
  <c r="E87" i="1"/>
  <c r="E83" i="1"/>
  <c r="B89" i="1"/>
  <c r="B86" i="1"/>
  <c r="B93" i="1"/>
  <c r="B92" i="1"/>
  <c r="B82" i="1"/>
  <c r="B85" i="1"/>
  <c r="C77" i="1"/>
  <c r="C90" i="1"/>
  <c r="C85" i="1"/>
  <c r="C84" i="1"/>
  <c r="C86" i="1"/>
  <c r="C87" i="1"/>
  <c r="E92" i="1"/>
  <c r="E95" i="1"/>
  <c r="C79" i="1"/>
  <c r="C91" i="1"/>
  <c r="C93" i="1"/>
  <c r="B95" i="1"/>
  <c r="C81" i="1"/>
  <c r="B79" i="1"/>
  <c r="B96" i="1"/>
  <c r="C95" i="1"/>
  <c r="G108" i="1" l="1"/>
  <c r="H108" i="1" s="1"/>
  <c r="G119" i="1"/>
  <c r="H119" i="1" s="1"/>
  <c r="G113" i="1"/>
  <c r="H113" i="1" s="1"/>
  <c r="G100" i="1"/>
  <c r="H100" i="1" s="1"/>
  <c r="G110" i="1"/>
  <c r="H110" i="1" s="1"/>
  <c r="G111" i="1"/>
  <c r="H111" i="1" s="1"/>
  <c r="G102" i="1"/>
  <c r="H102" i="1" s="1"/>
  <c r="G115" i="1"/>
  <c r="H115" i="1" s="1"/>
  <c r="G106" i="1"/>
  <c r="H106" i="1" s="1"/>
  <c r="G118" i="1"/>
  <c r="H118" i="1" s="1"/>
  <c r="G107" i="1"/>
  <c r="H107" i="1" s="1"/>
  <c r="G105" i="1"/>
  <c r="H105" i="1" s="1"/>
  <c r="G103" i="1"/>
  <c r="H103" i="1" s="1"/>
  <c r="G116" i="1"/>
  <c r="H116" i="1" s="1"/>
  <c r="G109" i="1"/>
  <c r="H109" i="1" s="1"/>
  <c r="G114" i="1"/>
  <c r="H114" i="1" s="1"/>
  <c r="G104" i="1"/>
  <c r="H104" i="1" s="1"/>
  <c r="G112" i="1"/>
  <c r="H112" i="1" s="1"/>
  <c r="G101" i="1"/>
  <c r="H101" i="1" s="1"/>
  <c r="G117" i="1"/>
  <c r="H117" i="1" s="1"/>
  <c r="G94" i="1"/>
  <c r="H94" i="1" s="1"/>
  <c r="G78" i="1"/>
  <c r="H78" i="1" s="1"/>
  <c r="G92" i="1"/>
  <c r="H92" i="1" s="1"/>
  <c r="G81" i="1"/>
  <c r="H81" i="1" s="1"/>
  <c r="B126" i="1" s="1"/>
  <c r="G82" i="1"/>
  <c r="H82" i="1" s="1"/>
  <c r="G96" i="1"/>
  <c r="H96" i="1" s="1"/>
  <c r="B141" i="1" s="1"/>
  <c r="G79" i="1"/>
  <c r="H79" i="1" s="1"/>
  <c r="B124" i="1" s="1"/>
  <c r="G85" i="1"/>
  <c r="H85" i="1" s="1"/>
  <c r="B130" i="1" s="1"/>
  <c r="G91" i="1"/>
  <c r="H91" i="1" s="1"/>
  <c r="G89" i="1"/>
  <c r="H89" i="1" s="1"/>
  <c r="B134" i="1" s="1"/>
  <c r="G90" i="1"/>
  <c r="H90" i="1" s="1"/>
  <c r="B135" i="1" s="1"/>
  <c r="G93" i="1"/>
  <c r="H93" i="1" s="1"/>
  <c r="B138" i="1" s="1"/>
  <c r="G87" i="1"/>
  <c r="H87" i="1" s="1"/>
  <c r="B132" i="1" s="1"/>
  <c r="G88" i="1"/>
  <c r="H88" i="1" s="1"/>
  <c r="B133" i="1" s="1"/>
  <c r="G80" i="1"/>
  <c r="H80" i="1" s="1"/>
  <c r="B125" i="1" s="1"/>
  <c r="G77" i="1"/>
  <c r="H77" i="1" s="1"/>
  <c r="B122" i="1" s="1"/>
  <c r="G95" i="1"/>
  <c r="H95" i="1" s="1"/>
  <c r="G86" i="1"/>
  <c r="H86" i="1" s="1"/>
  <c r="G83" i="1"/>
  <c r="H83" i="1" s="1"/>
  <c r="B128" i="1" s="1"/>
  <c r="G84" i="1"/>
  <c r="H84" i="1" s="1"/>
  <c r="B129" i="1" s="1"/>
  <c r="B140" i="1" l="1"/>
  <c r="B137" i="1"/>
  <c r="B131" i="1"/>
  <c r="B123" i="1"/>
  <c r="B136" i="1"/>
  <c r="B127" i="1"/>
  <c r="B139" i="1"/>
</calcChain>
</file>

<file path=xl/sharedStrings.xml><?xml version="1.0" encoding="utf-8"?>
<sst xmlns="http://schemas.openxmlformats.org/spreadsheetml/2006/main" count="166" uniqueCount="38">
  <si>
    <t>Alternatif</t>
  </si>
  <si>
    <t>K1</t>
  </si>
  <si>
    <t>K2</t>
  </si>
  <si>
    <t>K3</t>
  </si>
  <si>
    <t>K4</t>
  </si>
  <si>
    <t>A1</t>
  </si>
  <si>
    <t>A2</t>
  </si>
  <si>
    <t>A3</t>
  </si>
  <si>
    <t>Pangkat</t>
  </si>
  <si>
    <t>Akar</t>
  </si>
  <si>
    <t>Normalisasi</t>
  </si>
  <si>
    <t>Bobot</t>
  </si>
  <si>
    <t>Normalisasi bobot</t>
  </si>
  <si>
    <t>Nm Bobot</t>
  </si>
  <si>
    <t>Max</t>
  </si>
  <si>
    <t>Min</t>
  </si>
  <si>
    <t>D+</t>
  </si>
  <si>
    <t>D-</t>
  </si>
  <si>
    <t>Sum</t>
  </si>
  <si>
    <t>Vi</t>
  </si>
  <si>
    <t>K5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</si>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</sst>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0"/>
  </numFmts>
  <fonts count="3" x14ac:knownFonts="1"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2" fillId="2" borderId="1" xfId="0" applyNumberFormat="1" applyFont="1" applyFill="1" applyBorder="1" applyAlignment="1">
      <alignment horizontal="center"/>
    </xf>
    <xf numFmtId="0" fontId="0" fillId="0" borderId="0" xfId="0" applyBorder="1"/>
    <xf numFmtId="165" fontId="0" fillId="0" borderId="1" xfId="0" applyNumberForma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1" xfId="0" applyNumberFormat="1" applyBorder="1" applyAlignment="1">
      <alignment horizontal="center"/>
    </xf>
    <xf numFmtId="165" fontId="2" fillId="0" borderId="1" xfId="0" applyNumberFormat="1" applyFont="1" applyFill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0" xfId="0" applyNumberFormat="1"/>
    <xf numFmtId="165" fontId="0" fillId="0" borderId="2" xfId="0" applyNumberFormat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5" fontId="0" fillId="0" borderId="0" xfId="0" applyNumberFormat="1" applyBorder="1"/>
    <xf numFmtId="0" fontId="0" fillId="0" borderId="0" xfId="0" applyFill="1"/>
    <xf numFmtId="165" fontId="2" fillId="0" borderId="1" xfId="0" applyNumberFormat="1" applyFont="1" applyBorder="1" applyAlignment="1">
      <alignment horizontal="center"/>
    </xf>
    <xf numFmtId="0" fontId="2" fillId="2" borderId="1" xfId="0" applyNumberFormat="1" applyFont="1" applyFill="1" applyBorder="1" applyAlignment="1"/>
    <xf numFmtId="0" fontId="2" fillId="0" borderId="1" xfId="0" applyNumberFormat="1" applyFont="1" applyFill="1" applyBorder="1" applyAlignment="1">
      <alignment horizontal="center"/>
    </xf>
    <xf numFmtId="0" fontId="0" fillId="0" borderId="0" xfId="0" applyNumberFormat="1"/>
    <xf numFmtId="1" fontId="2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1"/>
  <sheetViews>
    <sheetView tabSelected="1" topLeftCell="A106" zoomScale="90" zoomScaleNormal="90" workbookViewId="0">
      <selection activeCell="M128" sqref="M128"/>
    </sheetView>
  </sheetViews>
  <sheetFormatPr defaultRowHeight="14.4" x14ac:dyDescent="0.3"/>
  <cols>
    <col min="1" max="1" width="10.44140625" customWidth="1"/>
    <col min="2" max="6" width="9.33203125" bestFit="1" customWidth="1"/>
    <col min="7" max="7" width="8.88671875" style="9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20</v>
      </c>
    </row>
    <row r="2" spans="1:6" x14ac:dyDescent="0.3">
      <c r="A2" s="1" t="s">
        <v>5</v>
      </c>
      <c r="B2" s="1">
        <v>5</v>
      </c>
      <c r="C2" s="1">
        <v>3</v>
      </c>
      <c r="D2" s="1">
        <v>5</v>
      </c>
      <c r="E2" s="1">
        <v>2</v>
      </c>
      <c r="F2" s="1">
        <v>3</v>
      </c>
    </row>
    <row r="3" spans="1:6" x14ac:dyDescent="0.3">
      <c r="A3" s="1" t="s">
        <v>6</v>
      </c>
      <c r="B3" s="1">
        <v>5</v>
      </c>
      <c r="C3" s="1">
        <v>3</v>
      </c>
      <c r="D3" s="1">
        <v>5</v>
      </c>
      <c r="E3" s="1">
        <v>3</v>
      </c>
      <c r="F3" s="1">
        <v>3</v>
      </c>
    </row>
    <row r="4" spans="1:6" x14ac:dyDescent="0.3">
      <c r="A4" s="1" t="s">
        <v>7</v>
      </c>
      <c r="B4" s="1">
        <v>5</v>
      </c>
      <c r="C4" s="1">
        <v>3</v>
      </c>
      <c r="D4" s="1">
        <v>5</v>
      </c>
      <c r="E4" s="1">
        <v>3</v>
      </c>
      <c r="F4" s="1">
        <v>3</v>
      </c>
    </row>
    <row r="5" spans="1:6" x14ac:dyDescent="0.3">
      <c r="A5" s="1" t="s">
        <v>21</v>
      </c>
      <c r="B5" s="1">
        <v>4</v>
      </c>
      <c r="C5" s="1">
        <v>3</v>
      </c>
      <c r="D5" s="1">
        <v>5</v>
      </c>
      <c r="E5" s="1">
        <v>2</v>
      </c>
      <c r="F5" s="1">
        <v>2</v>
      </c>
    </row>
    <row r="6" spans="1:6" x14ac:dyDescent="0.3">
      <c r="A6" s="1" t="s">
        <v>22</v>
      </c>
      <c r="B6" s="1">
        <v>5</v>
      </c>
      <c r="C6" s="1">
        <v>2</v>
      </c>
      <c r="D6" s="1">
        <v>5</v>
      </c>
      <c r="E6" s="1">
        <v>2</v>
      </c>
      <c r="F6" s="1">
        <v>2</v>
      </c>
    </row>
    <row r="7" spans="1:6" x14ac:dyDescent="0.3">
      <c r="A7" s="1" t="s">
        <v>23</v>
      </c>
      <c r="B7" s="1">
        <v>5</v>
      </c>
      <c r="C7" s="1">
        <v>3</v>
      </c>
      <c r="D7" s="1">
        <v>5</v>
      </c>
      <c r="E7" s="1">
        <v>3</v>
      </c>
      <c r="F7" s="1">
        <v>3</v>
      </c>
    </row>
    <row r="8" spans="1:6" x14ac:dyDescent="0.3">
      <c r="A8" s="1" t="s">
        <v>24</v>
      </c>
      <c r="B8" s="1">
        <v>5</v>
      </c>
      <c r="C8" s="1">
        <v>3</v>
      </c>
      <c r="D8" s="1">
        <v>5</v>
      </c>
      <c r="E8" s="1">
        <v>2</v>
      </c>
      <c r="F8" s="1">
        <v>2</v>
      </c>
    </row>
    <row r="9" spans="1:6" x14ac:dyDescent="0.3">
      <c r="A9" s="1" t="s">
        <v>25</v>
      </c>
      <c r="B9" s="1">
        <v>5</v>
      </c>
      <c r="C9" s="1">
        <v>3</v>
      </c>
      <c r="D9" s="1">
        <v>5</v>
      </c>
      <c r="E9" s="1">
        <v>3</v>
      </c>
      <c r="F9" s="1">
        <v>2</v>
      </c>
    </row>
    <row r="10" spans="1:6" x14ac:dyDescent="0.3">
      <c r="A10" s="1" t="s">
        <v>26</v>
      </c>
      <c r="B10" s="1">
        <v>4</v>
      </c>
      <c r="C10" s="1">
        <v>2</v>
      </c>
      <c r="D10" s="1">
        <v>5</v>
      </c>
      <c r="E10" s="1">
        <v>3</v>
      </c>
      <c r="F10" s="1">
        <v>3</v>
      </c>
    </row>
    <row r="11" spans="1:6" x14ac:dyDescent="0.3">
      <c r="A11" s="1" t="s">
        <v>27</v>
      </c>
      <c r="B11" s="1">
        <v>4</v>
      </c>
      <c r="C11" s="1">
        <v>2</v>
      </c>
      <c r="D11" s="1">
        <v>4</v>
      </c>
      <c r="E11" s="1">
        <v>1</v>
      </c>
      <c r="F11" s="1">
        <v>3</v>
      </c>
    </row>
    <row r="12" spans="1:6" x14ac:dyDescent="0.3">
      <c r="A12" s="1" t="s">
        <v>28</v>
      </c>
      <c r="B12" s="1">
        <v>4</v>
      </c>
      <c r="C12" s="1">
        <v>3</v>
      </c>
      <c r="D12" s="1">
        <v>4</v>
      </c>
      <c r="E12" s="1">
        <v>3</v>
      </c>
      <c r="F12" s="1">
        <v>1</v>
      </c>
    </row>
    <row r="13" spans="1:6" x14ac:dyDescent="0.3">
      <c r="A13" s="1" t="s">
        <v>29</v>
      </c>
      <c r="B13" s="1">
        <v>4</v>
      </c>
      <c r="C13" s="1">
        <v>3</v>
      </c>
      <c r="D13" s="1">
        <v>4</v>
      </c>
      <c r="E13" s="1">
        <v>3</v>
      </c>
      <c r="F13" s="1">
        <v>1</v>
      </c>
    </row>
    <row r="14" spans="1:6" x14ac:dyDescent="0.3">
      <c r="A14" s="1" t="s">
        <v>30</v>
      </c>
      <c r="B14" s="1">
        <v>4</v>
      </c>
      <c r="C14" s="1">
        <v>3</v>
      </c>
      <c r="D14" s="1">
        <v>4</v>
      </c>
      <c r="E14" s="1">
        <v>2</v>
      </c>
      <c r="F14" s="1">
        <v>3</v>
      </c>
    </row>
    <row r="15" spans="1:6" x14ac:dyDescent="0.3">
      <c r="A15" s="1" t="s">
        <v>31</v>
      </c>
      <c r="B15" s="1">
        <v>4</v>
      </c>
      <c r="C15" s="1">
        <v>2</v>
      </c>
      <c r="D15" s="1">
        <v>5</v>
      </c>
      <c r="E15" s="1">
        <v>2</v>
      </c>
      <c r="F15" s="1">
        <v>2</v>
      </c>
    </row>
    <row r="16" spans="1:6" x14ac:dyDescent="0.3">
      <c r="A16" s="1" t="s">
        <v>32</v>
      </c>
      <c r="B16" s="1">
        <v>4</v>
      </c>
      <c r="C16" s="1">
        <v>3</v>
      </c>
      <c r="D16" s="1">
        <v>4</v>
      </c>
      <c r="E16" s="1">
        <v>1</v>
      </c>
      <c r="F16" s="1">
        <v>2</v>
      </c>
    </row>
    <row r="17" spans="1:9" x14ac:dyDescent="0.3">
      <c r="A17" s="1" t="s">
        <v>33</v>
      </c>
      <c r="B17" s="1">
        <v>4</v>
      </c>
      <c r="C17" s="1">
        <v>3</v>
      </c>
      <c r="D17" s="1">
        <v>4</v>
      </c>
      <c r="E17" s="1">
        <v>2</v>
      </c>
      <c r="F17" s="1">
        <v>2</v>
      </c>
    </row>
    <row r="18" spans="1:9" x14ac:dyDescent="0.3">
      <c r="A18" s="1" t="s">
        <v>34</v>
      </c>
      <c r="B18" s="1">
        <v>4</v>
      </c>
      <c r="C18" s="1">
        <v>3</v>
      </c>
      <c r="D18" s="1">
        <v>3</v>
      </c>
      <c r="E18" s="1">
        <v>2</v>
      </c>
      <c r="F18" s="1">
        <v>2</v>
      </c>
    </row>
    <row r="19" spans="1:9" x14ac:dyDescent="0.3">
      <c r="A19" s="1" t="s">
        <v>35</v>
      </c>
      <c r="B19" s="1">
        <v>4</v>
      </c>
      <c r="C19" s="1">
        <v>3</v>
      </c>
      <c r="D19" s="1">
        <v>5</v>
      </c>
      <c r="E19" s="1">
        <v>2</v>
      </c>
      <c r="F19" s="1">
        <v>3</v>
      </c>
    </row>
    <row r="20" spans="1:9" x14ac:dyDescent="0.3">
      <c r="A20" s="1" t="s">
        <v>36</v>
      </c>
      <c r="B20" s="1">
        <v>4</v>
      </c>
      <c r="C20" s="1">
        <v>3</v>
      </c>
      <c r="D20" s="1">
        <v>5</v>
      </c>
      <c r="E20" s="1">
        <v>2</v>
      </c>
      <c r="F20" s="1">
        <v>3</v>
      </c>
    </row>
    <row r="21" spans="1:9" x14ac:dyDescent="0.3">
      <c r="A21" s="1" t="s">
        <v>37</v>
      </c>
      <c r="B21" s="1">
        <v>4</v>
      </c>
      <c r="C21" s="1">
        <v>2</v>
      </c>
      <c r="D21" s="1">
        <v>4</v>
      </c>
      <c r="E21" s="1">
        <v>3</v>
      </c>
      <c r="F21" s="1">
        <v>1</v>
      </c>
    </row>
    <row r="22" spans="1:9" x14ac:dyDescent="0.3">
      <c r="A22" s="3" t="s">
        <v>8</v>
      </c>
      <c r="B22" s="4">
        <f>(B2^2)+(B3^2)+(B4^2)+(B5^2)+(B6^2)+(B7^2)+(B8^2)+(B9^2)+(B10^2)+(B11^2)+(B12^2)+(B13^2)+(B14^2)+(B15^2)+(B16^2)+(B17^2)+(B18^2)+(B19^2)+(B20^2)+(B21^2)</f>
        <v>383</v>
      </c>
      <c r="C22" s="4">
        <f t="shared" ref="C22:F22" si="0">(C2^2)+(C3^2)+(C4^2)+(C5^2)+(C6^2)+(C7^2)+(C8^2)+(C9^2)+(C10^2)+(C11^2)+(C12^2)+(C13^2)+(C14^2)+(C15^2)+(C16^2)+(C17^2)+(C18^2)+(C19^2)+(C20^2)+(C21^2)</f>
        <v>155</v>
      </c>
      <c r="D22" s="4">
        <f t="shared" si="0"/>
        <v>421</v>
      </c>
      <c r="E22" s="4">
        <f t="shared" si="0"/>
        <v>114</v>
      </c>
      <c r="F22" s="4">
        <f t="shared" si="0"/>
        <v>116</v>
      </c>
    </row>
    <row r="23" spans="1:9" s="13" customFormat="1" x14ac:dyDescent="0.3">
      <c r="A23" s="11" t="s">
        <v>9</v>
      </c>
      <c r="B23" s="19">
        <f>SQRT(B22)</f>
        <v>19.570385790780925</v>
      </c>
      <c r="C23" s="19">
        <f t="shared" ref="C23:F23" si="1">SQRT(C22)</f>
        <v>12.449899597988733</v>
      </c>
      <c r="D23" s="19">
        <f t="shared" si="1"/>
        <v>20.518284528683193</v>
      </c>
      <c r="E23" s="19">
        <f t="shared" si="1"/>
        <v>10.677078252031311</v>
      </c>
      <c r="F23" s="19">
        <f t="shared" si="1"/>
        <v>10.770329614269007</v>
      </c>
      <c r="G23" s="9"/>
    </row>
    <row r="25" spans="1:9" x14ac:dyDescent="0.3">
      <c r="A25" t="s">
        <v>10</v>
      </c>
    </row>
    <row r="26" spans="1:9" x14ac:dyDescent="0.3">
      <c r="A26" s="10" t="s">
        <v>0</v>
      </c>
      <c r="B26" s="10" t="s">
        <v>1</v>
      </c>
      <c r="C26" s="10" t="s">
        <v>2</v>
      </c>
      <c r="D26" s="10" t="s">
        <v>3</v>
      </c>
      <c r="E26" s="10" t="s">
        <v>4</v>
      </c>
      <c r="F26" s="10" t="s">
        <v>20</v>
      </c>
      <c r="H26" s="13"/>
      <c r="I26" s="13"/>
    </row>
    <row r="27" spans="1:9" x14ac:dyDescent="0.3">
      <c r="A27" s="10" t="s">
        <v>5</v>
      </c>
      <c r="B27" s="10">
        <f>B2/$B$23</f>
        <v>0.25548806515379802</v>
      </c>
      <c r="C27" s="10">
        <f>C2/$C$23</f>
        <v>0.24096579867074966</v>
      </c>
      <c r="D27" s="10">
        <f>D2/$D$23</f>
        <v>0.24368508941428965</v>
      </c>
      <c r="E27" s="10">
        <f>E2/$E$23</f>
        <v>0.1873171623163388</v>
      </c>
      <c r="F27" s="10">
        <f>F2/$F$23</f>
        <v>0.27854300726557779</v>
      </c>
      <c r="H27" s="13"/>
      <c r="I27" s="13"/>
    </row>
    <row r="28" spans="1:9" x14ac:dyDescent="0.3">
      <c r="A28" s="10" t="s">
        <v>6</v>
      </c>
      <c r="B28" s="10">
        <f t="shared" ref="B28:B46" si="2">B3/$B$23</f>
        <v>0.25548806515379802</v>
      </c>
      <c r="C28" s="10">
        <f t="shared" ref="C28:C46" si="3">C3/$C$23</f>
        <v>0.24096579867074966</v>
      </c>
      <c r="D28" s="10">
        <f t="shared" ref="D28:D46" si="4">D3/$D$23</f>
        <v>0.24368508941428965</v>
      </c>
      <c r="E28" s="10">
        <f t="shared" ref="E28:E46" si="5">E3/$E$23</f>
        <v>0.28097574347450821</v>
      </c>
      <c r="F28" s="10">
        <f t="shared" ref="F28:F46" si="6">F3/$F$23</f>
        <v>0.27854300726557779</v>
      </c>
      <c r="H28" s="13"/>
      <c r="I28" s="13"/>
    </row>
    <row r="29" spans="1:9" x14ac:dyDescent="0.3">
      <c r="A29" s="10" t="s">
        <v>7</v>
      </c>
      <c r="B29" s="10">
        <f t="shared" si="2"/>
        <v>0.25548806515379802</v>
      </c>
      <c r="C29" s="10">
        <f t="shared" si="3"/>
        <v>0.24096579867074966</v>
      </c>
      <c r="D29" s="10">
        <f t="shared" si="4"/>
        <v>0.24368508941428965</v>
      </c>
      <c r="E29" s="10">
        <f t="shared" si="5"/>
        <v>0.28097574347450821</v>
      </c>
      <c r="F29" s="10">
        <f t="shared" si="6"/>
        <v>0.27854300726557779</v>
      </c>
      <c r="H29" s="13"/>
      <c r="I29" s="13"/>
    </row>
    <row r="30" spans="1:9" x14ac:dyDescent="0.3">
      <c r="A30" s="10" t="s">
        <v>21</v>
      </c>
      <c r="B30" s="10">
        <f t="shared" si="2"/>
        <v>0.20439045212303841</v>
      </c>
      <c r="C30" s="10">
        <f t="shared" si="3"/>
        <v>0.24096579867074966</v>
      </c>
      <c r="D30" s="10">
        <f t="shared" si="4"/>
        <v>0.24368508941428965</v>
      </c>
      <c r="E30" s="10">
        <f t="shared" si="5"/>
        <v>0.1873171623163388</v>
      </c>
      <c r="F30" s="10">
        <f t="shared" si="6"/>
        <v>0.18569533817705186</v>
      </c>
      <c r="H30" s="13"/>
      <c r="I30" s="13"/>
    </row>
    <row r="31" spans="1:9" x14ac:dyDescent="0.3">
      <c r="A31" s="10" t="s">
        <v>22</v>
      </c>
      <c r="B31" s="10">
        <f t="shared" si="2"/>
        <v>0.25548806515379802</v>
      </c>
      <c r="C31" s="10">
        <f t="shared" si="3"/>
        <v>0.16064386578049977</v>
      </c>
      <c r="D31" s="10">
        <f t="shared" si="4"/>
        <v>0.24368508941428965</v>
      </c>
      <c r="E31" s="10">
        <f t="shared" si="5"/>
        <v>0.1873171623163388</v>
      </c>
      <c r="F31" s="10">
        <f t="shared" si="6"/>
        <v>0.18569533817705186</v>
      </c>
      <c r="H31" s="13"/>
      <c r="I31" s="13"/>
    </row>
    <row r="32" spans="1:9" x14ac:dyDescent="0.3">
      <c r="A32" s="10" t="s">
        <v>23</v>
      </c>
      <c r="B32" s="10">
        <f t="shared" si="2"/>
        <v>0.25548806515379802</v>
      </c>
      <c r="C32" s="10">
        <f t="shared" si="3"/>
        <v>0.24096579867074966</v>
      </c>
      <c r="D32" s="10">
        <f t="shared" si="4"/>
        <v>0.24368508941428965</v>
      </c>
      <c r="E32" s="10">
        <f t="shared" si="5"/>
        <v>0.28097574347450821</v>
      </c>
      <c r="F32" s="10">
        <f t="shared" si="6"/>
        <v>0.27854300726557779</v>
      </c>
      <c r="H32" s="13"/>
      <c r="I32" s="13"/>
    </row>
    <row r="33" spans="1:9" x14ac:dyDescent="0.3">
      <c r="A33" s="10" t="s">
        <v>24</v>
      </c>
      <c r="B33" s="10">
        <f t="shared" si="2"/>
        <v>0.25548806515379802</v>
      </c>
      <c r="C33" s="10">
        <f t="shared" si="3"/>
        <v>0.24096579867074966</v>
      </c>
      <c r="D33" s="10">
        <f t="shared" si="4"/>
        <v>0.24368508941428965</v>
      </c>
      <c r="E33" s="10">
        <f t="shared" si="5"/>
        <v>0.1873171623163388</v>
      </c>
      <c r="F33" s="10">
        <f t="shared" si="6"/>
        <v>0.18569533817705186</v>
      </c>
      <c r="H33" s="13"/>
      <c r="I33" s="13"/>
    </row>
    <row r="34" spans="1:9" x14ac:dyDescent="0.3">
      <c r="A34" s="10" t="s">
        <v>25</v>
      </c>
      <c r="B34" s="10">
        <f t="shared" si="2"/>
        <v>0.25548806515379802</v>
      </c>
      <c r="C34" s="10">
        <f t="shared" si="3"/>
        <v>0.24096579867074966</v>
      </c>
      <c r="D34" s="10">
        <f t="shared" si="4"/>
        <v>0.24368508941428965</v>
      </c>
      <c r="E34" s="10">
        <f t="shared" si="5"/>
        <v>0.28097574347450821</v>
      </c>
      <c r="F34" s="10">
        <f t="shared" si="6"/>
        <v>0.18569533817705186</v>
      </c>
      <c r="H34" s="13"/>
      <c r="I34" s="13"/>
    </row>
    <row r="35" spans="1:9" x14ac:dyDescent="0.3">
      <c r="A35" s="10" t="s">
        <v>26</v>
      </c>
      <c r="B35" s="10">
        <f t="shared" si="2"/>
        <v>0.20439045212303841</v>
      </c>
      <c r="C35" s="10">
        <f t="shared" si="3"/>
        <v>0.16064386578049977</v>
      </c>
      <c r="D35" s="10">
        <f t="shared" si="4"/>
        <v>0.24368508941428965</v>
      </c>
      <c r="E35" s="10">
        <f t="shared" si="5"/>
        <v>0.28097574347450821</v>
      </c>
      <c r="F35" s="10">
        <f t="shared" si="6"/>
        <v>0.27854300726557779</v>
      </c>
      <c r="H35" s="13"/>
      <c r="I35" s="13"/>
    </row>
    <row r="36" spans="1:9" x14ac:dyDescent="0.3">
      <c r="A36" s="10" t="s">
        <v>27</v>
      </c>
      <c r="B36" s="10">
        <f t="shared" si="2"/>
        <v>0.20439045212303841</v>
      </c>
      <c r="C36" s="10">
        <f t="shared" si="3"/>
        <v>0.16064386578049977</v>
      </c>
      <c r="D36" s="10">
        <f t="shared" si="4"/>
        <v>0.19494807153143173</v>
      </c>
      <c r="E36" s="10">
        <f t="shared" si="5"/>
        <v>9.3658581158169399E-2</v>
      </c>
      <c r="F36" s="10">
        <f t="shared" si="6"/>
        <v>0.27854300726557779</v>
      </c>
      <c r="H36" s="13"/>
      <c r="I36" s="13"/>
    </row>
    <row r="37" spans="1:9" x14ac:dyDescent="0.3">
      <c r="A37" s="10" t="s">
        <v>28</v>
      </c>
      <c r="B37" s="10">
        <f t="shared" si="2"/>
        <v>0.20439045212303841</v>
      </c>
      <c r="C37" s="10">
        <f t="shared" si="3"/>
        <v>0.24096579867074966</v>
      </c>
      <c r="D37" s="10">
        <f t="shared" si="4"/>
        <v>0.19494807153143173</v>
      </c>
      <c r="E37" s="10">
        <f t="shared" si="5"/>
        <v>0.28097574347450821</v>
      </c>
      <c r="F37" s="10">
        <f t="shared" si="6"/>
        <v>9.284766908852593E-2</v>
      </c>
      <c r="H37" s="13"/>
      <c r="I37" s="13"/>
    </row>
    <row r="38" spans="1:9" x14ac:dyDescent="0.3">
      <c r="A38" s="10" t="s">
        <v>29</v>
      </c>
      <c r="B38" s="10">
        <f t="shared" si="2"/>
        <v>0.20439045212303841</v>
      </c>
      <c r="C38" s="10">
        <f t="shared" si="3"/>
        <v>0.24096579867074966</v>
      </c>
      <c r="D38" s="10">
        <f t="shared" si="4"/>
        <v>0.19494807153143173</v>
      </c>
      <c r="E38" s="10">
        <f t="shared" si="5"/>
        <v>0.28097574347450821</v>
      </c>
      <c r="F38" s="10">
        <f t="shared" si="6"/>
        <v>9.284766908852593E-2</v>
      </c>
      <c r="H38" s="13"/>
      <c r="I38" s="13"/>
    </row>
    <row r="39" spans="1:9" x14ac:dyDescent="0.3">
      <c r="A39" s="10" t="s">
        <v>30</v>
      </c>
      <c r="B39" s="10">
        <f t="shared" si="2"/>
        <v>0.20439045212303841</v>
      </c>
      <c r="C39" s="10">
        <f t="shared" si="3"/>
        <v>0.24096579867074966</v>
      </c>
      <c r="D39" s="10">
        <f t="shared" si="4"/>
        <v>0.19494807153143173</v>
      </c>
      <c r="E39" s="10">
        <f t="shared" si="5"/>
        <v>0.1873171623163388</v>
      </c>
      <c r="F39" s="10">
        <f t="shared" si="6"/>
        <v>0.27854300726557779</v>
      </c>
      <c r="H39" s="13"/>
      <c r="I39" s="13"/>
    </row>
    <row r="40" spans="1:9" x14ac:dyDescent="0.3">
      <c r="A40" s="10" t="s">
        <v>31</v>
      </c>
      <c r="B40" s="10">
        <f t="shared" si="2"/>
        <v>0.20439045212303841</v>
      </c>
      <c r="C40" s="10">
        <f t="shared" si="3"/>
        <v>0.16064386578049977</v>
      </c>
      <c r="D40" s="10">
        <f t="shared" si="4"/>
        <v>0.24368508941428965</v>
      </c>
      <c r="E40" s="10">
        <f t="shared" si="5"/>
        <v>0.1873171623163388</v>
      </c>
      <c r="F40" s="10">
        <f t="shared" si="6"/>
        <v>0.18569533817705186</v>
      </c>
      <c r="H40" s="13"/>
      <c r="I40" s="13"/>
    </row>
    <row r="41" spans="1:9" x14ac:dyDescent="0.3">
      <c r="A41" s="10" t="s">
        <v>32</v>
      </c>
      <c r="B41" s="10">
        <f t="shared" si="2"/>
        <v>0.20439045212303841</v>
      </c>
      <c r="C41" s="10">
        <f t="shared" si="3"/>
        <v>0.24096579867074966</v>
      </c>
      <c r="D41" s="10">
        <f t="shared" si="4"/>
        <v>0.19494807153143173</v>
      </c>
      <c r="E41" s="10">
        <f t="shared" si="5"/>
        <v>9.3658581158169399E-2</v>
      </c>
      <c r="F41" s="10">
        <f t="shared" si="6"/>
        <v>0.18569533817705186</v>
      </c>
      <c r="H41" s="13"/>
      <c r="I41" s="13"/>
    </row>
    <row r="42" spans="1:9" x14ac:dyDescent="0.3">
      <c r="A42" s="10" t="s">
        <v>33</v>
      </c>
      <c r="B42" s="10">
        <f t="shared" si="2"/>
        <v>0.20439045212303841</v>
      </c>
      <c r="C42" s="10">
        <f t="shared" si="3"/>
        <v>0.24096579867074966</v>
      </c>
      <c r="D42" s="10">
        <f t="shared" si="4"/>
        <v>0.19494807153143173</v>
      </c>
      <c r="E42" s="10">
        <f t="shared" si="5"/>
        <v>0.1873171623163388</v>
      </c>
      <c r="F42" s="10">
        <f t="shared" si="6"/>
        <v>0.18569533817705186</v>
      </c>
      <c r="H42" s="13"/>
      <c r="I42" s="13"/>
    </row>
    <row r="43" spans="1:9" x14ac:dyDescent="0.3">
      <c r="A43" s="10" t="s">
        <v>34</v>
      </c>
      <c r="B43" s="10">
        <f t="shared" si="2"/>
        <v>0.20439045212303841</v>
      </c>
      <c r="C43" s="10">
        <f t="shared" si="3"/>
        <v>0.24096579867074966</v>
      </c>
      <c r="D43" s="10">
        <f t="shared" si="4"/>
        <v>0.14621105364857379</v>
      </c>
      <c r="E43" s="10">
        <f t="shared" si="5"/>
        <v>0.1873171623163388</v>
      </c>
      <c r="F43" s="10">
        <f t="shared" si="6"/>
        <v>0.18569533817705186</v>
      </c>
      <c r="H43" s="13"/>
      <c r="I43" s="13"/>
    </row>
    <row r="44" spans="1:9" x14ac:dyDescent="0.3">
      <c r="A44" s="10" t="s">
        <v>35</v>
      </c>
      <c r="B44" s="10">
        <f t="shared" si="2"/>
        <v>0.20439045212303841</v>
      </c>
      <c r="C44" s="10">
        <f t="shared" si="3"/>
        <v>0.24096579867074966</v>
      </c>
      <c r="D44" s="10">
        <f t="shared" si="4"/>
        <v>0.24368508941428965</v>
      </c>
      <c r="E44" s="10">
        <f t="shared" si="5"/>
        <v>0.1873171623163388</v>
      </c>
      <c r="F44" s="10">
        <f t="shared" si="6"/>
        <v>0.27854300726557779</v>
      </c>
      <c r="H44" s="13"/>
      <c r="I44" s="13"/>
    </row>
    <row r="45" spans="1:9" x14ac:dyDescent="0.3">
      <c r="A45" s="10" t="s">
        <v>36</v>
      </c>
      <c r="B45" s="10">
        <f t="shared" si="2"/>
        <v>0.20439045212303841</v>
      </c>
      <c r="C45" s="10">
        <f t="shared" si="3"/>
        <v>0.24096579867074966</v>
      </c>
      <c r="D45" s="10">
        <f t="shared" si="4"/>
        <v>0.24368508941428965</v>
      </c>
      <c r="E45" s="10">
        <f t="shared" si="5"/>
        <v>0.1873171623163388</v>
      </c>
      <c r="F45" s="10">
        <f t="shared" si="6"/>
        <v>0.27854300726557779</v>
      </c>
      <c r="H45" s="13"/>
      <c r="I45" s="13"/>
    </row>
    <row r="46" spans="1:9" x14ac:dyDescent="0.3">
      <c r="A46" s="14" t="s">
        <v>37</v>
      </c>
      <c r="B46" s="14">
        <f t="shared" si="2"/>
        <v>0.20439045212303841</v>
      </c>
      <c r="C46" s="14">
        <f t="shared" si="3"/>
        <v>0.16064386578049977</v>
      </c>
      <c r="D46" s="14">
        <f t="shared" si="4"/>
        <v>0.19494807153143173</v>
      </c>
      <c r="E46" s="14">
        <f t="shared" si="5"/>
        <v>0.28097574347450821</v>
      </c>
      <c r="F46" s="14">
        <f t="shared" si="6"/>
        <v>9.284766908852593E-2</v>
      </c>
      <c r="H46" s="13"/>
      <c r="I46" s="13"/>
    </row>
    <row r="47" spans="1:9" x14ac:dyDescent="0.3">
      <c r="A47" s="15" t="s">
        <v>11</v>
      </c>
      <c r="B47" s="23">
        <v>5</v>
      </c>
      <c r="C47" s="23">
        <v>3</v>
      </c>
      <c r="D47" s="23">
        <v>5</v>
      </c>
      <c r="E47" s="23">
        <v>3</v>
      </c>
      <c r="F47" s="23">
        <v>3</v>
      </c>
      <c r="G47" s="5">
        <f>SUM(B47:F47)</f>
        <v>19</v>
      </c>
      <c r="H47" s="13"/>
      <c r="I47" s="13"/>
    </row>
    <row r="48" spans="1:9" s="22" customFormat="1" x14ac:dyDescent="0.3">
      <c r="A48" s="20" t="s">
        <v>13</v>
      </c>
      <c r="B48" s="6">
        <f>B47/$G$47</f>
        <v>0.26315789473684209</v>
      </c>
      <c r="C48" s="6">
        <f t="shared" ref="C48:F48" si="7">C47/$G$47</f>
        <v>0.15789473684210525</v>
      </c>
      <c r="D48" s="6">
        <f t="shared" si="7"/>
        <v>0.26315789473684209</v>
      </c>
      <c r="E48" s="6">
        <f t="shared" si="7"/>
        <v>0.15789473684210525</v>
      </c>
      <c r="F48" s="6">
        <f t="shared" si="7"/>
        <v>0.15789473684210525</v>
      </c>
      <c r="G48" s="21">
        <f>SUM(B48:F48)</f>
        <v>1</v>
      </c>
    </row>
    <row r="49" spans="1:9" x14ac:dyDescent="0.3">
      <c r="A49" s="13"/>
      <c r="B49" s="13"/>
      <c r="C49" s="13"/>
      <c r="D49" s="13"/>
      <c r="E49" s="13"/>
      <c r="F49" s="13"/>
      <c r="H49" s="13"/>
      <c r="I49" s="13"/>
    </row>
    <row r="50" spans="1:9" x14ac:dyDescent="0.3">
      <c r="A50" s="16" t="s">
        <v>12</v>
      </c>
      <c r="B50" s="13"/>
      <c r="C50" s="13"/>
      <c r="D50" s="13"/>
      <c r="E50" s="13"/>
      <c r="F50" s="13"/>
      <c r="H50" s="13"/>
      <c r="I50" s="13"/>
    </row>
    <row r="51" spans="1:9" x14ac:dyDescent="0.3">
      <c r="A51" s="10" t="s">
        <v>0</v>
      </c>
      <c r="B51" s="10" t="s">
        <v>1</v>
      </c>
      <c r="C51" s="10" t="s">
        <v>2</v>
      </c>
      <c r="D51" s="10" t="s">
        <v>3</v>
      </c>
      <c r="E51" s="10" t="s">
        <v>4</v>
      </c>
      <c r="F51" s="10" t="s">
        <v>20</v>
      </c>
      <c r="H51" s="13"/>
      <c r="I51" s="13"/>
    </row>
    <row r="52" spans="1:9" x14ac:dyDescent="0.3">
      <c r="A52" s="10" t="s">
        <v>5</v>
      </c>
      <c r="B52" s="10">
        <f>B27*$B$48</f>
        <v>6.7233701356262637E-2</v>
      </c>
      <c r="C52" s="10">
        <f>C27*$C$48</f>
        <v>3.804723136906573E-2</v>
      </c>
      <c r="D52" s="10">
        <f>D27*$D$48</f>
        <v>6.4127655109023587E-2</v>
      </c>
      <c r="E52" s="10">
        <f>E27*$E$48</f>
        <v>2.9576394049948228E-2</v>
      </c>
      <c r="F52" s="10">
        <f>F27*$F$48</f>
        <v>4.3980474831407018E-2</v>
      </c>
      <c r="H52" s="13"/>
      <c r="I52" s="13"/>
    </row>
    <row r="53" spans="1:9" x14ac:dyDescent="0.3">
      <c r="A53" s="10" t="s">
        <v>6</v>
      </c>
      <c r="B53" s="10">
        <f t="shared" ref="B53:B71" si="8">B28*$B$48</f>
        <v>6.7233701356262637E-2</v>
      </c>
      <c r="C53" s="10">
        <f t="shared" ref="C53:C71" si="9">C28*$C$48</f>
        <v>3.804723136906573E-2</v>
      </c>
      <c r="D53" s="10">
        <f t="shared" ref="D53:D71" si="10">D28*$D$48</f>
        <v>6.4127655109023587E-2</v>
      </c>
      <c r="E53" s="10">
        <f t="shared" ref="E53:E71" si="11">E28*$E$48</f>
        <v>4.4364591074922348E-2</v>
      </c>
      <c r="F53" s="10">
        <f t="shared" ref="F53:F71" si="12">F28*$F$48</f>
        <v>4.3980474831407018E-2</v>
      </c>
      <c r="H53" s="13"/>
      <c r="I53" s="13"/>
    </row>
    <row r="54" spans="1:9" x14ac:dyDescent="0.3">
      <c r="A54" s="10" t="s">
        <v>7</v>
      </c>
      <c r="B54" s="10">
        <f t="shared" si="8"/>
        <v>6.7233701356262637E-2</v>
      </c>
      <c r="C54" s="10">
        <f t="shared" si="9"/>
        <v>3.804723136906573E-2</v>
      </c>
      <c r="D54" s="10">
        <f t="shared" si="10"/>
        <v>6.4127655109023587E-2</v>
      </c>
      <c r="E54" s="10">
        <f t="shared" si="11"/>
        <v>4.4364591074922348E-2</v>
      </c>
      <c r="F54" s="10">
        <f t="shared" si="12"/>
        <v>4.3980474831407018E-2</v>
      </c>
      <c r="H54" s="13"/>
      <c r="I54" s="13"/>
    </row>
    <row r="55" spans="1:9" x14ac:dyDescent="0.3">
      <c r="A55" s="10" t="s">
        <v>21</v>
      </c>
      <c r="B55" s="10">
        <f t="shared" si="8"/>
        <v>5.3786961085010104E-2</v>
      </c>
      <c r="C55" s="10">
        <f t="shared" si="9"/>
        <v>3.804723136906573E-2</v>
      </c>
      <c r="D55" s="10">
        <f t="shared" si="10"/>
        <v>6.4127655109023587E-2</v>
      </c>
      <c r="E55" s="10">
        <f t="shared" si="11"/>
        <v>2.9576394049948228E-2</v>
      </c>
      <c r="F55" s="10">
        <f t="shared" si="12"/>
        <v>2.9320316554271343E-2</v>
      </c>
      <c r="H55" s="13"/>
      <c r="I55" s="13"/>
    </row>
    <row r="56" spans="1:9" x14ac:dyDescent="0.3">
      <c r="A56" s="10" t="s">
        <v>22</v>
      </c>
      <c r="B56" s="10">
        <f t="shared" si="8"/>
        <v>6.7233701356262637E-2</v>
      </c>
      <c r="C56" s="10">
        <f t="shared" si="9"/>
        <v>2.536482091271049E-2</v>
      </c>
      <c r="D56" s="10">
        <f t="shared" si="10"/>
        <v>6.4127655109023587E-2</v>
      </c>
      <c r="E56" s="10">
        <f t="shared" si="11"/>
        <v>2.9576394049948228E-2</v>
      </c>
      <c r="F56" s="10">
        <f t="shared" si="12"/>
        <v>2.9320316554271343E-2</v>
      </c>
      <c r="H56" s="13"/>
      <c r="I56" s="13"/>
    </row>
    <row r="57" spans="1:9" x14ac:dyDescent="0.3">
      <c r="A57" s="10" t="s">
        <v>23</v>
      </c>
      <c r="B57" s="10">
        <f t="shared" si="8"/>
        <v>6.7233701356262637E-2</v>
      </c>
      <c r="C57" s="10">
        <f t="shared" si="9"/>
        <v>3.804723136906573E-2</v>
      </c>
      <c r="D57" s="10">
        <f t="shared" si="10"/>
        <v>6.4127655109023587E-2</v>
      </c>
      <c r="E57" s="10">
        <f t="shared" si="11"/>
        <v>4.4364591074922348E-2</v>
      </c>
      <c r="F57" s="10">
        <f t="shared" si="12"/>
        <v>4.3980474831407018E-2</v>
      </c>
      <c r="H57" s="13"/>
      <c r="I57" s="13"/>
    </row>
    <row r="58" spans="1:9" x14ac:dyDescent="0.3">
      <c r="A58" s="10" t="s">
        <v>24</v>
      </c>
      <c r="B58" s="10">
        <f t="shared" si="8"/>
        <v>6.7233701356262637E-2</v>
      </c>
      <c r="C58" s="10">
        <f t="shared" si="9"/>
        <v>3.804723136906573E-2</v>
      </c>
      <c r="D58" s="10">
        <f t="shared" si="10"/>
        <v>6.4127655109023587E-2</v>
      </c>
      <c r="E58" s="10">
        <f t="shared" si="11"/>
        <v>2.9576394049948228E-2</v>
      </c>
      <c r="F58" s="10">
        <f t="shared" si="12"/>
        <v>2.9320316554271343E-2</v>
      </c>
      <c r="H58" s="13"/>
      <c r="I58" s="13"/>
    </row>
    <row r="59" spans="1:9" x14ac:dyDescent="0.3">
      <c r="A59" s="10" t="s">
        <v>25</v>
      </c>
      <c r="B59" s="10">
        <f t="shared" si="8"/>
        <v>6.7233701356262637E-2</v>
      </c>
      <c r="C59" s="10">
        <f t="shared" si="9"/>
        <v>3.804723136906573E-2</v>
      </c>
      <c r="D59" s="10">
        <f t="shared" si="10"/>
        <v>6.4127655109023587E-2</v>
      </c>
      <c r="E59" s="10">
        <f t="shared" si="11"/>
        <v>4.4364591074922348E-2</v>
      </c>
      <c r="F59" s="10">
        <f t="shared" si="12"/>
        <v>2.9320316554271343E-2</v>
      </c>
      <c r="H59" s="13"/>
      <c r="I59" s="13"/>
    </row>
    <row r="60" spans="1:9" x14ac:dyDescent="0.3">
      <c r="A60" s="10" t="s">
        <v>26</v>
      </c>
      <c r="B60" s="10">
        <f t="shared" si="8"/>
        <v>5.3786961085010104E-2</v>
      </c>
      <c r="C60" s="10">
        <f t="shared" si="9"/>
        <v>2.536482091271049E-2</v>
      </c>
      <c r="D60" s="10">
        <f t="shared" si="10"/>
        <v>6.4127655109023587E-2</v>
      </c>
      <c r="E60" s="10">
        <f t="shared" si="11"/>
        <v>4.4364591074922348E-2</v>
      </c>
      <c r="F60" s="10">
        <f t="shared" si="12"/>
        <v>4.3980474831407018E-2</v>
      </c>
      <c r="H60" s="13"/>
      <c r="I60" s="13"/>
    </row>
    <row r="61" spans="1:9" x14ac:dyDescent="0.3">
      <c r="A61" s="10" t="s">
        <v>27</v>
      </c>
      <c r="B61" s="10">
        <f t="shared" si="8"/>
        <v>5.3786961085010104E-2</v>
      </c>
      <c r="C61" s="10">
        <f t="shared" si="9"/>
        <v>2.536482091271049E-2</v>
      </c>
      <c r="D61" s="10">
        <f t="shared" si="10"/>
        <v>5.1302124087218876E-2</v>
      </c>
      <c r="E61" s="10">
        <f t="shared" si="11"/>
        <v>1.4788197024974114E-2</v>
      </c>
      <c r="F61" s="10">
        <f t="shared" si="12"/>
        <v>4.3980474831407018E-2</v>
      </c>
      <c r="H61" s="13"/>
      <c r="I61" s="13"/>
    </row>
    <row r="62" spans="1:9" x14ac:dyDescent="0.3">
      <c r="A62" s="10" t="s">
        <v>28</v>
      </c>
      <c r="B62" s="10">
        <f t="shared" si="8"/>
        <v>5.3786961085010104E-2</v>
      </c>
      <c r="C62" s="10">
        <f t="shared" si="9"/>
        <v>3.804723136906573E-2</v>
      </c>
      <c r="D62" s="10">
        <f t="shared" si="10"/>
        <v>5.1302124087218876E-2</v>
      </c>
      <c r="E62" s="10">
        <f t="shared" si="11"/>
        <v>4.4364591074922348E-2</v>
      </c>
      <c r="F62" s="10">
        <f t="shared" si="12"/>
        <v>1.4660158277135672E-2</v>
      </c>
      <c r="H62" s="13"/>
      <c r="I62" s="13"/>
    </row>
    <row r="63" spans="1:9" x14ac:dyDescent="0.3">
      <c r="A63" s="10" t="s">
        <v>29</v>
      </c>
      <c r="B63" s="10">
        <f t="shared" si="8"/>
        <v>5.3786961085010104E-2</v>
      </c>
      <c r="C63" s="10">
        <f t="shared" si="9"/>
        <v>3.804723136906573E-2</v>
      </c>
      <c r="D63" s="10">
        <f t="shared" si="10"/>
        <v>5.1302124087218876E-2</v>
      </c>
      <c r="E63" s="10">
        <f t="shared" si="11"/>
        <v>4.4364591074922348E-2</v>
      </c>
      <c r="F63" s="10">
        <f t="shared" si="12"/>
        <v>1.4660158277135672E-2</v>
      </c>
      <c r="H63" s="13"/>
      <c r="I63" s="13"/>
    </row>
    <row r="64" spans="1:9" x14ac:dyDescent="0.3">
      <c r="A64" s="10" t="s">
        <v>30</v>
      </c>
      <c r="B64" s="10">
        <f t="shared" si="8"/>
        <v>5.3786961085010104E-2</v>
      </c>
      <c r="C64" s="10">
        <f t="shared" si="9"/>
        <v>3.804723136906573E-2</v>
      </c>
      <c r="D64" s="10">
        <f t="shared" si="10"/>
        <v>5.1302124087218876E-2</v>
      </c>
      <c r="E64" s="10">
        <f t="shared" si="11"/>
        <v>2.9576394049948228E-2</v>
      </c>
      <c r="F64" s="10">
        <f t="shared" si="12"/>
        <v>4.3980474831407018E-2</v>
      </c>
      <c r="H64" s="13"/>
      <c r="I64" s="13"/>
    </row>
    <row r="65" spans="1:9" x14ac:dyDescent="0.3">
      <c r="A65" s="10" t="s">
        <v>31</v>
      </c>
      <c r="B65" s="10">
        <f t="shared" si="8"/>
        <v>5.3786961085010104E-2</v>
      </c>
      <c r="C65" s="10">
        <f t="shared" si="9"/>
        <v>2.536482091271049E-2</v>
      </c>
      <c r="D65" s="10">
        <f t="shared" si="10"/>
        <v>6.4127655109023587E-2</v>
      </c>
      <c r="E65" s="10">
        <f t="shared" si="11"/>
        <v>2.9576394049948228E-2</v>
      </c>
      <c r="F65" s="10">
        <f t="shared" si="12"/>
        <v>2.9320316554271343E-2</v>
      </c>
      <c r="H65" s="13"/>
      <c r="I65" s="13"/>
    </row>
    <row r="66" spans="1:9" x14ac:dyDescent="0.3">
      <c r="A66" s="10" t="s">
        <v>32</v>
      </c>
      <c r="B66" s="10">
        <f t="shared" si="8"/>
        <v>5.3786961085010104E-2</v>
      </c>
      <c r="C66" s="10">
        <f t="shared" si="9"/>
        <v>3.804723136906573E-2</v>
      </c>
      <c r="D66" s="10">
        <f t="shared" si="10"/>
        <v>5.1302124087218876E-2</v>
      </c>
      <c r="E66" s="10">
        <f t="shared" si="11"/>
        <v>1.4788197024974114E-2</v>
      </c>
      <c r="F66" s="10">
        <f t="shared" si="12"/>
        <v>2.9320316554271343E-2</v>
      </c>
      <c r="H66" s="13"/>
      <c r="I66" s="13"/>
    </row>
    <row r="67" spans="1:9" x14ac:dyDescent="0.3">
      <c r="A67" s="10" t="s">
        <v>33</v>
      </c>
      <c r="B67" s="10">
        <f t="shared" si="8"/>
        <v>5.3786961085010104E-2</v>
      </c>
      <c r="C67" s="10">
        <f t="shared" si="9"/>
        <v>3.804723136906573E-2</v>
      </c>
      <c r="D67" s="10">
        <f t="shared" si="10"/>
        <v>5.1302124087218876E-2</v>
      </c>
      <c r="E67" s="10">
        <f t="shared" si="11"/>
        <v>2.9576394049948228E-2</v>
      </c>
      <c r="F67" s="10">
        <f t="shared" si="12"/>
        <v>2.9320316554271343E-2</v>
      </c>
      <c r="H67" s="13"/>
      <c r="I67" s="13"/>
    </row>
    <row r="68" spans="1:9" x14ac:dyDescent="0.3">
      <c r="A68" s="10" t="s">
        <v>34</v>
      </c>
      <c r="B68" s="10">
        <f t="shared" si="8"/>
        <v>5.3786961085010104E-2</v>
      </c>
      <c r="C68" s="10">
        <f t="shared" si="9"/>
        <v>3.804723136906573E-2</v>
      </c>
      <c r="D68" s="10">
        <f t="shared" si="10"/>
        <v>3.847659306541415E-2</v>
      </c>
      <c r="E68" s="10">
        <f t="shared" si="11"/>
        <v>2.9576394049948228E-2</v>
      </c>
      <c r="F68" s="10">
        <f t="shared" si="12"/>
        <v>2.9320316554271343E-2</v>
      </c>
      <c r="H68" s="13"/>
      <c r="I68" s="13"/>
    </row>
    <row r="69" spans="1:9" x14ac:dyDescent="0.3">
      <c r="A69" s="10" t="s">
        <v>35</v>
      </c>
      <c r="B69" s="10">
        <f t="shared" si="8"/>
        <v>5.3786961085010104E-2</v>
      </c>
      <c r="C69" s="10">
        <f t="shared" si="9"/>
        <v>3.804723136906573E-2</v>
      </c>
      <c r="D69" s="10">
        <f t="shared" si="10"/>
        <v>6.4127655109023587E-2</v>
      </c>
      <c r="E69" s="10">
        <f t="shared" si="11"/>
        <v>2.9576394049948228E-2</v>
      </c>
      <c r="F69" s="10">
        <f t="shared" si="12"/>
        <v>4.3980474831407018E-2</v>
      </c>
      <c r="H69" s="13"/>
      <c r="I69" s="13"/>
    </row>
    <row r="70" spans="1:9" x14ac:dyDescent="0.3">
      <c r="A70" s="10" t="s">
        <v>36</v>
      </c>
      <c r="B70" s="10">
        <f t="shared" si="8"/>
        <v>5.3786961085010104E-2</v>
      </c>
      <c r="C70" s="10">
        <f t="shared" si="9"/>
        <v>3.804723136906573E-2</v>
      </c>
      <c r="D70" s="10">
        <f t="shared" si="10"/>
        <v>6.4127655109023587E-2</v>
      </c>
      <c r="E70" s="10">
        <f t="shared" si="11"/>
        <v>2.9576394049948228E-2</v>
      </c>
      <c r="F70" s="10">
        <f t="shared" si="12"/>
        <v>4.3980474831407018E-2</v>
      </c>
      <c r="H70" s="13"/>
      <c r="I70" s="13"/>
    </row>
    <row r="71" spans="1:9" x14ac:dyDescent="0.3">
      <c r="A71" s="10" t="s">
        <v>37</v>
      </c>
      <c r="B71" s="10">
        <f t="shared" si="8"/>
        <v>5.3786961085010104E-2</v>
      </c>
      <c r="C71" s="10">
        <f t="shared" si="9"/>
        <v>2.536482091271049E-2</v>
      </c>
      <c r="D71" s="10">
        <f t="shared" si="10"/>
        <v>5.1302124087218876E-2</v>
      </c>
      <c r="E71" s="10">
        <f t="shared" si="11"/>
        <v>4.4364591074922348E-2</v>
      </c>
      <c r="F71" s="10">
        <f t="shared" si="12"/>
        <v>1.4660158277135672E-2</v>
      </c>
      <c r="H71" s="13"/>
      <c r="I71" s="13"/>
    </row>
    <row r="72" spans="1:9" x14ac:dyDescent="0.3">
      <c r="A72" s="15" t="s">
        <v>14</v>
      </c>
      <c r="B72" s="15">
        <f>MAX(B52:B71)</f>
        <v>6.7233701356262637E-2</v>
      </c>
      <c r="C72" s="15">
        <f>MAX(C52:C71)</f>
        <v>3.804723136906573E-2</v>
      </c>
      <c r="D72" s="15">
        <f t="shared" ref="D72:F72" si="13">MAX(D52:D71)</f>
        <v>6.4127655109023587E-2</v>
      </c>
      <c r="E72" s="15">
        <f t="shared" si="13"/>
        <v>4.4364591074922348E-2</v>
      </c>
      <c r="F72" s="15">
        <f t="shared" si="13"/>
        <v>4.3980474831407018E-2</v>
      </c>
      <c r="H72" s="13"/>
      <c r="I72" s="13"/>
    </row>
    <row r="73" spans="1:9" x14ac:dyDescent="0.3">
      <c r="A73" s="15" t="s">
        <v>15</v>
      </c>
      <c r="B73" s="15">
        <f>MIN(B52:B71)</f>
        <v>5.3786961085010104E-2</v>
      </c>
      <c r="C73" s="15">
        <f t="shared" ref="C73:F73" si="14">MIN(C52:C71)</f>
        <v>2.536482091271049E-2</v>
      </c>
      <c r="D73" s="15">
        <f t="shared" si="14"/>
        <v>3.847659306541415E-2</v>
      </c>
      <c r="E73" s="15">
        <f t="shared" si="14"/>
        <v>1.4788197024974114E-2</v>
      </c>
      <c r="F73" s="15">
        <f t="shared" si="14"/>
        <v>1.4660158277135672E-2</v>
      </c>
      <c r="H73" s="13"/>
      <c r="I73" s="13"/>
    </row>
    <row r="74" spans="1:9" x14ac:dyDescent="0.3">
      <c r="A74" s="13"/>
      <c r="B74" s="13"/>
      <c r="C74" s="13"/>
      <c r="D74" s="13"/>
      <c r="E74" s="13"/>
      <c r="F74" s="13"/>
      <c r="H74" s="13"/>
      <c r="I74" s="13"/>
    </row>
    <row r="75" spans="1:9" x14ac:dyDescent="0.3">
      <c r="A75" s="13" t="s">
        <v>16</v>
      </c>
      <c r="B75" s="13"/>
      <c r="C75" s="13"/>
      <c r="D75" s="13"/>
      <c r="E75" s="13"/>
      <c r="F75" s="13"/>
      <c r="H75" s="13"/>
      <c r="I75" s="13"/>
    </row>
    <row r="76" spans="1:9" x14ac:dyDescent="0.3">
      <c r="A76" s="10" t="s">
        <v>0</v>
      </c>
      <c r="B76" s="10" t="s">
        <v>1</v>
      </c>
      <c r="C76" s="10" t="s">
        <v>2</v>
      </c>
      <c r="D76" s="10" t="s">
        <v>3</v>
      </c>
      <c r="E76" s="10" t="s">
        <v>4</v>
      </c>
      <c r="F76" s="10" t="s">
        <v>20</v>
      </c>
      <c r="G76" s="8" t="s">
        <v>18</v>
      </c>
      <c r="H76" s="8" t="s">
        <v>16</v>
      </c>
      <c r="I76" s="13"/>
    </row>
    <row r="77" spans="1:9" x14ac:dyDescent="0.3">
      <c r="A77" s="10" t="s">
        <v>5</v>
      </c>
      <c r="B77" s="10">
        <f>(B52-$B$72)^2</f>
        <v>0</v>
      </c>
      <c r="C77" s="10">
        <f>(C52-$C$72)^2</f>
        <v>0</v>
      </c>
      <c r="D77" s="10">
        <f>(D52-$D$72)^2</f>
        <v>0</v>
      </c>
      <c r="E77" s="10">
        <f>(E52-$E$72)^2</f>
        <v>2.1869077124945339E-4</v>
      </c>
      <c r="F77" s="10">
        <f>(F52-$F$72)^2</f>
        <v>0</v>
      </c>
      <c r="G77" s="8">
        <f>SUM(B77:F77)</f>
        <v>2.1869077124945339E-4</v>
      </c>
      <c r="H77" s="8">
        <f>SQRT(G77:G96)</f>
        <v>1.4788197024974119E-2</v>
      </c>
      <c r="I77" s="13"/>
    </row>
    <row r="78" spans="1:9" x14ac:dyDescent="0.3">
      <c r="A78" s="10" t="s">
        <v>6</v>
      </c>
      <c r="B78" s="10">
        <f t="shared" ref="B78:B96" si="15">(B53-$B$72)^2</f>
        <v>0</v>
      </c>
      <c r="C78" s="10">
        <f t="shared" ref="C78:C96" si="16">(C53-$C$72)^2</f>
        <v>0</v>
      </c>
      <c r="D78" s="10">
        <f t="shared" ref="D78:D95" si="17">(D53-$D$72)^2</f>
        <v>0</v>
      </c>
      <c r="E78" s="10">
        <f t="shared" ref="E78:E96" si="18">(E53-$E$72)^2</f>
        <v>0</v>
      </c>
      <c r="F78" s="10">
        <f t="shared" ref="F78:F96" si="19">(F53-$F$72)^2</f>
        <v>0</v>
      </c>
      <c r="G78" s="8">
        <f t="shared" ref="G78:G95" si="20">SUM(B78:F78)</f>
        <v>0</v>
      </c>
      <c r="H78" s="8">
        <f t="shared" ref="H78:H80" si="21">SQRT(G78:G97)</f>
        <v>0</v>
      </c>
      <c r="I78" s="13"/>
    </row>
    <row r="79" spans="1:9" x14ac:dyDescent="0.3">
      <c r="A79" s="10" t="s">
        <v>7</v>
      </c>
      <c r="B79" s="10">
        <f>(B54-$B$72)^2</f>
        <v>0</v>
      </c>
      <c r="C79" s="10">
        <f t="shared" si="16"/>
        <v>0</v>
      </c>
      <c r="D79" s="10">
        <f t="shared" si="17"/>
        <v>0</v>
      </c>
      <c r="E79" s="10">
        <f t="shared" si="18"/>
        <v>0</v>
      </c>
      <c r="F79" s="10">
        <f t="shared" si="19"/>
        <v>0</v>
      </c>
      <c r="G79" s="8">
        <f t="shared" si="20"/>
        <v>0</v>
      </c>
      <c r="H79" s="8">
        <f t="shared" si="21"/>
        <v>0</v>
      </c>
      <c r="I79" s="13"/>
    </row>
    <row r="80" spans="1:9" x14ac:dyDescent="0.3">
      <c r="A80" s="10" t="s">
        <v>21</v>
      </c>
      <c r="B80" s="10">
        <f t="shared" si="15"/>
        <v>1.8081482392252464E-4</v>
      </c>
      <c r="C80" s="10">
        <f t="shared" si="16"/>
        <v>0</v>
      </c>
      <c r="D80" s="10">
        <f t="shared" si="17"/>
        <v>0</v>
      </c>
      <c r="E80" s="10">
        <f t="shared" si="18"/>
        <v>2.1869077124945339E-4</v>
      </c>
      <c r="F80" s="10">
        <f t="shared" si="19"/>
        <v>2.1492024071066964E-4</v>
      </c>
      <c r="G80" s="8">
        <f t="shared" si="20"/>
        <v>6.1442583588264764E-4</v>
      </c>
      <c r="H80" s="8">
        <f t="shared" si="21"/>
        <v>2.4787614566203171E-2</v>
      </c>
      <c r="I80" s="13"/>
    </row>
    <row r="81" spans="1:9" x14ac:dyDescent="0.3">
      <c r="A81" s="10" t="s">
        <v>22</v>
      </c>
      <c r="B81" s="10">
        <f t="shared" si="15"/>
        <v>0</v>
      </c>
      <c r="C81" s="10">
        <f t="shared" si="16"/>
        <v>1.6084353498346872E-4</v>
      </c>
      <c r="D81" s="10">
        <f t="shared" si="17"/>
        <v>0</v>
      </c>
      <c r="E81" s="10">
        <f t="shared" si="18"/>
        <v>2.1869077124945339E-4</v>
      </c>
      <c r="F81" s="10">
        <f t="shared" si="19"/>
        <v>2.1492024071066964E-4</v>
      </c>
      <c r="G81" s="8">
        <f t="shared" si="20"/>
        <v>5.9445454694359177E-4</v>
      </c>
      <c r="H81" s="8">
        <f>SQRT(G81:G117)</f>
        <v>2.4381438574120104E-2</v>
      </c>
      <c r="I81" s="13"/>
    </row>
    <row r="82" spans="1:9" x14ac:dyDescent="0.3">
      <c r="A82" s="10" t="s">
        <v>23</v>
      </c>
      <c r="B82" s="10">
        <f t="shared" si="15"/>
        <v>0</v>
      </c>
      <c r="C82" s="10">
        <f t="shared" si="16"/>
        <v>0</v>
      </c>
      <c r="D82" s="10">
        <f t="shared" si="17"/>
        <v>0</v>
      </c>
      <c r="E82" s="10">
        <f t="shared" si="18"/>
        <v>0</v>
      </c>
      <c r="F82" s="10">
        <f t="shared" si="19"/>
        <v>0</v>
      </c>
      <c r="G82" s="8">
        <f t="shared" si="20"/>
        <v>0</v>
      </c>
      <c r="H82" s="8">
        <f>SQRT(G82:G118)</f>
        <v>0</v>
      </c>
      <c r="I82" s="13"/>
    </row>
    <row r="83" spans="1:9" x14ac:dyDescent="0.3">
      <c r="A83" s="10" t="s">
        <v>24</v>
      </c>
      <c r="B83" s="10">
        <f t="shared" si="15"/>
        <v>0</v>
      </c>
      <c r="C83" s="10">
        <f t="shared" si="16"/>
        <v>0</v>
      </c>
      <c r="D83" s="10">
        <f t="shared" si="17"/>
        <v>0</v>
      </c>
      <c r="E83" s="10">
        <f t="shared" si="18"/>
        <v>2.1869077124945339E-4</v>
      </c>
      <c r="F83" s="10">
        <f t="shared" si="19"/>
        <v>2.1492024071066964E-4</v>
      </c>
      <c r="G83" s="8">
        <f t="shared" si="20"/>
        <v>4.3361101196012303E-4</v>
      </c>
      <c r="H83" s="8">
        <f>SQRT(G83:G119)</f>
        <v>2.082332855141375E-2</v>
      </c>
      <c r="I83" s="13"/>
    </row>
    <row r="84" spans="1:9" x14ac:dyDescent="0.3">
      <c r="A84" s="10" t="s">
        <v>25</v>
      </c>
      <c r="B84" s="10">
        <f t="shared" si="15"/>
        <v>0</v>
      </c>
      <c r="C84" s="10">
        <f t="shared" si="16"/>
        <v>0</v>
      </c>
      <c r="D84" s="10">
        <f t="shared" si="17"/>
        <v>0</v>
      </c>
      <c r="E84" s="10">
        <f t="shared" si="18"/>
        <v>0</v>
      </c>
      <c r="F84" s="10">
        <f t="shared" si="19"/>
        <v>2.1492024071066964E-4</v>
      </c>
      <c r="G84" s="8">
        <f t="shared" si="20"/>
        <v>2.1492024071066964E-4</v>
      </c>
      <c r="H84" s="8">
        <f>SQRT(G84:G120)</f>
        <v>1.4660158277135675E-2</v>
      </c>
      <c r="I84" s="13"/>
    </row>
    <row r="85" spans="1:9" x14ac:dyDescent="0.3">
      <c r="A85" s="10" t="s">
        <v>26</v>
      </c>
      <c r="B85" s="10">
        <f t="shared" si="15"/>
        <v>1.8081482392252464E-4</v>
      </c>
      <c r="C85" s="10">
        <f t="shared" si="16"/>
        <v>1.6084353498346872E-4</v>
      </c>
      <c r="D85" s="10">
        <f t="shared" si="17"/>
        <v>0</v>
      </c>
      <c r="E85" s="10">
        <f t="shared" si="18"/>
        <v>0</v>
      </c>
      <c r="F85" s="10">
        <f t="shared" si="19"/>
        <v>0</v>
      </c>
      <c r="G85" s="8">
        <f t="shared" si="20"/>
        <v>3.4165835890599336E-4</v>
      </c>
      <c r="H85" s="8">
        <f>SQRT(G85:G121)</f>
        <v>1.8484002783650335E-2</v>
      </c>
      <c r="I85" s="13"/>
    </row>
    <row r="86" spans="1:9" x14ac:dyDescent="0.3">
      <c r="A86" s="10" t="s">
        <v>27</v>
      </c>
      <c r="B86" s="10">
        <f t="shared" si="15"/>
        <v>1.8081482392252464E-4</v>
      </c>
      <c r="C86" s="10">
        <f t="shared" si="16"/>
        <v>1.6084353498346872E-4</v>
      </c>
      <c r="D86" s="10">
        <f t="shared" si="17"/>
        <v>1.6449424599127501E-4</v>
      </c>
      <c r="E86" s="10">
        <f t="shared" si="18"/>
        <v>8.7476308499781323E-4</v>
      </c>
      <c r="F86" s="10">
        <f t="shared" si="19"/>
        <v>0</v>
      </c>
      <c r="G86" s="8">
        <f t="shared" si="20"/>
        <v>1.3809156898950815E-3</v>
      </c>
      <c r="H86" s="8">
        <f>SQRT(G86:G122)</f>
        <v>3.7160673969871452E-2</v>
      </c>
      <c r="I86" s="13"/>
    </row>
    <row r="87" spans="1:9" x14ac:dyDescent="0.3">
      <c r="A87" s="10" t="s">
        <v>28</v>
      </c>
      <c r="B87" s="10">
        <f t="shared" si="15"/>
        <v>1.8081482392252464E-4</v>
      </c>
      <c r="C87" s="10">
        <f t="shared" si="16"/>
        <v>0</v>
      </c>
      <c r="D87" s="10">
        <f t="shared" si="17"/>
        <v>1.6449424599127501E-4</v>
      </c>
      <c r="E87" s="10">
        <f t="shared" si="18"/>
        <v>0</v>
      </c>
      <c r="F87" s="10">
        <f t="shared" si="19"/>
        <v>8.5968096284267834E-4</v>
      </c>
      <c r="G87" s="8">
        <f t="shared" si="20"/>
        <v>1.2049900327564781E-3</v>
      </c>
      <c r="H87" s="8">
        <f>SQRT(G87:G123)</f>
        <v>3.4712966349139306E-2</v>
      </c>
      <c r="I87" s="13"/>
    </row>
    <row r="88" spans="1:9" x14ac:dyDescent="0.3">
      <c r="A88" s="10" t="s">
        <v>29</v>
      </c>
      <c r="B88" s="10">
        <f t="shared" si="15"/>
        <v>1.8081482392252464E-4</v>
      </c>
      <c r="C88" s="10">
        <f t="shared" si="16"/>
        <v>0</v>
      </c>
      <c r="D88" s="10">
        <f t="shared" si="17"/>
        <v>1.6449424599127501E-4</v>
      </c>
      <c r="E88" s="10">
        <f t="shared" si="18"/>
        <v>0</v>
      </c>
      <c r="F88" s="10">
        <f t="shared" si="19"/>
        <v>8.5968096284267834E-4</v>
      </c>
      <c r="G88" s="8">
        <f t="shared" si="20"/>
        <v>1.2049900327564781E-3</v>
      </c>
      <c r="H88" s="8">
        <f>SQRT(G88:G124)</f>
        <v>3.4712966349139306E-2</v>
      </c>
      <c r="I88" s="13"/>
    </row>
    <row r="89" spans="1:9" x14ac:dyDescent="0.3">
      <c r="A89" s="10" t="s">
        <v>30</v>
      </c>
      <c r="B89" s="10">
        <f t="shared" si="15"/>
        <v>1.8081482392252464E-4</v>
      </c>
      <c r="C89" s="10">
        <f t="shared" si="16"/>
        <v>0</v>
      </c>
      <c r="D89" s="10">
        <f t="shared" si="17"/>
        <v>1.6449424599127501E-4</v>
      </c>
      <c r="E89" s="10">
        <f t="shared" si="18"/>
        <v>2.1869077124945339E-4</v>
      </c>
      <c r="F89" s="10">
        <f t="shared" si="19"/>
        <v>0</v>
      </c>
      <c r="G89" s="8">
        <f t="shared" si="20"/>
        <v>5.6399984116325302E-4</v>
      </c>
      <c r="H89" s="8">
        <f>SQRT(G89:G125)</f>
        <v>2.3748680829958808E-2</v>
      </c>
      <c r="I89" s="13"/>
    </row>
    <row r="90" spans="1:9" x14ac:dyDescent="0.3">
      <c r="A90" s="10" t="s">
        <v>31</v>
      </c>
      <c r="B90" s="10">
        <f t="shared" si="15"/>
        <v>1.8081482392252464E-4</v>
      </c>
      <c r="C90" s="10">
        <f t="shared" si="16"/>
        <v>1.6084353498346872E-4</v>
      </c>
      <c r="D90" s="10">
        <f t="shared" si="17"/>
        <v>0</v>
      </c>
      <c r="E90" s="10">
        <f t="shared" si="18"/>
        <v>2.1869077124945339E-4</v>
      </c>
      <c r="F90" s="10">
        <f t="shared" si="19"/>
        <v>2.1492024071066964E-4</v>
      </c>
      <c r="G90" s="8">
        <f t="shared" si="20"/>
        <v>7.7526937086611644E-4</v>
      </c>
      <c r="H90" s="8">
        <f>SQRT(G90:G126)</f>
        <v>2.7843659437403634E-2</v>
      </c>
      <c r="I90" s="13"/>
    </row>
    <row r="91" spans="1:9" x14ac:dyDescent="0.3">
      <c r="A91" s="10" t="s">
        <v>32</v>
      </c>
      <c r="B91" s="10">
        <f t="shared" si="15"/>
        <v>1.8081482392252464E-4</v>
      </c>
      <c r="C91" s="10">
        <f t="shared" si="16"/>
        <v>0</v>
      </c>
      <c r="D91" s="10">
        <f t="shared" si="17"/>
        <v>1.6449424599127501E-4</v>
      </c>
      <c r="E91" s="10">
        <f t="shared" si="18"/>
        <v>8.7476308499781323E-4</v>
      </c>
      <c r="F91" s="10">
        <f t="shared" si="19"/>
        <v>2.1492024071066964E-4</v>
      </c>
      <c r="G91" s="8">
        <f t="shared" si="20"/>
        <v>1.4349923956222825E-3</v>
      </c>
      <c r="H91" s="8">
        <f>SQRT(G91:G127)</f>
        <v>3.788129347873806E-2</v>
      </c>
      <c r="I91" s="13"/>
    </row>
    <row r="92" spans="1:9" x14ac:dyDescent="0.3">
      <c r="A92" s="10" t="s">
        <v>33</v>
      </c>
      <c r="B92" s="10">
        <f t="shared" si="15"/>
        <v>1.8081482392252464E-4</v>
      </c>
      <c r="C92" s="10">
        <f t="shared" si="16"/>
        <v>0</v>
      </c>
      <c r="D92" s="10">
        <f t="shared" si="17"/>
        <v>1.6449424599127501E-4</v>
      </c>
      <c r="E92" s="10">
        <f t="shared" si="18"/>
        <v>2.1869077124945339E-4</v>
      </c>
      <c r="F92" s="10">
        <f t="shared" si="19"/>
        <v>2.1492024071066964E-4</v>
      </c>
      <c r="G92" s="8">
        <f t="shared" si="20"/>
        <v>7.7892008187392268E-4</v>
      </c>
      <c r="H92" s="8">
        <f>SQRT(G92:G128)</f>
        <v>2.7909139755175592E-2</v>
      </c>
      <c r="I92" s="13"/>
    </row>
    <row r="93" spans="1:9" x14ac:dyDescent="0.3">
      <c r="A93" s="10" t="s">
        <v>34</v>
      </c>
      <c r="B93" s="10">
        <f t="shared" si="15"/>
        <v>1.8081482392252464E-4</v>
      </c>
      <c r="C93" s="10">
        <f t="shared" si="16"/>
        <v>0</v>
      </c>
      <c r="D93" s="10">
        <f t="shared" si="17"/>
        <v>6.5797698396510081E-4</v>
      </c>
      <c r="E93" s="10">
        <f t="shared" si="18"/>
        <v>2.1869077124945339E-4</v>
      </c>
      <c r="F93" s="10">
        <f t="shared" si="19"/>
        <v>2.1492024071066964E-4</v>
      </c>
      <c r="G93" s="8">
        <f t="shared" si="20"/>
        <v>1.2724028198477485E-3</v>
      </c>
      <c r="H93" s="8">
        <f>SQRT(G93:G129)</f>
        <v>3.5670755807071824E-2</v>
      </c>
      <c r="I93" s="13"/>
    </row>
    <row r="94" spans="1:9" x14ac:dyDescent="0.3">
      <c r="A94" s="10" t="s">
        <v>35</v>
      </c>
      <c r="B94" s="10">
        <f t="shared" si="15"/>
        <v>1.8081482392252464E-4</v>
      </c>
      <c r="C94" s="10">
        <f t="shared" si="16"/>
        <v>0</v>
      </c>
      <c r="D94" s="10">
        <f t="shared" si="17"/>
        <v>0</v>
      </c>
      <c r="E94" s="10">
        <f t="shared" si="18"/>
        <v>2.1869077124945339E-4</v>
      </c>
      <c r="F94" s="10">
        <f t="shared" si="19"/>
        <v>0</v>
      </c>
      <c r="G94" s="8">
        <f t="shared" si="20"/>
        <v>3.9950559517197803E-4</v>
      </c>
      <c r="H94" s="8">
        <f>SQRT(G94:G130)</f>
        <v>1.9987636057622674E-2</v>
      </c>
      <c r="I94" s="13"/>
    </row>
    <row r="95" spans="1:9" x14ac:dyDescent="0.3">
      <c r="A95" s="10" t="s">
        <v>36</v>
      </c>
      <c r="B95" s="10">
        <f t="shared" si="15"/>
        <v>1.8081482392252464E-4</v>
      </c>
      <c r="C95" s="10">
        <f t="shared" si="16"/>
        <v>0</v>
      </c>
      <c r="D95" s="10">
        <f t="shared" si="17"/>
        <v>0</v>
      </c>
      <c r="E95" s="10">
        <f t="shared" si="18"/>
        <v>2.1869077124945339E-4</v>
      </c>
      <c r="F95" s="10">
        <f t="shared" si="19"/>
        <v>0</v>
      </c>
      <c r="G95" s="8">
        <f t="shared" si="20"/>
        <v>3.9950559517197803E-4</v>
      </c>
      <c r="H95" s="8">
        <f>SQRT(G95:G131)</f>
        <v>1.9987636057622674E-2</v>
      </c>
      <c r="I95" s="13"/>
    </row>
    <row r="96" spans="1:9" x14ac:dyDescent="0.3">
      <c r="A96" s="10" t="s">
        <v>37</v>
      </c>
      <c r="B96" s="10">
        <f t="shared" si="15"/>
        <v>1.8081482392252464E-4</v>
      </c>
      <c r="C96" s="10">
        <f t="shared" si="16"/>
        <v>1.6084353498346872E-4</v>
      </c>
      <c r="D96" s="10">
        <f>(D71-$D$72)^2</f>
        <v>1.6449424599127501E-4</v>
      </c>
      <c r="E96" s="10">
        <f t="shared" si="18"/>
        <v>0</v>
      </c>
      <c r="F96" s="10">
        <f t="shared" si="19"/>
        <v>8.5968096284267834E-4</v>
      </c>
      <c r="G96" s="8">
        <f>SUM(B96:F96)</f>
        <v>1.3658335677399467E-3</v>
      </c>
      <c r="H96" s="8">
        <f>SQRT(G96:G132)</f>
        <v>3.6957185603613635E-2</v>
      </c>
      <c r="I96" s="13"/>
    </row>
    <row r="97" spans="1:9" s="7" customFormat="1" x14ac:dyDescent="0.3">
      <c r="A97" s="12"/>
      <c r="B97" s="17"/>
      <c r="C97" s="17"/>
      <c r="D97" s="17"/>
      <c r="E97" s="17"/>
      <c r="F97" s="17"/>
      <c r="G97" s="12"/>
      <c r="H97" s="17"/>
      <c r="I97" s="17"/>
    </row>
    <row r="98" spans="1:9" x14ac:dyDescent="0.3">
      <c r="A98" s="13" t="s">
        <v>17</v>
      </c>
      <c r="B98" s="13"/>
      <c r="C98" s="13"/>
      <c r="D98" s="13"/>
      <c r="E98" s="13"/>
      <c r="F98" s="13"/>
      <c r="H98" s="13"/>
      <c r="I98" s="13"/>
    </row>
    <row r="99" spans="1:9" x14ac:dyDescent="0.3">
      <c r="A99" s="10" t="s">
        <v>0</v>
      </c>
      <c r="B99" s="10" t="s">
        <v>1</v>
      </c>
      <c r="C99" s="10" t="s">
        <v>2</v>
      </c>
      <c r="D99" s="10" t="s">
        <v>3</v>
      </c>
      <c r="E99" s="10" t="s">
        <v>4</v>
      </c>
      <c r="F99" s="10" t="s">
        <v>20</v>
      </c>
      <c r="G99" s="8" t="s">
        <v>18</v>
      </c>
      <c r="H99" s="8" t="s">
        <v>17</v>
      </c>
      <c r="I99" s="13"/>
    </row>
    <row r="100" spans="1:9" x14ac:dyDescent="0.3">
      <c r="A100" s="10" t="s">
        <v>5</v>
      </c>
      <c r="B100" s="10">
        <f>(B52-$B$73)^2</f>
        <v>1.8081482392252464E-4</v>
      </c>
      <c r="C100" s="10">
        <f>(C52-$C$73)^2</f>
        <v>1.6084353498346872E-4</v>
      </c>
      <c r="D100" s="10">
        <f>(D52-$D$73)^2</f>
        <v>6.5797698396510081E-4</v>
      </c>
      <c r="E100" s="10">
        <f>(E52-$E$73)^2</f>
        <v>2.1869077124945325E-4</v>
      </c>
      <c r="F100" s="10">
        <f>(F52-$F$73)^2</f>
        <v>8.5968096284267834E-4</v>
      </c>
      <c r="G100" s="8">
        <f>SUM(B100:F100)</f>
        <v>2.0780070769632259E-3</v>
      </c>
      <c r="H100" s="8">
        <f>SQRT(G100)</f>
        <v>4.5585162903769752E-2</v>
      </c>
      <c r="I100" s="13"/>
    </row>
    <row r="101" spans="1:9" x14ac:dyDescent="0.3">
      <c r="A101" s="10" t="s">
        <v>6</v>
      </c>
      <c r="B101" s="10">
        <f t="shared" ref="B101:B119" si="22">(B53-$B$73)^2</f>
        <v>1.8081482392252464E-4</v>
      </c>
      <c r="C101" s="10">
        <f t="shared" ref="C101:C119" si="23">(C53-$C$73)^2</f>
        <v>1.6084353498346872E-4</v>
      </c>
      <c r="D101" s="10">
        <f t="shared" ref="D101:D119" si="24">(D53-$D$73)^2</f>
        <v>6.5797698396510081E-4</v>
      </c>
      <c r="E101" s="10">
        <f t="shared" ref="E101:E119" si="25">(E53-$E$73)^2</f>
        <v>8.7476308499781323E-4</v>
      </c>
      <c r="F101" s="10">
        <f t="shared" ref="F101:F119" si="26">(F53-$F$73)^2</f>
        <v>8.5968096284267834E-4</v>
      </c>
      <c r="G101" s="8">
        <f t="shared" ref="G101:G119" si="27">SUM(B101:F101)</f>
        <v>2.7340793907115859E-3</v>
      </c>
      <c r="H101" s="8">
        <f t="shared" ref="H101:H119" si="28">SQRT(G101)</f>
        <v>5.2288425016552044E-2</v>
      </c>
      <c r="I101" s="13"/>
    </row>
    <row r="102" spans="1:9" x14ac:dyDescent="0.3">
      <c r="A102" s="10" t="s">
        <v>7</v>
      </c>
      <c r="B102" s="10">
        <f t="shared" si="22"/>
        <v>1.8081482392252464E-4</v>
      </c>
      <c r="C102" s="10">
        <f t="shared" si="23"/>
        <v>1.6084353498346872E-4</v>
      </c>
      <c r="D102" s="10">
        <f t="shared" si="24"/>
        <v>6.5797698396510081E-4</v>
      </c>
      <c r="E102" s="10">
        <f t="shared" si="25"/>
        <v>8.7476308499781323E-4</v>
      </c>
      <c r="F102" s="10">
        <f t="shared" si="26"/>
        <v>8.5968096284267834E-4</v>
      </c>
      <c r="G102" s="8">
        <f t="shared" si="27"/>
        <v>2.7340793907115859E-3</v>
      </c>
      <c r="H102" s="8">
        <f t="shared" si="28"/>
        <v>5.2288425016552044E-2</v>
      </c>
      <c r="I102" s="13"/>
    </row>
    <row r="103" spans="1:9" x14ac:dyDescent="0.3">
      <c r="A103" s="10" t="s">
        <v>21</v>
      </c>
      <c r="B103" s="10">
        <f t="shared" si="22"/>
        <v>0</v>
      </c>
      <c r="C103" s="10">
        <f t="shared" si="23"/>
        <v>1.6084353498346872E-4</v>
      </c>
      <c r="D103" s="10">
        <f t="shared" si="24"/>
        <v>6.5797698396510081E-4</v>
      </c>
      <c r="E103" s="10">
        <f t="shared" si="25"/>
        <v>2.1869077124945325E-4</v>
      </c>
      <c r="F103" s="10">
        <f t="shared" si="26"/>
        <v>2.1492024071066953E-4</v>
      </c>
      <c r="G103" s="8">
        <f t="shared" si="27"/>
        <v>1.2524315309086923E-3</v>
      </c>
      <c r="H103" s="8">
        <f t="shared" si="28"/>
        <v>3.5389709392826221E-2</v>
      </c>
      <c r="I103" s="13"/>
    </row>
    <row r="104" spans="1:9" x14ac:dyDescent="0.3">
      <c r="A104" s="10" t="s">
        <v>22</v>
      </c>
      <c r="B104" s="10">
        <f t="shared" si="22"/>
        <v>1.8081482392252464E-4</v>
      </c>
      <c r="C104" s="10">
        <f t="shared" si="23"/>
        <v>0</v>
      </c>
      <c r="D104" s="10">
        <f t="shared" si="24"/>
        <v>6.5797698396510081E-4</v>
      </c>
      <c r="E104" s="10">
        <f t="shared" si="25"/>
        <v>2.1869077124945325E-4</v>
      </c>
      <c r="F104" s="10">
        <f t="shared" si="26"/>
        <v>2.1492024071066953E-4</v>
      </c>
      <c r="G104" s="8">
        <f t="shared" si="27"/>
        <v>1.2724028198477482E-3</v>
      </c>
      <c r="H104" s="8">
        <f t="shared" si="28"/>
        <v>3.5670755807071824E-2</v>
      </c>
      <c r="I104" s="13"/>
    </row>
    <row r="105" spans="1:9" x14ac:dyDescent="0.3">
      <c r="A105" s="10" t="s">
        <v>23</v>
      </c>
      <c r="B105" s="10">
        <f t="shared" si="22"/>
        <v>1.8081482392252464E-4</v>
      </c>
      <c r="C105" s="10">
        <f t="shared" si="23"/>
        <v>1.6084353498346872E-4</v>
      </c>
      <c r="D105" s="10">
        <f t="shared" si="24"/>
        <v>6.5797698396510081E-4</v>
      </c>
      <c r="E105" s="10">
        <f t="shared" si="25"/>
        <v>8.7476308499781323E-4</v>
      </c>
      <c r="F105" s="10">
        <f t="shared" si="26"/>
        <v>8.5968096284267834E-4</v>
      </c>
      <c r="G105" s="8">
        <f t="shared" si="27"/>
        <v>2.7340793907115859E-3</v>
      </c>
      <c r="H105" s="8">
        <f t="shared" si="28"/>
        <v>5.2288425016552044E-2</v>
      </c>
      <c r="I105" s="13"/>
    </row>
    <row r="106" spans="1:9" x14ac:dyDescent="0.3">
      <c r="A106" s="10" t="s">
        <v>24</v>
      </c>
      <c r="B106" s="10">
        <f t="shared" si="22"/>
        <v>1.8081482392252464E-4</v>
      </c>
      <c r="C106" s="10">
        <f t="shared" si="23"/>
        <v>1.6084353498346872E-4</v>
      </c>
      <c r="D106" s="10">
        <f t="shared" si="24"/>
        <v>6.5797698396510081E-4</v>
      </c>
      <c r="E106" s="10">
        <f t="shared" si="25"/>
        <v>2.1869077124945325E-4</v>
      </c>
      <c r="F106" s="10">
        <f t="shared" si="26"/>
        <v>2.1492024071066953E-4</v>
      </c>
      <c r="G106" s="8">
        <f t="shared" si="27"/>
        <v>1.4332463548312169E-3</v>
      </c>
      <c r="H106" s="8">
        <f t="shared" si="28"/>
        <v>3.7858240250059391E-2</v>
      </c>
      <c r="I106" s="13"/>
    </row>
    <row r="107" spans="1:9" x14ac:dyDescent="0.3">
      <c r="A107" s="10" t="s">
        <v>25</v>
      </c>
      <c r="B107" s="10">
        <f t="shared" si="22"/>
        <v>1.8081482392252464E-4</v>
      </c>
      <c r="C107" s="10">
        <f t="shared" si="23"/>
        <v>1.6084353498346872E-4</v>
      </c>
      <c r="D107" s="10">
        <f t="shared" si="24"/>
        <v>6.5797698396510081E-4</v>
      </c>
      <c r="E107" s="10">
        <f t="shared" si="25"/>
        <v>8.7476308499781323E-4</v>
      </c>
      <c r="F107" s="10">
        <f t="shared" si="26"/>
        <v>2.1492024071066953E-4</v>
      </c>
      <c r="G107" s="8">
        <f t="shared" si="27"/>
        <v>2.0893186685795768E-3</v>
      </c>
      <c r="H107" s="8">
        <f t="shared" si="28"/>
        <v>4.5709065496677755E-2</v>
      </c>
      <c r="I107" s="13"/>
    </row>
    <row r="108" spans="1:9" x14ac:dyDescent="0.3">
      <c r="A108" s="10" t="s">
        <v>26</v>
      </c>
      <c r="B108" s="10">
        <f t="shared" si="22"/>
        <v>0</v>
      </c>
      <c r="C108" s="10">
        <f t="shared" si="23"/>
        <v>0</v>
      </c>
      <c r="D108" s="10">
        <f t="shared" si="24"/>
        <v>6.5797698396510081E-4</v>
      </c>
      <c r="E108" s="10">
        <f t="shared" si="25"/>
        <v>8.7476308499781323E-4</v>
      </c>
      <c r="F108" s="10">
        <f t="shared" si="26"/>
        <v>8.5968096284267834E-4</v>
      </c>
      <c r="G108" s="8">
        <f t="shared" si="27"/>
        <v>2.3924210318055925E-3</v>
      </c>
      <c r="H108" s="8">
        <f t="shared" si="28"/>
        <v>4.891238117088139E-2</v>
      </c>
      <c r="I108" s="13"/>
    </row>
    <row r="109" spans="1:9" x14ac:dyDescent="0.3">
      <c r="A109" s="10" t="s">
        <v>27</v>
      </c>
      <c r="B109" s="10">
        <f t="shared" si="22"/>
        <v>0</v>
      </c>
      <c r="C109" s="10">
        <f t="shared" si="23"/>
        <v>0</v>
      </c>
      <c r="D109" s="10">
        <f t="shared" si="24"/>
        <v>1.6449424599127536E-4</v>
      </c>
      <c r="E109" s="10">
        <f t="shared" si="25"/>
        <v>0</v>
      </c>
      <c r="F109" s="10">
        <f t="shared" si="26"/>
        <v>8.5968096284267834E-4</v>
      </c>
      <c r="G109" s="8">
        <f t="shared" si="27"/>
        <v>1.0241752088339536E-3</v>
      </c>
      <c r="H109" s="8">
        <f t="shared" si="28"/>
        <v>3.200273752093645E-2</v>
      </c>
      <c r="I109" s="13"/>
    </row>
    <row r="110" spans="1:9" x14ac:dyDescent="0.3">
      <c r="A110" s="10" t="s">
        <v>28</v>
      </c>
      <c r="B110" s="10">
        <f t="shared" si="22"/>
        <v>0</v>
      </c>
      <c r="C110" s="10">
        <f t="shared" si="23"/>
        <v>1.6084353498346872E-4</v>
      </c>
      <c r="D110" s="10">
        <f t="shared" si="24"/>
        <v>1.6449424599127536E-4</v>
      </c>
      <c r="E110" s="10">
        <f t="shared" si="25"/>
        <v>8.7476308499781323E-4</v>
      </c>
      <c r="F110" s="10">
        <f t="shared" si="26"/>
        <v>0</v>
      </c>
      <c r="G110" s="8">
        <f t="shared" si="27"/>
        <v>1.2001008659725573E-3</v>
      </c>
      <c r="H110" s="8">
        <f t="shared" si="28"/>
        <v>3.4642471995695652E-2</v>
      </c>
      <c r="I110" s="13"/>
    </row>
    <row r="111" spans="1:9" x14ac:dyDescent="0.3">
      <c r="A111" s="10" t="s">
        <v>29</v>
      </c>
      <c r="B111" s="10">
        <f t="shared" si="22"/>
        <v>0</v>
      </c>
      <c r="C111" s="10">
        <f t="shared" si="23"/>
        <v>1.6084353498346872E-4</v>
      </c>
      <c r="D111" s="10">
        <f t="shared" si="24"/>
        <v>1.6449424599127536E-4</v>
      </c>
      <c r="E111" s="10">
        <f t="shared" si="25"/>
        <v>8.7476308499781323E-4</v>
      </c>
      <c r="F111" s="10">
        <f t="shared" si="26"/>
        <v>0</v>
      </c>
      <c r="G111" s="8">
        <f t="shared" si="27"/>
        <v>1.2001008659725573E-3</v>
      </c>
      <c r="H111" s="8">
        <f t="shared" si="28"/>
        <v>3.4642471995695652E-2</v>
      </c>
      <c r="I111" s="13"/>
    </row>
    <row r="112" spans="1:9" x14ac:dyDescent="0.3">
      <c r="A112" s="10" t="s">
        <v>30</v>
      </c>
      <c r="B112" s="10">
        <f t="shared" si="22"/>
        <v>0</v>
      </c>
      <c r="C112" s="10">
        <f t="shared" si="23"/>
        <v>1.6084353498346872E-4</v>
      </c>
      <c r="D112" s="10">
        <f t="shared" si="24"/>
        <v>1.6449424599127536E-4</v>
      </c>
      <c r="E112" s="10">
        <f t="shared" si="25"/>
        <v>2.1869077124945325E-4</v>
      </c>
      <c r="F112" s="10">
        <f t="shared" si="26"/>
        <v>8.5968096284267834E-4</v>
      </c>
      <c r="G112" s="8">
        <f t="shared" si="27"/>
        <v>1.4037095150668758E-3</v>
      </c>
      <c r="H112" s="8">
        <f t="shared" si="28"/>
        <v>3.7466111555202464E-2</v>
      </c>
      <c r="I112" s="13"/>
    </row>
    <row r="113" spans="1:9" x14ac:dyDescent="0.3">
      <c r="A113" s="10" t="s">
        <v>31</v>
      </c>
      <c r="B113" s="10">
        <f t="shared" si="22"/>
        <v>0</v>
      </c>
      <c r="C113" s="10">
        <f t="shared" si="23"/>
        <v>0</v>
      </c>
      <c r="D113" s="10">
        <f t="shared" si="24"/>
        <v>6.5797698396510081E-4</v>
      </c>
      <c r="E113" s="10">
        <f t="shared" si="25"/>
        <v>2.1869077124945325E-4</v>
      </c>
      <c r="F113" s="10">
        <f t="shared" si="26"/>
        <v>2.1492024071066953E-4</v>
      </c>
      <c r="G113" s="8">
        <f t="shared" si="27"/>
        <v>1.0915879959252236E-3</v>
      </c>
      <c r="H113" s="8">
        <f t="shared" si="28"/>
        <v>3.3039188790362627E-2</v>
      </c>
      <c r="I113" s="13"/>
    </row>
    <row r="114" spans="1:9" x14ac:dyDescent="0.3">
      <c r="A114" s="10" t="s">
        <v>32</v>
      </c>
      <c r="B114" s="10">
        <f t="shared" si="22"/>
        <v>0</v>
      </c>
      <c r="C114" s="10">
        <f t="shared" si="23"/>
        <v>1.6084353498346872E-4</v>
      </c>
      <c r="D114" s="10">
        <f t="shared" si="24"/>
        <v>1.6449424599127536E-4</v>
      </c>
      <c r="E114" s="10">
        <f t="shared" si="25"/>
        <v>0</v>
      </c>
      <c r="F114" s="10">
        <f t="shared" si="26"/>
        <v>2.1492024071066953E-4</v>
      </c>
      <c r="G114" s="8">
        <f t="shared" si="27"/>
        <v>5.4025802168541361E-4</v>
      </c>
      <c r="H114" s="8">
        <f t="shared" si="28"/>
        <v>2.3243451156947707E-2</v>
      </c>
      <c r="I114" s="13"/>
    </row>
    <row r="115" spans="1:9" x14ac:dyDescent="0.3">
      <c r="A115" s="10" t="s">
        <v>33</v>
      </c>
      <c r="B115" s="10">
        <f t="shared" si="22"/>
        <v>0</v>
      </c>
      <c r="C115" s="10">
        <f t="shared" si="23"/>
        <v>1.6084353498346872E-4</v>
      </c>
      <c r="D115" s="10">
        <f t="shared" si="24"/>
        <v>1.6449424599127536E-4</v>
      </c>
      <c r="E115" s="10">
        <f t="shared" si="25"/>
        <v>2.1869077124945325E-4</v>
      </c>
      <c r="F115" s="10">
        <f t="shared" si="26"/>
        <v>2.1492024071066953E-4</v>
      </c>
      <c r="G115" s="8">
        <f t="shared" si="27"/>
        <v>7.5894879293486692E-4</v>
      </c>
      <c r="H115" s="8">
        <f t="shared" si="28"/>
        <v>2.7549025262881208E-2</v>
      </c>
      <c r="I115" s="13"/>
    </row>
    <row r="116" spans="1:9" x14ac:dyDescent="0.3">
      <c r="A116" s="10" t="s">
        <v>34</v>
      </c>
      <c r="B116" s="10">
        <f t="shared" si="22"/>
        <v>0</v>
      </c>
      <c r="C116" s="10">
        <f t="shared" si="23"/>
        <v>1.6084353498346872E-4</v>
      </c>
      <c r="D116" s="10">
        <f t="shared" si="24"/>
        <v>0</v>
      </c>
      <c r="E116" s="10">
        <f t="shared" si="25"/>
        <v>2.1869077124945325E-4</v>
      </c>
      <c r="F116" s="10">
        <f t="shared" si="26"/>
        <v>2.1492024071066953E-4</v>
      </c>
      <c r="G116" s="8">
        <f t="shared" si="27"/>
        <v>5.9445454694359156E-4</v>
      </c>
      <c r="H116" s="8">
        <f t="shared" si="28"/>
        <v>2.43814385741201E-2</v>
      </c>
      <c r="I116" s="13"/>
    </row>
    <row r="117" spans="1:9" x14ac:dyDescent="0.3">
      <c r="A117" s="10" t="s">
        <v>35</v>
      </c>
      <c r="B117" s="10">
        <f t="shared" si="22"/>
        <v>0</v>
      </c>
      <c r="C117" s="10">
        <f t="shared" si="23"/>
        <v>1.6084353498346872E-4</v>
      </c>
      <c r="D117" s="10">
        <f t="shared" si="24"/>
        <v>6.5797698396510081E-4</v>
      </c>
      <c r="E117" s="10">
        <f t="shared" si="25"/>
        <v>2.1869077124945325E-4</v>
      </c>
      <c r="F117" s="10">
        <f t="shared" si="26"/>
        <v>8.5968096284267834E-4</v>
      </c>
      <c r="G117" s="8">
        <f t="shared" si="27"/>
        <v>1.897192253040701E-3</v>
      </c>
      <c r="H117" s="8">
        <f t="shared" si="28"/>
        <v>4.3556770461556274E-2</v>
      </c>
      <c r="I117" s="13"/>
    </row>
    <row r="118" spans="1:9" x14ac:dyDescent="0.3">
      <c r="A118" s="10" t="s">
        <v>36</v>
      </c>
      <c r="B118" s="10">
        <f t="shared" si="22"/>
        <v>0</v>
      </c>
      <c r="C118" s="10">
        <f t="shared" si="23"/>
        <v>1.6084353498346872E-4</v>
      </c>
      <c r="D118" s="10">
        <f t="shared" si="24"/>
        <v>6.5797698396510081E-4</v>
      </c>
      <c r="E118" s="10">
        <f t="shared" si="25"/>
        <v>2.1869077124945325E-4</v>
      </c>
      <c r="F118" s="10">
        <f t="shared" si="26"/>
        <v>8.5968096284267834E-4</v>
      </c>
      <c r="G118" s="8">
        <f t="shared" si="27"/>
        <v>1.897192253040701E-3</v>
      </c>
      <c r="H118" s="8">
        <f t="shared" si="28"/>
        <v>4.3556770461556274E-2</v>
      </c>
      <c r="I118" s="13"/>
    </row>
    <row r="119" spans="1:9" x14ac:dyDescent="0.3">
      <c r="A119" s="10" t="s">
        <v>37</v>
      </c>
      <c r="B119" s="10">
        <f t="shared" si="22"/>
        <v>0</v>
      </c>
      <c r="C119" s="10">
        <f t="shared" si="23"/>
        <v>0</v>
      </c>
      <c r="D119" s="10">
        <f t="shared" si="24"/>
        <v>1.6449424599127536E-4</v>
      </c>
      <c r="E119" s="10">
        <f t="shared" si="25"/>
        <v>8.7476308499781323E-4</v>
      </c>
      <c r="F119" s="10">
        <f t="shared" si="26"/>
        <v>0</v>
      </c>
      <c r="G119" s="8">
        <f t="shared" si="27"/>
        <v>1.0392573309890886E-3</v>
      </c>
      <c r="H119" s="8">
        <f t="shared" si="28"/>
        <v>3.2237514342596092E-2</v>
      </c>
      <c r="I119" s="13"/>
    </row>
    <row r="121" spans="1:9" x14ac:dyDescent="0.3">
      <c r="A121" s="2" t="s">
        <v>0</v>
      </c>
      <c r="B121" s="2" t="s">
        <v>19</v>
      </c>
      <c r="C121" s="18"/>
      <c r="D121" s="18"/>
    </row>
    <row r="122" spans="1:9" x14ac:dyDescent="0.3">
      <c r="A122" s="2" t="s">
        <v>5</v>
      </c>
      <c r="B122" s="8">
        <f>H100/(H100+H77)</f>
        <v>0.75505426495348271</v>
      </c>
      <c r="C122" s="18"/>
      <c r="D122" s="18"/>
    </row>
    <row r="123" spans="1:9" x14ac:dyDescent="0.3">
      <c r="A123" s="2" t="s">
        <v>6</v>
      </c>
      <c r="B123" s="8">
        <f>H101/(H101+H78)</f>
        <v>1</v>
      </c>
      <c r="C123" s="18"/>
      <c r="D123" s="18"/>
    </row>
    <row r="124" spans="1:9" x14ac:dyDescent="0.3">
      <c r="A124" s="2" t="s">
        <v>7</v>
      </c>
      <c r="B124" s="8">
        <f t="shared" ref="B123:B141" si="29">H102/(H102+H79)</f>
        <v>1</v>
      </c>
      <c r="C124" s="18"/>
      <c r="D124" s="18"/>
    </row>
    <row r="125" spans="1:9" x14ac:dyDescent="0.3">
      <c r="A125" s="2" t="s">
        <v>21</v>
      </c>
      <c r="B125" s="8">
        <f t="shared" si="29"/>
        <v>0.58809044777266339</v>
      </c>
      <c r="C125" s="18"/>
      <c r="D125" s="18"/>
    </row>
    <row r="126" spans="1:9" x14ac:dyDescent="0.3">
      <c r="A126" s="2" t="s">
        <v>22</v>
      </c>
      <c r="B126" s="8">
        <f t="shared" si="29"/>
        <v>0.59399587599822568</v>
      </c>
      <c r="C126" s="18"/>
      <c r="D126" s="18"/>
    </row>
    <row r="127" spans="1:9" x14ac:dyDescent="0.3">
      <c r="A127" s="2" t="s">
        <v>23</v>
      </c>
      <c r="B127" s="8">
        <f t="shared" si="29"/>
        <v>1</v>
      </c>
      <c r="C127" s="18"/>
      <c r="D127" s="18"/>
    </row>
    <row r="128" spans="1:9" x14ac:dyDescent="0.3">
      <c r="A128" s="2" t="s">
        <v>24</v>
      </c>
      <c r="B128" s="8">
        <f t="shared" si="29"/>
        <v>0.64514703719217881</v>
      </c>
      <c r="C128" s="18"/>
      <c r="D128" s="18"/>
    </row>
    <row r="129" spans="1:4" x14ac:dyDescent="0.3">
      <c r="A129" s="2" t="s">
        <v>25</v>
      </c>
      <c r="B129" s="8">
        <f t="shared" si="29"/>
        <v>0.7571584101849117</v>
      </c>
      <c r="C129" s="18"/>
      <c r="D129" s="18"/>
    </row>
    <row r="130" spans="1:4" x14ac:dyDescent="0.3">
      <c r="A130" s="2" t="s">
        <v>26</v>
      </c>
      <c r="B130" s="8">
        <f t="shared" si="29"/>
        <v>0.72574192116715974</v>
      </c>
      <c r="C130" s="18"/>
      <c r="D130" s="18"/>
    </row>
    <row r="131" spans="1:4" x14ac:dyDescent="0.3">
      <c r="A131" s="2" t="s">
        <v>27</v>
      </c>
      <c r="B131" s="8">
        <f t="shared" si="29"/>
        <v>0.46271195753826783</v>
      </c>
      <c r="C131" s="18"/>
      <c r="D131" s="18"/>
    </row>
    <row r="132" spans="1:4" x14ac:dyDescent="0.3">
      <c r="A132" s="2" t="s">
        <v>28</v>
      </c>
      <c r="B132" s="8">
        <f t="shared" si="29"/>
        <v>0.49949178928771848</v>
      </c>
      <c r="C132" s="18"/>
      <c r="D132" s="18"/>
    </row>
    <row r="133" spans="1:4" x14ac:dyDescent="0.3">
      <c r="A133" s="2" t="s">
        <v>29</v>
      </c>
      <c r="B133" s="8">
        <f t="shared" si="29"/>
        <v>0.49949178928771848</v>
      </c>
      <c r="C133" s="18"/>
      <c r="D133" s="18"/>
    </row>
    <row r="134" spans="1:4" x14ac:dyDescent="0.3">
      <c r="A134" s="2" t="s">
        <v>30</v>
      </c>
      <c r="B134" s="8">
        <f t="shared" si="29"/>
        <v>0.61204343093197211</v>
      </c>
      <c r="C134" s="18"/>
      <c r="D134" s="18"/>
    </row>
    <row r="135" spans="1:4" x14ac:dyDescent="0.3">
      <c r="A135" s="2" t="s">
        <v>31</v>
      </c>
      <c r="B135" s="8">
        <f t="shared" si="29"/>
        <v>0.54266825143858433</v>
      </c>
      <c r="C135" s="18"/>
      <c r="D135" s="18"/>
    </row>
    <row r="136" spans="1:4" x14ac:dyDescent="0.3">
      <c r="A136" s="2" t="s">
        <v>32</v>
      </c>
      <c r="B136" s="8">
        <f t="shared" si="29"/>
        <v>0.38026254826065559</v>
      </c>
      <c r="C136" s="18"/>
      <c r="D136" s="18"/>
    </row>
    <row r="137" spans="1:4" x14ac:dyDescent="0.3">
      <c r="A137" s="2" t="s">
        <v>33</v>
      </c>
      <c r="B137" s="8">
        <f t="shared" si="29"/>
        <v>0.49675327796928431</v>
      </c>
      <c r="C137" s="18"/>
      <c r="D137" s="18"/>
    </row>
    <row r="138" spans="1:4" x14ac:dyDescent="0.3">
      <c r="A138" s="2" t="s">
        <v>34</v>
      </c>
      <c r="B138" s="8">
        <f t="shared" si="29"/>
        <v>0.40600412400177427</v>
      </c>
      <c r="C138" s="18"/>
      <c r="D138" s="18"/>
    </row>
    <row r="139" spans="1:4" x14ac:dyDescent="0.3">
      <c r="A139" s="2" t="s">
        <v>35</v>
      </c>
      <c r="B139" s="8">
        <f t="shared" si="29"/>
        <v>0.68545404462011916</v>
      </c>
      <c r="C139" s="18"/>
      <c r="D139" s="18"/>
    </row>
    <row r="140" spans="1:4" x14ac:dyDescent="0.3">
      <c r="A140" s="2" t="s">
        <v>36</v>
      </c>
      <c r="B140" s="8">
        <f t="shared" si="29"/>
        <v>0.68545404462011916</v>
      </c>
      <c r="C140" s="18"/>
      <c r="D140" s="18"/>
    </row>
    <row r="141" spans="1:4" x14ac:dyDescent="0.3">
      <c r="A141" s="2" t="s">
        <v>37</v>
      </c>
      <c r="B141" s="8">
        <f>H119/(H119+H96)</f>
        <v>0.46589571697914367</v>
      </c>
      <c r="C141" s="18"/>
      <c r="D141" s="18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CODING ANS</dc:creator>
  <cp:lastModifiedBy>Windows User</cp:lastModifiedBy>
  <dcterms:created xsi:type="dcterms:W3CDTF">2023-04-30T16:45:23Z</dcterms:created>
  <dcterms:modified xsi:type="dcterms:W3CDTF">2023-09-21T13:57:08Z</dcterms:modified>
</cp:coreProperties>
</file>