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16" i="1"/>
  <c r="F22"/>
  <c r="I13"/>
  <c r="C20"/>
  <c r="C22"/>
</calcChain>
</file>

<file path=xl/sharedStrings.xml><?xml version="1.0" encoding="utf-8"?>
<sst xmlns="http://schemas.openxmlformats.org/spreadsheetml/2006/main" count="60" uniqueCount="52">
  <si>
    <t>序号</t>
    <phoneticPr fontId="2" type="noConversion"/>
  </si>
  <si>
    <t>费用</t>
    <phoneticPr fontId="2" type="noConversion"/>
  </si>
  <si>
    <t>工程施工及材料费</t>
    <phoneticPr fontId="2" type="noConversion"/>
  </si>
  <si>
    <t>华天成光端机</t>
    <phoneticPr fontId="2" type="noConversion"/>
  </si>
  <si>
    <t>松下摄像机</t>
    <phoneticPr fontId="2" type="noConversion"/>
  </si>
  <si>
    <t>moxa交换机</t>
    <phoneticPr fontId="2" type="noConversion"/>
  </si>
  <si>
    <t>obo防雷器</t>
    <phoneticPr fontId="2" type="noConversion"/>
  </si>
  <si>
    <t>视频工作站、光收发器</t>
    <phoneticPr fontId="2" type="noConversion"/>
  </si>
  <si>
    <t>创维监视器</t>
    <phoneticPr fontId="2" type="noConversion"/>
  </si>
  <si>
    <t>机柜</t>
    <phoneticPr fontId="2" type="noConversion"/>
  </si>
  <si>
    <t>迈普视通led控制</t>
    <phoneticPr fontId="2" type="noConversion"/>
  </si>
  <si>
    <t>海康威视</t>
    <phoneticPr fontId="2" type="noConversion"/>
  </si>
  <si>
    <t>中威</t>
    <phoneticPr fontId="2" type="noConversion"/>
  </si>
  <si>
    <t>华软管理费</t>
    <phoneticPr fontId="2" type="noConversion"/>
  </si>
  <si>
    <t>发票税费</t>
    <phoneticPr fontId="2" type="noConversion"/>
  </si>
  <si>
    <t>深高速监控改造项目</t>
    <phoneticPr fontId="2" type="noConversion"/>
  </si>
  <si>
    <t>合计</t>
    <phoneticPr fontId="2" type="noConversion"/>
  </si>
  <si>
    <t>深高速收费设备更换项目</t>
    <phoneticPr fontId="2" type="noConversion"/>
  </si>
  <si>
    <t>收费键盘</t>
  </si>
  <si>
    <t>显示器</t>
  </si>
  <si>
    <t>自动栏杆机</t>
  </si>
  <si>
    <t>费额显示器</t>
  </si>
  <si>
    <t>工控机</t>
  </si>
  <si>
    <t>多串口卡</t>
  </si>
  <si>
    <t>车道收费数据迁移</t>
  </si>
  <si>
    <t>工程施工费</t>
    <phoneticPr fontId="2" type="noConversion"/>
  </si>
  <si>
    <t>备注：税费为单纯开的工程票的税费，监控项目设备采购基本上都是增票，抵扣回来的税费我不好计算，没有列入。</t>
    <phoneticPr fontId="2" type="noConversion"/>
  </si>
  <si>
    <t>车道摄像机SD卡</t>
    <phoneticPr fontId="2" type="noConversion"/>
  </si>
  <si>
    <t>工控机增加内存</t>
    <phoneticPr fontId="2" type="noConversion"/>
  </si>
  <si>
    <r>
      <rPr>
        <sz val="11"/>
        <color indexed="8"/>
        <rFont val="宋体"/>
        <charset val="134"/>
      </rPr>
      <t>合同结算价</t>
    </r>
    <r>
      <rPr>
        <sz val="11"/>
        <color theme="1"/>
        <rFont val="Tahoma"/>
        <family val="2"/>
      </rPr>
      <t>-</t>
    </r>
    <r>
      <rPr>
        <sz val="11"/>
        <color indexed="8"/>
        <rFont val="宋体"/>
        <charset val="134"/>
      </rPr>
      <t>以上所有成本</t>
    </r>
    <r>
      <rPr>
        <sz val="11"/>
        <color theme="1"/>
        <rFont val="Tahoma"/>
        <family val="2"/>
      </rPr>
      <t>=</t>
    </r>
    <phoneticPr fontId="2" type="noConversion"/>
  </si>
  <si>
    <r>
      <rPr>
        <sz val="11"/>
        <color indexed="8"/>
        <rFont val="宋体"/>
        <charset val="134"/>
      </rPr>
      <t>合同结算价</t>
    </r>
    <r>
      <rPr>
        <sz val="11"/>
        <color theme="1"/>
        <rFont val="Tahoma"/>
        <family val="2"/>
      </rPr>
      <t>1,265,047.50</t>
    </r>
    <r>
      <rPr>
        <sz val="11"/>
        <color indexed="8"/>
        <rFont val="宋体"/>
        <charset val="134"/>
      </rPr>
      <t>，已收款</t>
    </r>
    <r>
      <rPr>
        <sz val="11"/>
        <color theme="1"/>
        <rFont val="Tahoma"/>
        <family val="2"/>
      </rPr>
      <t>1,201,795.12</t>
    </r>
    <phoneticPr fontId="2" type="noConversion"/>
  </si>
  <si>
    <t>清连高速机电管理系统项目</t>
    <phoneticPr fontId="2" type="noConversion"/>
  </si>
  <si>
    <t>成本项目</t>
    <phoneticPr fontId="2" type="noConversion"/>
  </si>
  <si>
    <t>服务器</t>
  </si>
  <si>
    <t>条码打印机</t>
  </si>
  <si>
    <t>台式机</t>
  </si>
  <si>
    <t>扫描枪</t>
  </si>
  <si>
    <r>
      <rPr>
        <sz val="11"/>
        <color indexed="10"/>
        <rFont val="宋体"/>
        <charset val="134"/>
      </rPr>
      <t>以上成本未考虑人工（</t>
    </r>
    <r>
      <rPr>
        <sz val="11"/>
        <color indexed="10"/>
        <rFont val="Tahoma"/>
        <family val="2"/>
      </rPr>
      <t>2</t>
    </r>
    <r>
      <rPr>
        <sz val="11"/>
        <color indexed="10"/>
        <rFont val="宋体"/>
        <charset val="134"/>
      </rPr>
      <t>人）及办公室管理费。清连高速项目于</t>
    </r>
    <r>
      <rPr>
        <sz val="11"/>
        <color indexed="10"/>
        <rFont val="Tahoma"/>
        <family val="2"/>
      </rPr>
      <t>2013</t>
    </r>
    <r>
      <rPr>
        <sz val="11"/>
        <color indexed="10"/>
        <rFont val="宋体"/>
        <charset val="134"/>
      </rPr>
      <t>年</t>
    </r>
    <r>
      <rPr>
        <sz val="11"/>
        <color indexed="10"/>
        <rFont val="Tahoma"/>
        <family val="2"/>
      </rPr>
      <t>4</t>
    </r>
    <r>
      <rPr>
        <sz val="11"/>
        <color indexed="10"/>
        <rFont val="宋体"/>
        <charset val="134"/>
      </rPr>
      <t>月开始实施，中途因为清连内部对于设备的财务台帐编号问题一度暂停，最后于</t>
    </r>
    <r>
      <rPr>
        <sz val="11"/>
        <color indexed="10"/>
        <rFont val="Tahoma"/>
        <family val="2"/>
      </rPr>
      <t>2013</t>
    </r>
    <r>
      <rPr>
        <sz val="11"/>
        <color indexed="10"/>
        <rFont val="宋体"/>
        <charset val="134"/>
      </rPr>
      <t>年</t>
    </r>
    <r>
      <rPr>
        <sz val="11"/>
        <color indexed="10"/>
        <rFont val="Tahoma"/>
        <family val="2"/>
      </rPr>
      <t>8</t>
    </r>
    <r>
      <rPr>
        <sz val="11"/>
        <color indexed="10"/>
        <rFont val="宋体"/>
        <charset val="134"/>
      </rPr>
      <t>月完工。</t>
    </r>
    <phoneticPr fontId="2" type="noConversion"/>
  </si>
  <si>
    <t>实施费（车辆、住宿、餐费）</t>
    <phoneticPr fontId="2" type="noConversion"/>
  </si>
  <si>
    <t>合计</t>
    <phoneticPr fontId="2" type="noConversion"/>
  </si>
  <si>
    <r>
      <t>管理费</t>
    </r>
    <r>
      <rPr>
        <sz val="8"/>
        <color indexed="8"/>
        <rFont val="宋体"/>
        <charset val="134"/>
      </rPr>
      <t>（华软还没扣，我估的）</t>
    </r>
    <phoneticPr fontId="2" type="noConversion"/>
  </si>
  <si>
    <t>管理费</t>
  </si>
  <si>
    <t>税费</t>
    <phoneticPr fontId="2" type="noConversion"/>
  </si>
  <si>
    <r>
      <rPr>
        <sz val="11"/>
        <color indexed="8"/>
        <rFont val="宋体"/>
        <charset val="134"/>
      </rPr>
      <t>合同价</t>
    </r>
    <r>
      <rPr>
        <sz val="11"/>
        <color theme="1"/>
        <rFont val="Tahoma"/>
        <family val="2"/>
      </rPr>
      <t>543434.4</t>
    </r>
    <r>
      <rPr>
        <sz val="11"/>
        <color indexed="8"/>
        <rFont val="宋体"/>
        <charset val="134"/>
      </rPr>
      <t>，已收款</t>
    </r>
    <r>
      <rPr>
        <sz val="11"/>
        <color theme="1"/>
        <rFont val="Tahoma"/>
        <family val="2"/>
      </rPr>
      <t>516262.7</t>
    </r>
    <r>
      <rPr>
        <sz val="11"/>
        <color indexed="8"/>
        <rFont val="宋体"/>
        <charset val="134"/>
      </rPr>
      <t>，已支付佛山先施</t>
    </r>
    <r>
      <rPr>
        <sz val="11"/>
        <color theme="1"/>
        <rFont val="Tahoma"/>
        <family val="2"/>
      </rPr>
      <t>100000</t>
    </r>
    <r>
      <rPr>
        <sz val="11"/>
        <color indexed="8"/>
        <rFont val="宋体"/>
        <charset val="134"/>
      </rPr>
      <t>，另支付李卫锋报销费用</t>
    </r>
    <r>
      <rPr>
        <sz val="11"/>
        <color theme="1"/>
        <rFont val="Tahoma"/>
        <family val="2"/>
      </rPr>
      <t>7410</t>
    </r>
    <phoneticPr fontId="2" type="noConversion"/>
  </si>
  <si>
    <r>
      <t>备注：以上</t>
    </r>
    <r>
      <rPr>
        <sz val="11"/>
        <color indexed="10"/>
        <rFont val="宋体"/>
        <charset val="134"/>
      </rPr>
      <t>未计税费</t>
    </r>
    <r>
      <rPr>
        <sz val="11"/>
        <color indexed="8"/>
        <rFont val="宋体"/>
        <charset val="134"/>
      </rPr>
      <t>，待华软给出清单后可知，另外施工费，正同施工单位协商最后价格，会比20万要低一些。</t>
    </r>
    <phoneticPr fontId="2" type="noConversion"/>
  </si>
  <si>
    <r>
      <rPr>
        <sz val="12"/>
        <color indexed="8"/>
        <rFont val="宋体"/>
        <charset val="134"/>
      </rPr>
      <t>合同结算价</t>
    </r>
    <r>
      <rPr>
        <sz val="12"/>
        <color indexed="8"/>
        <rFont val="Times New Roman"/>
        <family val="1"/>
      </rPr>
      <t>1,703,981.00</t>
    </r>
    <r>
      <rPr>
        <sz val="12"/>
        <color indexed="8"/>
        <rFont val="宋体"/>
        <charset val="134"/>
      </rPr>
      <t>，已收款</t>
    </r>
    <r>
      <rPr>
        <sz val="12"/>
        <color indexed="8"/>
        <rFont val="Times New Roman"/>
        <family val="1"/>
      </rPr>
      <t>1618781.95</t>
    </r>
    <phoneticPr fontId="2" type="noConversion"/>
  </si>
  <si>
    <t>以上成本未考虑骏兰人工（1人）、车辆及相应办公室管理费（深高速两个项目于2013年12月开始，监控改造项目于2014年2月完工验收，收费更换项目于2014年6月完工验收。）</t>
    <phoneticPr fontId="2" type="noConversion"/>
  </si>
  <si>
    <t>一、</t>
    <phoneticPr fontId="2" type="noConversion"/>
  </si>
  <si>
    <t>项目收支</t>
    <phoneticPr fontId="2" type="noConversion"/>
  </si>
  <si>
    <r>
      <t>2013</t>
    </r>
    <r>
      <rPr>
        <b/>
        <sz val="20"/>
        <color indexed="8"/>
        <rFont val="宋体"/>
        <charset val="134"/>
      </rPr>
      <t>年度收支分析</t>
    </r>
    <phoneticPr fontId="2" type="noConversion"/>
  </si>
  <si>
    <t>二、</t>
    <phoneticPr fontId="2" type="noConversion"/>
  </si>
  <si>
    <t>办公及营运费用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</si>
</sst>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1">
    <font>
      <sz val="11"/>
      <color theme="1"/>
      <name val="Tahoma"/>
      <family val="2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indexed="8"/>
      <name val="宋体"/>
      <charset val="134"/>
    </font>
    <font>
      <sz val="10"/>
      <name val="MS Sans Serif"/>
      <family val="2"/>
    </font>
    <font>
      <sz val="10"/>
      <name val="宋体"/>
      <charset val="134"/>
    </font>
    <font>
      <sz val="12"/>
      <name val="宋体"/>
      <charset val="134"/>
    </font>
    <font>
      <sz val="14"/>
      <color indexed="8"/>
      <name val="宋体"/>
      <charset val="134"/>
    </font>
    <font>
      <sz val="14"/>
      <color indexed="8"/>
      <name val="Tahoma"/>
      <family val="2"/>
    </font>
    <font>
      <sz val="12"/>
      <color indexed="8"/>
      <name val="Times New Roman"/>
      <family val="1"/>
    </font>
    <font>
      <sz val="10.5"/>
      <color indexed="8"/>
      <name val="宋体"/>
      <charset val="134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10"/>
      <name val="宋体"/>
      <charset val="134"/>
    </font>
    <font>
      <sz val="11"/>
      <color indexed="10"/>
      <name val="Tahoma"/>
      <family val="2"/>
    </font>
    <font>
      <sz val="12"/>
      <color indexed="8"/>
      <name val="宋体"/>
      <charset val="134"/>
    </font>
    <font>
      <sz val="8"/>
      <color indexed="8"/>
      <name val="宋体"/>
      <charset val="134"/>
    </font>
    <font>
      <b/>
      <sz val="20"/>
      <color indexed="8"/>
      <name val="Tahoma"/>
      <family val="2"/>
    </font>
    <font>
      <b/>
      <sz val="2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6" fillId="0" borderId="0"/>
    <xf numFmtId="0" fontId="20" fillId="0" borderId="0"/>
    <xf numFmtId="0" fontId="4" fillId="0" borderId="0"/>
    <xf numFmtId="0" fontId="6" fillId="0" borderId="0"/>
    <xf numFmtId="0" fontId="6" fillId="0" borderId="0"/>
    <xf numFmtId="0" fontId="19" fillId="0" borderId="0">
      <alignment vertical="center"/>
    </xf>
    <xf numFmtId="0" fontId="6" fillId="0" borderId="0"/>
  </cellStyleXfs>
  <cellXfs count="34">
    <xf numFmtId="0" fontId="0" fillId="0" borderId="0" xfId="0"/>
    <xf numFmtId="0" fontId="3" fillId="0" borderId="1" xfId="0" applyFont="1" applyBorder="1"/>
    <xf numFmtId="0" fontId="5" fillId="0" borderId="1" xfId="4" applyFont="1" applyBorder="1"/>
    <xf numFmtId="176" fontId="5" fillId="0" borderId="1" xfId="4" applyNumberFormat="1" applyFont="1" applyFill="1" applyBorder="1"/>
    <xf numFmtId="0" fontId="5" fillId="0" borderId="1" xfId="4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12" fillId="0" borderId="1" xfId="6" applyFont="1" applyBorder="1"/>
    <xf numFmtId="0" fontId="11" fillId="0" borderId="1" xfId="0" applyFont="1" applyBorder="1"/>
    <xf numFmtId="0" fontId="0" fillId="0" borderId="1" xfId="0" applyFill="1" applyBorder="1"/>
    <xf numFmtId="0" fontId="0" fillId="0" borderId="0" xfId="0" applyAlignment="1"/>
    <xf numFmtId="0" fontId="1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6" fillId="0" borderId="1" xfId="2" applyBorder="1" applyAlignment="1">
      <alignment wrapText="1"/>
    </xf>
    <xf numFmtId="0" fontId="6" fillId="0" borderId="1" xfId="2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</cellXfs>
  <cellStyles count="9">
    <cellStyle name="常规" xfId="0" builtinId="0"/>
    <cellStyle name="常规 2" xfId="1"/>
    <cellStyle name="常规 2 2" xfId="2"/>
    <cellStyle name="常规 2 2 2" xfId="3"/>
    <cellStyle name="常规 3" xfId="4"/>
    <cellStyle name="常规 3 2" xfId="5"/>
    <cellStyle name="常规 4" xfId="6"/>
    <cellStyle name="常规 5" xfId="7"/>
    <cellStyle name="样式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8"/>
  <sheetViews>
    <sheetView tabSelected="1" workbookViewId="0">
      <selection activeCell="G30" sqref="G30"/>
    </sheetView>
  </sheetViews>
  <sheetFormatPr defaultRowHeight="14.25"/>
  <cols>
    <col min="1" max="1" width="4.875" customWidth="1"/>
    <col min="2" max="2" width="29.5" bestFit="1" customWidth="1"/>
    <col min="3" max="3" width="10.25" bestFit="1" customWidth="1"/>
    <col min="4" max="4" width="5.25" bestFit="1" customWidth="1"/>
    <col min="5" max="5" width="25" customWidth="1"/>
    <col min="6" max="6" width="10.5" customWidth="1"/>
    <col min="8" max="8" width="26.875" customWidth="1"/>
    <col min="9" max="9" width="9.5" bestFit="1" customWidth="1"/>
  </cols>
  <sheetData>
    <row r="2" spans="1:9" ht="26.25">
      <c r="A2" s="20" t="s">
        <v>49</v>
      </c>
      <c r="B2" s="20"/>
      <c r="C2" s="20"/>
      <c r="D2" s="20"/>
      <c r="E2" s="20"/>
      <c r="F2" s="20"/>
      <c r="G2" s="20"/>
      <c r="H2" s="20"/>
      <c r="I2" s="20"/>
    </row>
    <row r="3" spans="1:9">
      <c r="A3" s="17" t="s">
        <v>47</v>
      </c>
      <c r="B3" s="17" t="s">
        <v>48</v>
      </c>
    </row>
    <row r="4" spans="1:9" ht="23.25" customHeight="1">
      <c r="A4" s="28" t="s">
        <v>15</v>
      </c>
      <c r="B4" s="29"/>
      <c r="C4" s="29"/>
      <c r="D4" s="28" t="s">
        <v>17</v>
      </c>
      <c r="E4" s="29"/>
      <c r="F4" s="29"/>
      <c r="G4" s="28" t="s">
        <v>31</v>
      </c>
      <c r="H4" s="29"/>
      <c r="I4" s="29"/>
    </row>
    <row r="5" spans="1:9">
      <c r="A5" s="1" t="s">
        <v>0</v>
      </c>
      <c r="B5" s="7" t="s">
        <v>32</v>
      </c>
      <c r="C5" s="1" t="s">
        <v>1</v>
      </c>
      <c r="D5" s="1" t="s">
        <v>0</v>
      </c>
      <c r="E5" s="1" t="s">
        <v>32</v>
      </c>
      <c r="F5" s="1" t="s">
        <v>1</v>
      </c>
      <c r="G5" s="1" t="s">
        <v>0</v>
      </c>
      <c r="H5" s="1" t="s">
        <v>32</v>
      </c>
      <c r="I5" s="1" t="s">
        <v>1</v>
      </c>
    </row>
    <row r="6" spans="1:9" ht="15.75">
      <c r="A6" s="5">
        <v>1</v>
      </c>
      <c r="B6" s="1" t="s">
        <v>2</v>
      </c>
      <c r="C6" s="3">
        <v>360000</v>
      </c>
      <c r="D6" s="6">
        <v>1</v>
      </c>
      <c r="E6" s="12" t="s">
        <v>18</v>
      </c>
      <c r="F6" s="8">
        <v>64400</v>
      </c>
      <c r="G6" s="6">
        <v>1</v>
      </c>
      <c r="H6" s="14" t="s">
        <v>33</v>
      </c>
      <c r="I6" s="14">
        <v>7800</v>
      </c>
    </row>
    <row r="7" spans="1:9" ht="15.75">
      <c r="A7" s="5">
        <v>2</v>
      </c>
      <c r="B7" s="4" t="s">
        <v>7</v>
      </c>
      <c r="C7" s="3">
        <v>20460</v>
      </c>
      <c r="D7" s="6">
        <v>2</v>
      </c>
      <c r="E7" s="12" t="s">
        <v>19</v>
      </c>
      <c r="F7" s="9">
        <v>20160</v>
      </c>
      <c r="G7" s="6">
        <v>2</v>
      </c>
      <c r="H7" s="14" t="s">
        <v>34</v>
      </c>
      <c r="I7" s="14">
        <v>7600</v>
      </c>
    </row>
    <row r="8" spans="1:9" ht="15">
      <c r="A8" s="5">
        <v>3</v>
      </c>
      <c r="B8" s="4" t="s">
        <v>3</v>
      </c>
      <c r="C8" s="3">
        <v>17650</v>
      </c>
      <c r="D8" s="6">
        <v>3</v>
      </c>
      <c r="E8" s="12" t="s">
        <v>20</v>
      </c>
      <c r="F8" s="6">
        <v>159500</v>
      </c>
      <c r="G8" s="6">
        <v>3</v>
      </c>
      <c r="H8" s="14" t="s">
        <v>35</v>
      </c>
      <c r="I8" s="14">
        <v>3650</v>
      </c>
    </row>
    <row r="9" spans="1:9" ht="15">
      <c r="A9" s="5">
        <v>4</v>
      </c>
      <c r="B9" s="4" t="s">
        <v>4</v>
      </c>
      <c r="C9" s="3">
        <v>83000</v>
      </c>
      <c r="D9" s="6">
        <v>4</v>
      </c>
      <c r="E9" s="12" t="s">
        <v>21</v>
      </c>
      <c r="F9" s="6">
        <v>231426</v>
      </c>
      <c r="G9" s="6">
        <v>4</v>
      </c>
      <c r="H9" s="14" t="s">
        <v>36</v>
      </c>
      <c r="I9" s="14">
        <v>579</v>
      </c>
    </row>
    <row r="10" spans="1:9" ht="15">
      <c r="A10" s="5">
        <v>5</v>
      </c>
      <c r="B10" s="4" t="s">
        <v>8</v>
      </c>
      <c r="C10" s="3">
        <v>3500</v>
      </c>
      <c r="D10" s="6">
        <v>5</v>
      </c>
      <c r="E10" s="12" t="s">
        <v>22</v>
      </c>
      <c r="F10" s="6">
        <v>399970</v>
      </c>
      <c r="G10" s="6">
        <v>5</v>
      </c>
      <c r="H10" s="14" t="s">
        <v>38</v>
      </c>
      <c r="I10" s="14">
        <v>15000</v>
      </c>
    </row>
    <row r="11" spans="1:9" ht="15">
      <c r="A11" s="5">
        <v>6</v>
      </c>
      <c r="B11" s="2" t="s">
        <v>6</v>
      </c>
      <c r="C11" s="3">
        <v>49531</v>
      </c>
      <c r="D11" s="6">
        <v>6</v>
      </c>
      <c r="E11" s="12" t="s">
        <v>23</v>
      </c>
      <c r="F11" s="6">
        <v>25800</v>
      </c>
      <c r="G11" s="6">
        <v>6</v>
      </c>
      <c r="H11" s="4" t="s">
        <v>41</v>
      </c>
      <c r="I11" s="14">
        <v>32606.06</v>
      </c>
    </row>
    <row r="12" spans="1:9" ht="15">
      <c r="A12" s="5">
        <v>7</v>
      </c>
      <c r="B12" s="2" t="s">
        <v>5</v>
      </c>
      <c r="C12" s="3">
        <v>10500</v>
      </c>
      <c r="D12" s="6">
        <v>7</v>
      </c>
      <c r="E12" s="12" t="s">
        <v>24</v>
      </c>
      <c r="F12" s="6">
        <v>20000</v>
      </c>
      <c r="G12" s="6">
        <v>7</v>
      </c>
      <c r="H12" s="16" t="s">
        <v>42</v>
      </c>
      <c r="I12" s="15">
        <v>39761.97</v>
      </c>
    </row>
    <row r="13" spans="1:9" ht="14.25" customHeight="1">
      <c r="A13" s="5">
        <v>8</v>
      </c>
      <c r="B13" s="1" t="s">
        <v>9</v>
      </c>
      <c r="C13" s="3">
        <v>3800</v>
      </c>
      <c r="D13" s="6">
        <v>8</v>
      </c>
      <c r="E13" s="12" t="s">
        <v>28</v>
      </c>
      <c r="F13" s="6">
        <v>12690</v>
      </c>
      <c r="G13" s="6"/>
      <c r="H13" s="1" t="s">
        <v>39</v>
      </c>
      <c r="I13" s="6">
        <f>SUM(I6:I12)</f>
        <v>106997.03</v>
      </c>
    </row>
    <row r="14" spans="1:9">
      <c r="A14" s="5">
        <v>9</v>
      </c>
      <c r="B14" s="4" t="s">
        <v>10</v>
      </c>
      <c r="C14" s="3">
        <v>5500</v>
      </c>
      <c r="D14" s="6">
        <v>9</v>
      </c>
      <c r="E14" s="13" t="s">
        <v>25</v>
      </c>
      <c r="F14" s="6">
        <v>200000</v>
      </c>
    </row>
    <row r="15" spans="1:9">
      <c r="A15" s="5">
        <v>10</v>
      </c>
      <c r="B15" s="1" t="s">
        <v>11</v>
      </c>
      <c r="C15" s="3">
        <v>60720</v>
      </c>
      <c r="D15" s="6">
        <v>10</v>
      </c>
      <c r="E15" s="13" t="s">
        <v>40</v>
      </c>
      <c r="F15" s="10">
        <v>51120</v>
      </c>
      <c r="G15" s="31" t="s">
        <v>43</v>
      </c>
      <c r="H15" s="31"/>
      <c r="I15" s="31"/>
    </row>
    <row r="16" spans="1:9">
      <c r="A16" s="5">
        <v>11</v>
      </c>
      <c r="B16" s="1" t="s">
        <v>12</v>
      </c>
      <c r="C16" s="3">
        <v>238800</v>
      </c>
      <c r="D16" s="6"/>
      <c r="E16" s="1" t="s">
        <v>16</v>
      </c>
      <c r="F16" s="6">
        <f>SUM(F6:F15)</f>
        <v>1185066</v>
      </c>
      <c r="G16" s="31"/>
      <c r="H16" s="31"/>
      <c r="I16" s="31"/>
    </row>
    <row r="17" spans="1:9" ht="14.25" customHeight="1">
      <c r="A17" s="5">
        <v>12</v>
      </c>
      <c r="B17" s="1" t="s">
        <v>27</v>
      </c>
      <c r="C17" s="3">
        <v>1548</v>
      </c>
      <c r="D17" s="32" t="s">
        <v>44</v>
      </c>
      <c r="E17" s="32"/>
      <c r="F17" s="32"/>
      <c r="G17" s="31"/>
      <c r="H17" s="31"/>
      <c r="I17" s="31"/>
    </row>
    <row r="18" spans="1:9" ht="14.25" customHeight="1">
      <c r="A18" s="5">
        <v>13</v>
      </c>
      <c r="B18" s="1" t="s">
        <v>13</v>
      </c>
      <c r="C18" s="3">
        <v>39546.720000000001</v>
      </c>
      <c r="D18" s="33"/>
      <c r="E18" s="33"/>
      <c r="F18" s="33"/>
    </row>
    <row r="19" spans="1:9">
      <c r="A19" s="5">
        <v>14</v>
      </c>
      <c r="B19" s="1" t="s">
        <v>14</v>
      </c>
      <c r="C19" s="3">
        <v>61137.64</v>
      </c>
      <c r="D19" s="33"/>
      <c r="E19" s="33"/>
      <c r="F19" s="33"/>
      <c r="G19" s="30" t="s">
        <v>37</v>
      </c>
      <c r="H19" s="30"/>
      <c r="I19" s="30"/>
    </row>
    <row r="20" spans="1:9">
      <c r="A20" s="6"/>
      <c r="B20" s="1" t="s">
        <v>16</v>
      </c>
      <c r="C20" s="6">
        <f>SUM(C6:C19)</f>
        <v>955693.36</v>
      </c>
      <c r="D20" s="33"/>
      <c r="E20" s="33"/>
      <c r="F20" s="33"/>
      <c r="G20" s="30"/>
      <c r="H20" s="30"/>
      <c r="I20" s="30"/>
    </row>
    <row r="21" spans="1:9" ht="15.75">
      <c r="A21" s="19" t="s">
        <v>30</v>
      </c>
      <c r="B21" s="19"/>
      <c r="C21" s="19"/>
      <c r="D21" s="18" t="s">
        <v>45</v>
      </c>
      <c r="E21" s="18"/>
      <c r="F21" s="18"/>
      <c r="G21" s="30"/>
      <c r="H21" s="30"/>
      <c r="I21" s="30"/>
    </row>
    <row r="22" spans="1:9">
      <c r="A22" s="19" t="s">
        <v>29</v>
      </c>
      <c r="B22" s="19"/>
      <c r="C22" s="11">
        <f>1265047.5-C20</f>
        <v>309354.14</v>
      </c>
      <c r="D22" s="19" t="s">
        <v>29</v>
      </c>
      <c r="E22" s="19"/>
      <c r="F22" s="11">
        <f>1618781.95-F16</f>
        <v>433715.94999999995</v>
      </c>
      <c r="G22" s="30"/>
      <c r="H22" s="30"/>
      <c r="I22" s="30"/>
    </row>
    <row r="23" spans="1:9" ht="44.25" customHeight="1">
      <c r="A23" s="21" t="s">
        <v>26</v>
      </c>
      <c r="B23" s="21"/>
      <c r="C23" s="21"/>
    </row>
    <row r="24" spans="1:9">
      <c r="A24" s="22" t="s">
        <v>46</v>
      </c>
      <c r="B24" s="23"/>
      <c r="C24" s="23"/>
      <c r="D24" s="23"/>
      <c r="E24" s="23"/>
      <c r="F24" s="24"/>
    </row>
    <row r="25" spans="1:9">
      <c r="A25" s="25"/>
      <c r="B25" s="26"/>
      <c r="C25" s="26"/>
      <c r="D25" s="26"/>
      <c r="E25" s="26"/>
      <c r="F25" s="27"/>
    </row>
    <row r="27" spans="1:9">
      <c r="A27" s="17" t="s">
        <v>50</v>
      </c>
      <c r="B27" s="17" t="s">
        <v>51</v>
      </c>
    </row>
    <row r="38" ht="34.5" customHeight="1"/>
  </sheetData>
  <mergeCells count="13">
    <mergeCell ref="A4:C4"/>
    <mergeCell ref="A21:C21"/>
    <mergeCell ref="D4:F4"/>
    <mergeCell ref="D21:F21"/>
    <mergeCell ref="D22:E22"/>
    <mergeCell ref="A2:I2"/>
    <mergeCell ref="A23:C23"/>
    <mergeCell ref="A22:B22"/>
    <mergeCell ref="A24:F25"/>
    <mergeCell ref="G4:I4"/>
    <mergeCell ref="G19:I22"/>
    <mergeCell ref="G15:I17"/>
    <mergeCell ref="D17:F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2014-11-06T09:25:37Z</dcterms:modified>
</cp:coreProperties>
</file>