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667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0" i="1" l="1"/>
  <c r="C41" i="1"/>
  <c r="O41" i="1"/>
  <c r="N41" i="1"/>
  <c r="M41" i="1"/>
  <c r="L41" i="1"/>
  <c r="K41" i="1"/>
  <c r="J41" i="1"/>
  <c r="I41" i="1"/>
  <c r="G41" i="1"/>
  <c r="F41" i="1"/>
  <c r="E41" i="1"/>
  <c r="D40" i="1"/>
  <c r="P40" i="1" s="1"/>
  <c r="J40" i="1"/>
  <c r="O38" i="1"/>
  <c r="N38" i="1"/>
  <c r="M38" i="1"/>
  <c r="L38" i="1"/>
  <c r="K38" i="1"/>
  <c r="J38" i="1"/>
  <c r="I38" i="1"/>
  <c r="H38" i="1"/>
  <c r="H41" i="1" s="1"/>
  <c r="G38" i="1"/>
  <c r="F38" i="1"/>
  <c r="E38" i="1"/>
  <c r="C38" i="1"/>
  <c r="J39" i="1"/>
  <c r="D39" i="1"/>
  <c r="J37" i="1"/>
  <c r="D37" i="1"/>
  <c r="P37" i="1" s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8" i="1" s="1"/>
  <c r="D41" i="1" s="1"/>
  <c r="D29" i="1"/>
  <c r="D30" i="1"/>
  <c r="D31" i="1"/>
  <c r="D32" i="1"/>
  <c r="D34" i="1"/>
  <c r="D35" i="1"/>
  <c r="D36" i="1"/>
  <c r="D2" i="1"/>
  <c r="P2" i="1" s="1"/>
  <c r="D3" i="1"/>
  <c r="B40" i="1" l="1"/>
  <c r="B37" i="1"/>
  <c r="B39" i="1"/>
  <c r="P39" i="1"/>
  <c r="B3" i="1"/>
  <c r="P31" i="1"/>
  <c r="P27" i="1"/>
  <c r="P24" i="1"/>
  <c r="P16" i="1"/>
  <c r="P12" i="1"/>
  <c r="P8" i="1"/>
  <c r="P20" i="1"/>
  <c r="B29" i="1"/>
  <c r="B22" i="1"/>
  <c r="B14" i="1"/>
  <c r="B32" i="1"/>
  <c r="B9" i="1"/>
  <c r="B25" i="1"/>
  <c r="B18" i="1"/>
  <c r="B10" i="1"/>
  <c r="B36" i="1"/>
  <c r="B28" i="1"/>
  <c r="B38" i="1" s="1"/>
  <c r="B21" i="1"/>
  <c r="B17" i="1"/>
  <c r="B13" i="1"/>
  <c r="P5" i="1"/>
  <c r="B27" i="1"/>
  <c r="B24" i="1"/>
  <c r="B20" i="1"/>
  <c r="B31" i="1"/>
  <c r="P35" i="1"/>
  <c r="B12" i="1"/>
  <c r="B4" i="1"/>
  <c r="P34" i="1"/>
  <c r="P30" i="1"/>
  <c r="P26" i="1"/>
  <c r="P23" i="1"/>
  <c r="P19" i="1"/>
  <c r="P15" i="1"/>
  <c r="P11" i="1"/>
  <c r="B7" i="1"/>
  <c r="P29" i="1"/>
  <c r="P25" i="1"/>
  <c r="P22" i="1"/>
  <c r="P18" i="1"/>
  <c r="P14" i="1"/>
  <c r="P10" i="1"/>
  <c r="B6" i="1"/>
  <c r="P4" i="1"/>
  <c r="P36" i="1"/>
  <c r="P32" i="1"/>
  <c r="P28" i="1"/>
  <c r="P38" i="1" s="1"/>
  <c r="P41" i="1" s="1"/>
  <c r="P21" i="1"/>
  <c r="P17" i="1"/>
  <c r="P13" i="1"/>
  <c r="P9" i="1"/>
  <c r="B5" i="1"/>
  <c r="B35" i="1"/>
  <c r="P6" i="1"/>
  <c r="B11" i="1"/>
  <c r="B26" i="1"/>
  <c r="B19" i="1"/>
  <c r="P3" i="1"/>
  <c r="B15" i="1"/>
  <c r="B34" i="1"/>
  <c r="B30" i="1"/>
  <c r="B23" i="1"/>
  <c r="B16" i="1"/>
  <c r="B8" i="1"/>
  <c r="P7" i="1"/>
  <c r="B2" i="1"/>
  <c r="B41" i="1" l="1"/>
</calcChain>
</file>

<file path=xl/sharedStrings.xml><?xml version="1.0" encoding="utf-8"?>
<sst xmlns="http://schemas.openxmlformats.org/spreadsheetml/2006/main" count="81" uniqueCount="57">
  <si>
    <t>Team Members</t>
  </si>
  <si>
    <t>Amy O'Connell</t>
  </si>
  <si>
    <t>Brie Musgrave</t>
  </si>
  <si>
    <t>Collin May</t>
  </si>
  <si>
    <t>Cory Huot</t>
  </si>
  <si>
    <t>David Taylor</t>
  </si>
  <si>
    <t>Emilio Galvan</t>
  </si>
  <si>
    <t>Emily Smith</t>
  </si>
  <si>
    <t>Emma Hoareau</t>
  </si>
  <si>
    <t>Erik Sorbel</t>
  </si>
  <si>
    <t>Haruhi Shimasaki</t>
  </si>
  <si>
    <t>Jacob Wiggins</t>
  </si>
  <si>
    <t>Javad Karamafrooz</t>
  </si>
  <si>
    <t>Jeron Lau</t>
  </si>
  <si>
    <t>John Corazzo</t>
  </si>
  <si>
    <t>Jonathan Hildebrandt</t>
  </si>
  <si>
    <t>Joseph Weldon</t>
  </si>
  <si>
    <t>Joshua Reece</t>
  </si>
  <si>
    <t>Juliana Lambert</t>
  </si>
  <si>
    <t>Kaley Bush</t>
  </si>
  <si>
    <t>Kenny Doherty</t>
  </si>
  <si>
    <t>Kim Pampusch</t>
  </si>
  <si>
    <t>Michael Mansouri</t>
  </si>
  <si>
    <t>Patrick Neri</t>
  </si>
  <si>
    <t>Patrick O'Neill</t>
  </si>
  <si>
    <t>Peter Loveland</t>
  </si>
  <si>
    <t>Riley O'Brien</t>
  </si>
  <si>
    <t>Sam Adeniyi</t>
  </si>
  <si>
    <t>William McMillan</t>
  </si>
  <si>
    <t>Rieck Family</t>
  </si>
  <si>
    <t>Bagstad Family</t>
  </si>
  <si>
    <t>LeMay Family</t>
  </si>
  <si>
    <t>Jim Rieck</t>
  </si>
  <si>
    <t>Tom Lagson</t>
  </si>
  <si>
    <t>Srini</t>
  </si>
  <si>
    <t>Paid</t>
  </si>
  <si>
    <t>Owed/Charity</t>
  </si>
  <si>
    <t>Total Shirts</t>
  </si>
  <si>
    <t>Small</t>
  </si>
  <si>
    <t>Medium</t>
  </si>
  <si>
    <t>Large</t>
  </si>
  <si>
    <t>XXLarge</t>
  </si>
  <si>
    <t>Total Hoodies</t>
  </si>
  <si>
    <t>XLarge</t>
  </si>
  <si>
    <t>Total Items</t>
  </si>
  <si>
    <t>Rachel Statz</t>
  </si>
  <si>
    <t>Extras</t>
  </si>
  <si>
    <t>TOTAL</t>
  </si>
  <si>
    <t>Sub-TOTAL</t>
  </si>
  <si>
    <t>Buffer</t>
  </si>
  <si>
    <t>People who won't get their stuff until they talk to me about money</t>
  </si>
  <si>
    <t>Brie Musgrave - $12</t>
  </si>
  <si>
    <t>Erik Sorbel - $2</t>
  </si>
  <si>
    <t>(Patrick, Sam, Juliana)</t>
  </si>
  <si>
    <t>Rachel Statz - $12</t>
  </si>
  <si>
    <t>People who will need to return their shirt to the box at the end of the season unless we can cover the 52.50</t>
  </si>
  <si>
    <t>(The humans in the column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</si>
</sst>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left" wrapText="1" readingOrder="1"/>
    </xf>
    <xf numFmtId="0" fontId="1" fillId="0" borderId="3" xfId="0" applyFont="1" applyFill="1" applyBorder="1" applyAlignment="1">
      <alignment horizontal="left" wrapText="1" readingOrder="1"/>
    </xf>
    <xf numFmtId="6" fontId="0" fillId="0" borderId="0" xfId="0" applyNumberFormat="1"/>
    <xf numFmtId="8" fontId="0" fillId="0" borderId="0" xfId="0" applyNumberFormat="1"/>
    <xf numFmtId="0" fontId="1" fillId="0" borderId="0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6" workbookViewId="0">
      <selection activeCell="E28" sqref="E28"/>
    </sheetView>
  </sheetViews>
  <sheetFormatPr defaultRowHeight="15" x14ac:dyDescent="0.25"/>
  <cols>
    <col min="1" max="1" width="21.42578125" customWidth="1"/>
    <col min="2" max="2" width="18.5703125" customWidth="1"/>
    <col min="3" max="3" width="18.28515625" customWidth="1"/>
    <col min="4" max="4" width="18.42578125" customWidth="1"/>
    <col min="5" max="6" width="18.28515625" customWidth="1"/>
    <col min="7" max="7" width="18.42578125" customWidth="1"/>
    <col min="8" max="9" width="18.140625" customWidth="1"/>
    <col min="10" max="10" width="18.42578125" customWidth="1"/>
    <col min="11" max="11" width="18.140625" customWidth="1"/>
    <col min="12" max="14" width="18.42578125" customWidth="1"/>
    <col min="15" max="15" width="18.140625" customWidth="1"/>
    <col min="16" max="16" width="18.42578125" customWidth="1"/>
  </cols>
  <sheetData>
    <row r="1" spans="1:16" ht="15.75" thickBot="1" x14ac:dyDescent="0.3">
      <c r="A1" t="s">
        <v>0</v>
      </c>
      <c r="B1" t="s">
        <v>36</v>
      </c>
      <c r="C1" t="s">
        <v>35</v>
      </c>
      <c r="D1" t="s">
        <v>37</v>
      </c>
      <c r="E1" t="s">
        <v>38</v>
      </c>
      <c r="F1" t="s">
        <v>39</v>
      </c>
      <c r="G1" t="s">
        <v>40</v>
      </c>
      <c r="H1" t="s">
        <v>43</v>
      </c>
      <c r="I1" t="s">
        <v>41</v>
      </c>
      <c r="J1" t="s">
        <v>42</v>
      </c>
      <c r="K1" t="s">
        <v>38</v>
      </c>
      <c r="L1" t="s">
        <v>39</v>
      </c>
      <c r="M1" t="s">
        <v>40</v>
      </c>
      <c r="N1" t="s">
        <v>43</v>
      </c>
      <c r="O1" t="s">
        <v>41</v>
      </c>
      <c r="P1" t="s">
        <v>44</v>
      </c>
    </row>
    <row r="2" spans="1:16" ht="15.75" thickBot="1" x14ac:dyDescent="0.3">
      <c r="A2" s="1" t="s">
        <v>29</v>
      </c>
      <c r="B2" t="str">
        <f>DOLLAR((D2*-12)+(J2*-17)+C2)</f>
        <v>$12.00</v>
      </c>
      <c r="C2" s="4">
        <v>123</v>
      </c>
      <c r="D2">
        <f>SUM(E2+F2+G2+H2+I2)</f>
        <v>5</v>
      </c>
      <c r="F2">
        <v>1</v>
      </c>
      <c r="G2">
        <v>3</v>
      </c>
      <c r="H2">
        <v>1</v>
      </c>
      <c r="J2">
        <f>SUM(K2+L2+M2+N2+O2)</f>
        <v>3</v>
      </c>
      <c r="N2">
        <v>3</v>
      </c>
      <c r="P2">
        <f>SUM(D2+J2)</f>
        <v>8</v>
      </c>
    </row>
    <row r="3" spans="1:16" ht="15.75" thickBot="1" x14ac:dyDescent="0.3">
      <c r="A3" s="2" t="s">
        <v>1</v>
      </c>
      <c r="B3" t="str">
        <f>DOLLAR((D3*-12)+(J3*-17)+C3)</f>
        <v>$0.00</v>
      </c>
      <c r="C3" s="4">
        <v>29</v>
      </c>
      <c r="D3">
        <f>SUM(E3+F3+G3+H3+I3)</f>
        <v>1</v>
      </c>
      <c r="G3">
        <v>1</v>
      </c>
      <c r="J3">
        <f>SUM(K3+L3+M3+N3+O3)</f>
        <v>1</v>
      </c>
      <c r="M3">
        <v>1</v>
      </c>
      <c r="P3">
        <f>SUM(D3+J3)</f>
        <v>2</v>
      </c>
    </row>
    <row r="4" spans="1:16" ht="15.75" thickBot="1" x14ac:dyDescent="0.3">
      <c r="A4" s="2" t="s">
        <v>31</v>
      </c>
      <c r="B4" t="str">
        <f t="shared" ref="B4:B36" si="0">DOLLAR((D4*-12)+(J4*-17)+C4)</f>
        <v>$2.00</v>
      </c>
      <c r="C4" s="4">
        <v>72</v>
      </c>
      <c r="D4">
        <f t="shared" ref="D4:D36" si="1">SUM(E4+F4+G4+H4+I4)</f>
        <v>3</v>
      </c>
      <c r="F4">
        <v>3</v>
      </c>
      <c r="J4">
        <f t="shared" ref="J4:J36" si="2">SUM(K4+L4+M4+N4+O4)</f>
        <v>2</v>
      </c>
      <c r="O4">
        <v>2</v>
      </c>
      <c r="P4">
        <f t="shared" ref="P4:P36" si="3">SUM(D4+J4)</f>
        <v>5</v>
      </c>
    </row>
    <row r="5" spans="1:16" ht="15.75" thickBot="1" x14ac:dyDescent="0.3">
      <c r="A5" s="2" t="s">
        <v>2</v>
      </c>
      <c r="B5" t="str">
        <f t="shared" si="0"/>
        <v>($12.00)</v>
      </c>
      <c r="D5">
        <f t="shared" si="1"/>
        <v>1</v>
      </c>
      <c r="F5">
        <v>1</v>
      </c>
      <c r="J5">
        <f t="shared" si="2"/>
        <v>0</v>
      </c>
      <c r="P5">
        <f>SUM(D5+J5)</f>
        <v>1</v>
      </c>
    </row>
    <row r="6" spans="1:16" ht="15.75" thickBot="1" x14ac:dyDescent="0.3">
      <c r="A6" s="2" t="s">
        <v>3</v>
      </c>
      <c r="B6" t="str">
        <f t="shared" si="0"/>
        <v>$11.00</v>
      </c>
      <c r="C6" s="4">
        <v>40</v>
      </c>
      <c r="D6">
        <f t="shared" si="1"/>
        <v>1</v>
      </c>
      <c r="I6">
        <v>1</v>
      </c>
      <c r="J6">
        <f t="shared" si="2"/>
        <v>1</v>
      </c>
      <c r="O6">
        <v>1</v>
      </c>
      <c r="P6">
        <f t="shared" si="3"/>
        <v>2</v>
      </c>
    </row>
    <row r="7" spans="1:16" ht="15.75" thickBot="1" x14ac:dyDescent="0.3">
      <c r="A7" s="2" t="s">
        <v>4</v>
      </c>
      <c r="B7" t="str">
        <f t="shared" si="0"/>
        <v>$0.00</v>
      </c>
      <c r="C7" s="4">
        <v>24</v>
      </c>
      <c r="D7">
        <f t="shared" si="1"/>
        <v>2</v>
      </c>
      <c r="F7">
        <v>2</v>
      </c>
      <c r="J7">
        <f t="shared" si="2"/>
        <v>0</v>
      </c>
      <c r="P7">
        <f t="shared" si="3"/>
        <v>2</v>
      </c>
    </row>
    <row r="8" spans="1:16" ht="15.75" thickBot="1" x14ac:dyDescent="0.3">
      <c r="A8" s="2" t="s">
        <v>5</v>
      </c>
      <c r="B8" t="str">
        <f t="shared" si="0"/>
        <v>$1.00</v>
      </c>
      <c r="C8" s="4">
        <v>25</v>
      </c>
      <c r="D8">
        <f t="shared" si="1"/>
        <v>2</v>
      </c>
      <c r="G8">
        <v>2</v>
      </c>
      <c r="J8">
        <f t="shared" si="2"/>
        <v>0</v>
      </c>
      <c r="P8">
        <f t="shared" si="3"/>
        <v>2</v>
      </c>
    </row>
    <row r="9" spans="1:16" ht="15.75" thickBot="1" x14ac:dyDescent="0.3">
      <c r="A9" s="2" t="s">
        <v>6</v>
      </c>
      <c r="B9" t="str">
        <f t="shared" si="0"/>
        <v>$0.00</v>
      </c>
      <c r="C9" s="4">
        <v>12</v>
      </c>
      <c r="D9">
        <f t="shared" si="1"/>
        <v>1</v>
      </c>
      <c r="F9">
        <v>1</v>
      </c>
      <c r="J9">
        <f t="shared" si="2"/>
        <v>0</v>
      </c>
      <c r="P9">
        <f t="shared" si="3"/>
        <v>1</v>
      </c>
    </row>
    <row r="10" spans="1:16" ht="15.75" thickBot="1" x14ac:dyDescent="0.3">
      <c r="A10" s="2" t="s">
        <v>7</v>
      </c>
      <c r="B10" t="str">
        <f t="shared" si="0"/>
        <v>$0.00</v>
      </c>
      <c r="C10" s="4">
        <v>12</v>
      </c>
      <c r="D10">
        <f t="shared" si="1"/>
        <v>1</v>
      </c>
      <c r="G10">
        <v>1</v>
      </c>
      <c r="J10">
        <f t="shared" si="2"/>
        <v>0</v>
      </c>
      <c r="P10">
        <f t="shared" si="3"/>
        <v>1</v>
      </c>
    </row>
    <row r="11" spans="1:16" ht="15.75" thickBot="1" x14ac:dyDescent="0.3">
      <c r="A11" s="2" t="s">
        <v>8</v>
      </c>
      <c r="B11" t="str">
        <f t="shared" si="0"/>
        <v>($12.00)</v>
      </c>
      <c r="D11">
        <f t="shared" si="1"/>
        <v>1</v>
      </c>
      <c r="F11">
        <v>1</v>
      </c>
      <c r="J11">
        <f t="shared" si="2"/>
        <v>0</v>
      </c>
      <c r="P11">
        <f t="shared" si="3"/>
        <v>1</v>
      </c>
    </row>
    <row r="12" spans="1:16" ht="15.75" thickBot="1" x14ac:dyDescent="0.3">
      <c r="A12" s="2" t="s">
        <v>9</v>
      </c>
      <c r="B12" t="str">
        <f t="shared" si="0"/>
        <v>($2.00)</v>
      </c>
      <c r="C12" s="4">
        <v>27</v>
      </c>
      <c r="D12">
        <f t="shared" si="1"/>
        <v>1</v>
      </c>
      <c r="I12">
        <v>1</v>
      </c>
      <c r="J12">
        <f t="shared" si="2"/>
        <v>1</v>
      </c>
      <c r="O12">
        <v>1</v>
      </c>
      <c r="P12">
        <f t="shared" si="3"/>
        <v>2</v>
      </c>
    </row>
    <row r="13" spans="1:16" ht="15.75" thickBot="1" x14ac:dyDescent="0.3">
      <c r="A13" s="2" t="s">
        <v>30</v>
      </c>
      <c r="B13" t="str">
        <f t="shared" si="0"/>
        <v>$0.00</v>
      </c>
      <c r="C13" s="4">
        <v>41</v>
      </c>
      <c r="D13">
        <f t="shared" si="1"/>
        <v>2</v>
      </c>
      <c r="E13">
        <v>1</v>
      </c>
      <c r="I13">
        <v>1</v>
      </c>
      <c r="J13">
        <f t="shared" si="2"/>
        <v>1</v>
      </c>
      <c r="K13">
        <v>1</v>
      </c>
      <c r="P13">
        <f t="shared" si="3"/>
        <v>3</v>
      </c>
    </row>
    <row r="14" spans="1:16" ht="15.75" thickBot="1" x14ac:dyDescent="0.3">
      <c r="A14" s="2" t="s">
        <v>10</v>
      </c>
      <c r="B14" t="str">
        <f t="shared" si="0"/>
        <v>$1.00</v>
      </c>
      <c r="C14" s="4">
        <v>13</v>
      </c>
      <c r="D14">
        <f t="shared" si="1"/>
        <v>1</v>
      </c>
      <c r="F14">
        <v>1</v>
      </c>
      <c r="J14">
        <f t="shared" si="2"/>
        <v>0</v>
      </c>
      <c r="P14">
        <f t="shared" si="3"/>
        <v>1</v>
      </c>
    </row>
    <row r="15" spans="1:16" ht="15.75" thickBot="1" x14ac:dyDescent="0.3">
      <c r="A15" s="2" t="s">
        <v>11</v>
      </c>
      <c r="B15" t="str">
        <f t="shared" si="0"/>
        <v>$0.00</v>
      </c>
      <c r="C15" s="4">
        <v>24</v>
      </c>
      <c r="D15">
        <f t="shared" si="1"/>
        <v>2</v>
      </c>
      <c r="F15">
        <v>2</v>
      </c>
      <c r="J15">
        <f t="shared" si="2"/>
        <v>0</v>
      </c>
      <c r="P15">
        <f t="shared" si="3"/>
        <v>2</v>
      </c>
    </row>
    <row r="16" spans="1:16" ht="15.75" thickBot="1" x14ac:dyDescent="0.3">
      <c r="A16" s="2" t="s">
        <v>12</v>
      </c>
      <c r="B16" t="str">
        <f t="shared" si="0"/>
        <v>$8.00</v>
      </c>
      <c r="C16" s="4">
        <v>20</v>
      </c>
      <c r="D16">
        <f t="shared" si="1"/>
        <v>1</v>
      </c>
      <c r="H16">
        <v>1</v>
      </c>
      <c r="J16">
        <f t="shared" si="2"/>
        <v>0</v>
      </c>
      <c r="P16">
        <f t="shared" si="3"/>
        <v>1</v>
      </c>
    </row>
    <row r="17" spans="1:16" ht="15.75" thickBot="1" x14ac:dyDescent="0.3">
      <c r="A17" s="2" t="s">
        <v>13</v>
      </c>
      <c r="B17" t="str">
        <f t="shared" si="0"/>
        <v>$0.00</v>
      </c>
      <c r="C17" s="4">
        <v>29</v>
      </c>
      <c r="D17">
        <f t="shared" si="1"/>
        <v>1</v>
      </c>
      <c r="G17">
        <v>1</v>
      </c>
      <c r="J17">
        <f t="shared" si="2"/>
        <v>1</v>
      </c>
      <c r="M17">
        <v>1</v>
      </c>
      <c r="P17">
        <f t="shared" si="3"/>
        <v>2</v>
      </c>
    </row>
    <row r="18" spans="1:16" ht="15.75" thickBot="1" x14ac:dyDescent="0.3">
      <c r="A18" s="2" t="s">
        <v>14</v>
      </c>
      <c r="B18" t="str">
        <f t="shared" si="0"/>
        <v>$1.50</v>
      </c>
      <c r="C18" s="5">
        <v>37.5</v>
      </c>
      <c r="D18">
        <f t="shared" si="1"/>
        <v>3</v>
      </c>
      <c r="G18">
        <v>1</v>
      </c>
      <c r="H18">
        <v>1</v>
      </c>
      <c r="I18">
        <v>1</v>
      </c>
      <c r="J18">
        <f t="shared" si="2"/>
        <v>0</v>
      </c>
      <c r="P18">
        <f t="shared" si="3"/>
        <v>3</v>
      </c>
    </row>
    <row r="19" spans="1:16" ht="15.75" thickBot="1" x14ac:dyDescent="0.3">
      <c r="A19" s="2" t="s">
        <v>15</v>
      </c>
      <c r="B19" t="str">
        <f t="shared" si="0"/>
        <v>$12.00</v>
      </c>
      <c r="C19" s="4">
        <v>72</v>
      </c>
      <c r="D19">
        <f t="shared" si="1"/>
        <v>5</v>
      </c>
      <c r="E19">
        <v>1</v>
      </c>
      <c r="F19">
        <v>1</v>
      </c>
      <c r="G19">
        <v>1</v>
      </c>
      <c r="I19">
        <v>2</v>
      </c>
      <c r="J19">
        <f t="shared" si="2"/>
        <v>0</v>
      </c>
      <c r="P19">
        <f t="shared" si="3"/>
        <v>5</v>
      </c>
    </row>
    <row r="20" spans="1:16" ht="15.75" thickBot="1" x14ac:dyDescent="0.3">
      <c r="A20" s="2" t="s">
        <v>16</v>
      </c>
      <c r="B20" t="str">
        <f t="shared" si="0"/>
        <v>$0.00</v>
      </c>
      <c r="C20" s="4">
        <v>58</v>
      </c>
      <c r="D20">
        <f t="shared" si="1"/>
        <v>2</v>
      </c>
      <c r="F20">
        <v>2</v>
      </c>
      <c r="J20">
        <f t="shared" si="2"/>
        <v>2</v>
      </c>
      <c r="L20">
        <v>2</v>
      </c>
      <c r="P20">
        <f t="shared" si="3"/>
        <v>4</v>
      </c>
    </row>
    <row r="21" spans="1:16" ht="15.75" thickBot="1" x14ac:dyDescent="0.3">
      <c r="A21" s="2" t="s">
        <v>17</v>
      </c>
      <c r="B21" t="str">
        <f t="shared" si="0"/>
        <v>$0.00</v>
      </c>
      <c r="C21" s="4">
        <v>12</v>
      </c>
      <c r="D21">
        <f t="shared" si="1"/>
        <v>1</v>
      </c>
      <c r="G21">
        <v>1</v>
      </c>
      <c r="J21">
        <f t="shared" si="2"/>
        <v>0</v>
      </c>
      <c r="P21">
        <f t="shared" si="3"/>
        <v>1</v>
      </c>
    </row>
    <row r="22" spans="1:16" ht="15.75" thickBot="1" x14ac:dyDescent="0.3">
      <c r="A22" s="2" t="s">
        <v>18</v>
      </c>
      <c r="B22" t="str">
        <f t="shared" si="0"/>
        <v>($12.00)</v>
      </c>
      <c r="D22">
        <f t="shared" si="1"/>
        <v>1</v>
      </c>
      <c r="F22">
        <v>1</v>
      </c>
      <c r="J22">
        <f t="shared" si="2"/>
        <v>0</v>
      </c>
      <c r="P22">
        <f t="shared" si="3"/>
        <v>1</v>
      </c>
    </row>
    <row r="23" spans="1:16" ht="15.75" thickBot="1" x14ac:dyDescent="0.3">
      <c r="A23" s="2" t="s">
        <v>19</v>
      </c>
      <c r="B23" t="str">
        <f t="shared" si="0"/>
        <v>$0.00</v>
      </c>
      <c r="C23" s="4">
        <v>29</v>
      </c>
      <c r="D23">
        <f t="shared" si="1"/>
        <v>1</v>
      </c>
      <c r="H23">
        <v>1</v>
      </c>
      <c r="J23">
        <f t="shared" si="2"/>
        <v>1</v>
      </c>
      <c r="N23">
        <v>1</v>
      </c>
      <c r="P23">
        <f t="shared" si="3"/>
        <v>2</v>
      </c>
    </row>
    <row r="24" spans="1:16" ht="15.75" thickBot="1" x14ac:dyDescent="0.3">
      <c r="A24" s="2" t="s">
        <v>20</v>
      </c>
      <c r="B24" t="str">
        <f t="shared" si="0"/>
        <v>$0.00</v>
      </c>
      <c r="C24" s="4">
        <v>29</v>
      </c>
      <c r="D24">
        <f t="shared" si="1"/>
        <v>1</v>
      </c>
      <c r="G24">
        <v>1</v>
      </c>
      <c r="J24">
        <f t="shared" si="2"/>
        <v>1</v>
      </c>
      <c r="M24">
        <v>1</v>
      </c>
      <c r="P24">
        <f t="shared" si="3"/>
        <v>2</v>
      </c>
    </row>
    <row r="25" spans="1:16" ht="15.75" thickBot="1" x14ac:dyDescent="0.3">
      <c r="A25" s="2" t="s">
        <v>21</v>
      </c>
      <c r="B25" t="str">
        <f t="shared" si="0"/>
        <v>$0.00</v>
      </c>
      <c r="C25" s="4">
        <v>12</v>
      </c>
      <c r="D25">
        <f t="shared" si="1"/>
        <v>1</v>
      </c>
      <c r="H25">
        <v>1</v>
      </c>
      <c r="J25">
        <f t="shared" si="2"/>
        <v>0</v>
      </c>
      <c r="P25">
        <f t="shared" si="3"/>
        <v>1</v>
      </c>
    </row>
    <row r="26" spans="1:16" ht="15.75" thickBot="1" x14ac:dyDescent="0.3">
      <c r="A26" s="2" t="s">
        <v>22</v>
      </c>
      <c r="B26" t="str">
        <f t="shared" si="0"/>
        <v>$0.00</v>
      </c>
      <c r="C26" s="4">
        <v>12</v>
      </c>
      <c r="D26">
        <f t="shared" si="1"/>
        <v>1</v>
      </c>
      <c r="F26">
        <v>1</v>
      </c>
      <c r="J26">
        <f t="shared" si="2"/>
        <v>0</v>
      </c>
      <c r="P26">
        <f t="shared" si="3"/>
        <v>1</v>
      </c>
    </row>
    <row r="27" spans="1:16" ht="15.75" thickBot="1" x14ac:dyDescent="0.3">
      <c r="A27" s="2" t="s">
        <v>23</v>
      </c>
      <c r="B27" t="str">
        <f t="shared" si="0"/>
        <v>($12.00)</v>
      </c>
      <c r="D27">
        <f t="shared" si="1"/>
        <v>1</v>
      </c>
      <c r="F27">
        <v>1</v>
      </c>
      <c r="J27">
        <f t="shared" si="2"/>
        <v>0</v>
      </c>
      <c r="P27">
        <f t="shared" si="3"/>
        <v>1</v>
      </c>
    </row>
    <row r="28" spans="1:16" ht="15.75" thickBot="1" x14ac:dyDescent="0.3">
      <c r="A28" s="2" t="s">
        <v>24</v>
      </c>
      <c r="B28" t="str">
        <f t="shared" si="0"/>
        <v>($12.00)</v>
      </c>
      <c r="D28">
        <f t="shared" si="1"/>
        <v>1</v>
      </c>
      <c r="F28">
        <v>1</v>
      </c>
      <c r="J28">
        <f t="shared" si="2"/>
        <v>0</v>
      </c>
      <c r="P28">
        <f t="shared" si="3"/>
        <v>1</v>
      </c>
    </row>
    <row r="29" spans="1:16" ht="15.75" thickBot="1" x14ac:dyDescent="0.3">
      <c r="A29" s="2" t="s">
        <v>25</v>
      </c>
      <c r="B29" t="str">
        <f t="shared" si="0"/>
        <v>$0.00</v>
      </c>
      <c r="C29" s="4">
        <v>12</v>
      </c>
      <c r="D29">
        <f t="shared" si="1"/>
        <v>1</v>
      </c>
      <c r="F29">
        <v>1</v>
      </c>
      <c r="J29">
        <f t="shared" si="2"/>
        <v>0</v>
      </c>
      <c r="P29">
        <f t="shared" si="3"/>
        <v>1</v>
      </c>
    </row>
    <row r="30" spans="1:16" ht="15.75" thickBot="1" x14ac:dyDescent="0.3">
      <c r="A30" s="2" t="s">
        <v>26</v>
      </c>
      <c r="B30" t="str">
        <f t="shared" si="0"/>
        <v>$0.00</v>
      </c>
      <c r="C30" s="4">
        <v>12</v>
      </c>
      <c r="D30">
        <f t="shared" si="1"/>
        <v>1</v>
      </c>
      <c r="G30">
        <v>1</v>
      </c>
      <c r="J30">
        <f t="shared" si="2"/>
        <v>0</v>
      </c>
      <c r="P30">
        <f t="shared" si="3"/>
        <v>1</v>
      </c>
    </row>
    <row r="31" spans="1:16" ht="15.75" thickBot="1" x14ac:dyDescent="0.3">
      <c r="A31" s="2" t="s">
        <v>27</v>
      </c>
      <c r="B31" t="str">
        <f t="shared" si="0"/>
        <v>($12.00)</v>
      </c>
      <c r="D31">
        <f t="shared" si="1"/>
        <v>1</v>
      </c>
      <c r="G31">
        <v>1</v>
      </c>
      <c r="J31">
        <f t="shared" si="2"/>
        <v>0</v>
      </c>
      <c r="P31">
        <f t="shared" si="3"/>
        <v>1</v>
      </c>
    </row>
    <row r="32" spans="1:16" ht="15.75" thickBot="1" x14ac:dyDescent="0.3">
      <c r="A32" s="2" t="s">
        <v>28</v>
      </c>
      <c r="B32" t="str">
        <f t="shared" si="0"/>
        <v>$0.00</v>
      </c>
      <c r="C32" s="4">
        <v>29</v>
      </c>
      <c r="D32">
        <f t="shared" si="1"/>
        <v>1</v>
      </c>
      <c r="I32">
        <v>1</v>
      </c>
      <c r="J32">
        <f t="shared" si="2"/>
        <v>1</v>
      </c>
      <c r="O32">
        <v>1</v>
      </c>
      <c r="P32">
        <f t="shared" si="3"/>
        <v>2</v>
      </c>
    </row>
    <row r="33" spans="1:16" x14ac:dyDescent="0.25">
      <c r="A33" t="s">
        <v>0</v>
      </c>
      <c r="B33" t="s">
        <v>36</v>
      </c>
      <c r="C33" t="s">
        <v>35</v>
      </c>
      <c r="D33" t="s">
        <v>37</v>
      </c>
      <c r="E33" t="s">
        <v>38</v>
      </c>
      <c r="F33" t="s">
        <v>39</v>
      </c>
      <c r="G33" t="s">
        <v>40</v>
      </c>
      <c r="H33" t="s">
        <v>43</v>
      </c>
      <c r="I33" t="s">
        <v>41</v>
      </c>
      <c r="J33" t="s">
        <v>42</v>
      </c>
      <c r="K33" t="s">
        <v>38</v>
      </c>
      <c r="L33" t="s">
        <v>39</v>
      </c>
      <c r="M33" t="s">
        <v>40</v>
      </c>
      <c r="N33" t="s">
        <v>43</v>
      </c>
      <c r="O33" t="s">
        <v>41</v>
      </c>
      <c r="P33" t="s">
        <v>44</v>
      </c>
    </row>
    <row r="34" spans="1:16" x14ac:dyDescent="0.25">
      <c r="A34" s="3" t="s">
        <v>32</v>
      </c>
      <c r="B34" t="str">
        <f t="shared" si="0"/>
        <v>$3.00</v>
      </c>
      <c r="C34" s="4">
        <v>20</v>
      </c>
      <c r="D34">
        <f t="shared" si="1"/>
        <v>0</v>
      </c>
      <c r="J34">
        <f t="shared" si="2"/>
        <v>1</v>
      </c>
      <c r="M34">
        <v>1</v>
      </c>
      <c r="P34">
        <f t="shared" si="3"/>
        <v>1</v>
      </c>
    </row>
    <row r="35" spans="1:16" x14ac:dyDescent="0.25">
      <c r="A35" s="3" t="s">
        <v>33</v>
      </c>
      <c r="B35" t="str">
        <f t="shared" si="0"/>
        <v>$0.00</v>
      </c>
      <c r="C35" s="4">
        <v>12</v>
      </c>
      <c r="D35">
        <f t="shared" si="1"/>
        <v>1</v>
      </c>
      <c r="H35">
        <v>1</v>
      </c>
      <c r="J35">
        <f t="shared" si="2"/>
        <v>0</v>
      </c>
      <c r="P35">
        <f t="shared" si="3"/>
        <v>1</v>
      </c>
    </row>
    <row r="36" spans="1:16" x14ac:dyDescent="0.25">
      <c r="A36" s="3" t="s">
        <v>34</v>
      </c>
      <c r="B36" t="str">
        <f t="shared" si="0"/>
        <v>$0.00</v>
      </c>
      <c r="C36" s="4">
        <v>12</v>
      </c>
      <c r="D36">
        <f t="shared" si="1"/>
        <v>1</v>
      </c>
      <c r="G36">
        <v>1</v>
      </c>
      <c r="J36">
        <f t="shared" si="2"/>
        <v>0</v>
      </c>
      <c r="P36">
        <f t="shared" si="3"/>
        <v>1</v>
      </c>
    </row>
    <row r="37" spans="1:16" x14ac:dyDescent="0.25">
      <c r="A37" s="3" t="s">
        <v>45</v>
      </c>
      <c r="B37" t="str">
        <f t="shared" ref="B37" si="4">DOLLAR((D37*-12)+(J37*-17)+C37)</f>
        <v>($12.00)</v>
      </c>
      <c r="D37">
        <f t="shared" ref="D37:D39" si="5">SUM(E37+F37+G37+H37+I37)</f>
        <v>1</v>
      </c>
      <c r="E37">
        <v>1</v>
      </c>
      <c r="J37">
        <f t="shared" ref="J37:J39" si="6">SUM(K37+L37+M37+N37+O37)</f>
        <v>0</v>
      </c>
      <c r="P37">
        <f t="shared" ref="P37:P39" si="7">SUM(D37+J37)</f>
        <v>1</v>
      </c>
    </row>
    <row r="38" spans="1:16" x14ac:dyDescent="0.25">
      <c r="A38" s="3" t="s">
        <v>48</v>
      </c>
      <c r="B38">
        <f t="shared" ref="B38:P38" si="8">B2+B3+B4+B5+B6+B7+B8+B9+B10+B11+B12+B13+B14+B15+B16+B17+B18+B19+B20+B21+B22+B23+B24+B25+B26+B27+B28+B29+B30+B31+B32+B34+B35+B36+B37</f>
        <v>-34.5</v>
      </c>
      <c r="C38">
        <f t="shared" si="8"/>
        <v>849.5</v>
      </c>
      <c r="D38">
        <f t="shared" si="8"/>
        <v>51</v>
      </c>
      <c r="E38">
        <f t="shared" si="8"/>
        <v>3</v>
      </c>
      <c r="F38">
        <f t="shared" si="8"/>
        <v>20</v>
      </c>
      <c r="G38">
        <f t="shared" si="8"/>
        <v>15</v>
      </c>
      <c r="H38">
        <f t="shared" si="8"/>
        <v>6</v>
      </c>
      <c r="I38">
        <f t="shared" si="8"/>
        <v>7</v>
      </c>
      <c r="J38">
        <f t="shared" si="8"/>
        <v>16</v>
      </c>
      <c r="K38">
        <f t="shared" si="8"/>
        <v>1</v>
      </c>
      <c r="L38">
        <f t="shared" si="8"/>
        <v>2</v>
      </c>
      <c r="M38">
        <f t="shared" si="8"/>
        <v>4</v>
      </c>
      <c r="N38">
        <f t="shared" si="8"/>
        <v>4</v>
      </c>
      <c r="O38">
        <f t="shared" si="8"/>
        <v>5</v>
      </c>
      <c r="P38">
        <f t="shared" si="8"/>
        <v>67</v>
      </c>
    </row>
    <row r="39" spans="1:16" x14ac:dyDescent="0.25">
      <c r="A39" s="3" t="s">
        <v>46</v>
      </c>
      <c r="B39" t="str">
        <f>DOLLAR((D39*-12)+(J39*-17)+C39)</f>
        <v>($124.00)</v>
      </c>
      <c r="C39" s="4">
        <v>20</v>
      </c>
      <c r="D39">
        <f t="shared" si="5"/>
        <v>12</v>
      </c>
      <c r="E39">
        <v>1</v>
      </c>
      <c r="F39">
        <v>2</v>
      </c>
      <c r="G39">
        <v>6</v>
      </c>
      <c r="H39">
        <v>2</v>
      </c>
      <c r="I39">
        <v>1</v>
      </c>
      <c r="J39">
        <f t="shared" si="6"/>
        <v>0</v>
      </c>
      <c r="P39">
        <f t="shared" si="7"/>
        <v>12</v>
      </c>
    </row>
    <row r="40" spans="1:16" x14ac:dyDescent="0.25">
      <c r="A40" s="3" t="s">
        <v>49</v>
      </c>
      <c r="B40" t="str">
        <f>DOLLAR((D40*-12)+(J40*-17)+C40)</f>
        <v>$108.00</v>
      </c>
      <c r="C40" s="4">
        <f>(E38+F38+G38+K38+L38+M38+E39+F39+G39)*2</f>
        <v>108</v>
      </c>
      <c r="D40">
        <f t="shared" ref="D40" si="9">SUM(E40+F40+G40+H40+I40)</f>
        <v>0</v>
      </c>
      <c r="J40">
        <f t="shared" ref="J40" si="10">SUM(K40+L40+M40+N40+O40)</f>
        <v>0</v>
      </c>
      <c r="P40">
        <f t="shared" ref="P40" si="11">SUM(D40+J40)</f>
        <v>0</v>
      </c>
    </row>
    <row r="41" spans="1:16" x14ac:dyDescent="0.25">
      <c r="A41" s="3" t="s">
        <v>47</v>
      </c>
      <c r="B41">
        <f>B38+B39+B40</f>
        <v>-50.5</v>
      </c>
      <c r="C41" s="4">
        <f>C38+C39</f>
        <v>869.5</v>
      </c>
      <c r="D41">
        <f t="shared" ref="D41:P41" si="12">D38+D39+D40</f>
        <v>63</v>
      </c>
      <c r="E41">
        <f t="shared" si="12"/>
        <v>4</v>
      </c>
      <c r="F41">
        <f t="shared" si="12"/>
        <v>22</v>
      </c>
      <c r="G41">
        <f t="shared" si="12"/>
        <v>21</v>
      </c>
      <c r="H41">
        <f t="shared" si="12"/>
        <v>8</v>
      </c>
      <c r="I41">
        <f t="shared" si="12"/>
        <v>8</v>
      </c>
      <c r="J41">
        <f t="shared" si="12"/>
        <v>16</v>
      </c>
      <c r="K41">
        <f t="shared" si="12"/>
        <v>1</v>
      </c>
      <c r="L41">
        <f t="shared" si="12"/>
        <v>2</v>
      </c>
      <c r="M41">
        <f t="shared" si="12"/>
        <v>4</v>
      </c>
      <c r="N41">
        <f t="shared" si="12"/>
        <v>4</v>
      </c>
      <c r="O41">
        <f t="shared" si="12"/>
        <v>5</v>
      </c>
      <c r="P41">
        <f t="shared" si="12"/>
        <v>79</v>
      </c>
    </row>
    <row r="44" spans="1:16" ht="39" x14ac:dyDescent="0.25">
      <c r="A44" s="6" t="s">
        <v>50</v>
      </c>
      <c r="B44" t="s">
        <v>51</v>
      </c>
      <c r="C44" t="s">
        <v>52</v>
      </c>
      <c r="D44" t="s">
        <v>53</v>
      </c>
      <c r="E44" t="s">
        <v>54</v>
      </c>
    </row>
    <row r="45" spans="1:16" ht="64.5" x14ac:dyDescent="0.25">
      <c r="A45" s="6" t="s">
        <v>55</v>
      </c>
      <c r="B45" t="s">
        <v>23</v>
      </c>
      <c r="C45" t="s">
        <v>8</v>
      </c>
      <c r="D45" t="s">
        <v>53</v>
      </c>
      <c r="E45" t="s">
        <v>56</v>
      </c>
    </row>
  </sheetData>
  <pageMargins left="0.7" right="0.7" top="0.75" bottom="0.75" header="0.3" footer="0.3"/>
  <pageSetup orientation="portrait" r:id="rId1"/>
  <ignoredErrors>
    <ignoredError sqref="P38 J38 D38 B38 C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2014-02-02T00:44:20Z</dcterms:created>
  <dcterms:modified xsi:type="dcterms:W3CDTF">2014-02-02T02:44:19Z</dcterms:modified>
</cp:coreProperties>
</file>