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der49\Documents\rit\"/>
    </mc:Choice>
  </mc:AlternateContent>
  <xr:revisionPtr revIDLastSave="0" documentId="13_ncr:1_{5B87EFA3-72AB-45D6-A7A6-E0BD4A690B66}" xr6:coauthVersionLast="36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Excel Support" sheetId="3" r:id="rId1"/>
    <sheet name="Sheet1" sheetId="5" r:id="rId2"/>
    <sheet name="Actual Distribution" sheetId="4" r:id="rId3"/>
    <sheet name="Chart Data" sheetId="2" r:id="rId4"/>
  </sheets>
  <definedNames>
    <definedName name="chart_reset">'Excel Support'!$AC$40</definedName>
    <definedName name="chartdata">'Chart Data'!$B$2:$B$258</definedName>
    <definedName name="ChartLBound">'Chart Data'!$A$2</definedName>
    <definedName name="ChartUBound">'Chart Data'!$A$253</definedName>
    <definedName name="current">'Excel Support'!$AD$12</definedName>
    <definedName name="currenttick">'Chart Data'!$D$3</definedName>
    <definedName name="currentvar">'Chart Data'!$D$5</definedName>
    <definedName name="ExpRet">'Excel Support'!$J$37:$J$39</definedName>
    <definedName name="ExpStD">'Excel Support'!$I$37:$I$39</definedName>
    <definedName name="_xlnm.Print_Area" localSheetId="0">'Excel Support'!$A$1:$M$42</definedName>
    <definedName name="weights">'Excel Support'!$L$21:$L$23</definedName>
  </definedNames>
  <calcPr calcId="191029"/>
</workbook>
</file>

<file path=xl/calcChain.xml><?xml version="1.0" encoding="utf-8"?>
<calcChain xmlns="http://schemas.openxmlformats.org/spreadsheetml/2006/main">
  <c r="W17" i="4" l="1"/>
  <c r="AC9" i="3" l="1"/>
  <c r="AG32" i="3"/>
  <c r="AD32" i="3"/>
  <c r="AC32" i="3"/>
  <c r="AD22" i="3"/>
  <c r="AG21" i="3"/>
  <c r="AD21" i="3"/>
  <c r="AC21" i="3"/>
  <c r="AG9" i="3"/>
  <c r="AD9" i="3"/>
  <c r="L2" i="2" l="1"/>
  <c r="I21" i="3"/>
  <c r="AB40" i="3"/>
  <c r="Z6" i="3" l="1"/>
  <c r="AC6" i="3" s="1"/>
  <c r="AC29" i="3"/>
  <c r="AC18" i="3"/>
  <c r="AC40" i="3"/>
  <c r="L25" i="2"/>
  <c r="L253" i="2" l="1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I39" i="3" l="1"/>
  <c r="I38" i="3"/>
  <c r="I37" i="3"/>
  <c r="J39" i="3"/>
  <c r="J38" i="3"/>
  <c r="J37" i="3"/>
  <c r="I8" i="3" l="1"/>
  <c r="AG6" i="3" l="1"/>
  <c r="AG18" i="3"/>
  <c r="AG29" i="3"/>
  <c r="AG7" i="3"/>
  <c r="AG19" i="3"/>
  <c r="AG30" i="3"/>
  <c r="AG8" i="3"/>
  <c r="AG20" i="3"/>
  <c r="AG31" i="3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P9" i="4" l="1"/>
  <c r="M3" i="4" s="1"/>
  <c r="P12" i="4"/>
  <c r="P8" i="4"/>
  <c r="P10" i="4"/>
  <c r="P11" i="4"/>
  <c r="AG12" i="3"/>
  <c r="AG22" i="3"/>
  <c r="AG33" i="3"/>
  <c r="Z8" i="4"/>
  <c r="W256" i="4"/>
  <c r="W257" i="4" s="1"/>
  <c r="Z7" i="4"/>
  <c r="Z14" i="4" s="1"/>
  <c r="K24" i="3"/>
  <c r="AE32" i="3" l="1"/>
  <c r="AE21" i="3"/>
  <c r="AE9" i="3"/>
  <c r="Z11" i="4"/>
  <c r="Z15" i="4" s="1"/>
  <c r="I4" i="2"/>
  <c r="I3" i="2"/>
  <c r="I2" i="2"/>
  <c r="H4" i="2"/>
  <c r="H3" i="2"/>
  <c r="H2" i="2"/>
  <c r="Z16" i="4" l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H6" i="2" a="1"/>
  <c r="H6" i="2" s="1"/>
  <c r="T3" i="3"/>
  <c r="T5" i="3"/>
  <c r="T6" i="3"/>
  <c r="U14" i="3" a="1"/>
  <c r="W14" i="3" s="1"/>
  <c r="H39" i="3"/>
  <c r="H38" i="3"/>
  <c r="H37" i="3"/>
  <c r="J21" i="3"/>
  <c r="J22" i="3"/>
  <c r="I23" i="3"/>
  <c r="I22" i="3"/>
  <c r="J23" i="3"/>
  <c r="D3" i="2"/>
  <c r="K21" i="3" l="1"/>
  <c r="AE18" i="3" s="1"/>
  <c r="K23" i="3"/>
  <c r="AE8" i="3" s="1"/>
  <c r="K22" i="3"/>
  <c r="AA14" i="4" a="1"/>
  <c r="AA35" i="4" s="1"/>
  <c r="AC8" i="3"/>
  <c r="AC7" i="3"/>
  <c r="Z31" i="3"/>
  <c r="AC31" i="3" s="1"/>
  <c r="Z19" i="3"/>
  <c r="AC19" i="3" s="1"/>
  <c r="AD6" i="3"/>
  <c r="AE6" i="3" s="1"/>
  <c r="AD19" i="3"/>
  <c r="AD31" i="3"/>
  <c r="AD30" i="3"/>
  <c r="AD29" i="3"/>
  <c r="AC30" i="3"/>
  <c r="AC20" i="3"/>
  <c r="AD18" i="3"/>
  <c r="AD20" i="3"/>
  <c r="AD7" i="3"/>
  <c r="AD8" i="3"/>
  <c r="T17" i="3"/>
  <c r="W18" i="3"/>
  <c r="S17" i="3"/>
  <c r="S26" i="3" s="1"/>
  <c r="S15" i="3"/>
  <c r="S24" i="3" s="1"/>
  <c r="S16" i="3"/>
  <c r="S25" i="3" s="1"/>
  <c r="U13" i="3"/>
  <c r="W13" i="3"/>
  <c r="V13" i="3"/>
  <c r="U14" i="3"/>
  <c r="V14" i="3"/>
  <c r="AE29" i="3" l="1"/>
  <c r="AE20" i="3"/>
  <c r="K25" i="3"/>
  <c r="L21" i="3" s="1"/>
  <c r="AE30" i="3"/>
  <c r="AE7" i="3"/>
  <c r="AA32" i="4"/>
  <c r="AA19" i="4"/>
  <c r="AA29" i="4"/>
  <c r="AA22" i="4"/>
  <c r="AA36" i="4"/>
  <c r="AA34" i="4"/>
  <c r="AA20" i="4"/>
  <c r="AA16" i="4"/>
  <c r="AA30" i="4"/>
  <c r="AA14" i="4"/>
  <c r="AA37" i="4"/>
  <c r="AA38" i="4"/>
  <c r="AA31" i="4"/>
  <c r="AA17" i="4"/>
  <c r="AA15" i="4"/>
  <c r="AA28" i="4"/>
  <c r="AA18" i="4"/>
  <c r="AA21" i="4"/>
  <c r="AA33" i="4"/>
  <c r="AA24" i="4"/>
  <c r="AA23" i="4"/>
  <c r="AA26" i="4"/>
  <c r="AA25" i="4"/>
  <c r="AA27" i="4"/>
  <c r="AE31" i="3"/>
  <c r="AE19" i="3"/>
  <c r="T15" i="3"/>
  <c r="W15" i="3" s="1"/>
  <c r="U18" i="3"/>
  <c r="U17" i="3"/>
  <c r="W17" i="3"/>
  <c r="T16" i="3"/>
  <c r="U16" i="3" s="1"/>
  <c r="V18" i="3"/>
  <c r="V17" i="3"/>
  <c r="L23" i="3" l="1"/>
  <c r="T26" i="3" s="1"/>
  <c r="W23" i="3" s="1"/>
  <c r="I6" i="2"/>
  <c r="L24" i="3"/>
  <c r="T27" i="3" s="1"/>
  <c r="X23" i="3" s="1"/>
  <c r="AE33" i="3"/>
  <c r="AF32" i="3" s="1"/>
  <c r="AE22" i="3"/>
  <c r="AF21" i="3" s="1"/>
  <c r="L22" i="3"/>
  <c r="T25" i="3" s="1"/>
  <c r="V23" i="3" s="1"/>
  <c r="L25" i="3"/>
  <c r="AF22" i="3" s="1"/>
  <c r="U15" i="3"/>
  <c r="AE12" i="3"/>
  <c r="AF9" i="3" s="1"/>
  <c r="V15" i="3"/>
  <c r="V16" i="3"/>
  <c r="W16" i="3"/>
  <c r="T24" i="3"/>
  <c r="AF29" i="3" l="1"/>
  <c r="J44" i="3" a="1"/>
  <c r="J44" i="3" s="1"/>
  <c r="V27" i="3"/>
  <c r="AF33" i="3"/>
  <c r="AF31" i="3"/>
  <c r="AF18" i="3"/>
  <c r="AF30" i="3"/>
  <c r="AF19" i="3"/>
  <c r="W27" i="3"/>
  <c r="AF20" i="3"/>
  <c r="H7" i="2" a="1"/>
  <c r="H7" i="2" s="1"/>
  <c r="I7" i="2" s="1"/>
  <c r="I10" i="2" s="1"/>
  <c r="AF7" i="3"/>
  <c r="AF12" i="3"/>
  <c r="AF6" i="3"/>
  <c r="AF8" i="3"/>
  <c r="C253" i="2"/>
  <c r="M253" i="2" s="1"/>
  <c r="C245" i="2"/>
  <c r="M245" i="2" s="1"/>
  <c r="C237" i="2"/>
  <c r="M237" i="2" s="1"/>
  <c r="C229" i="2"/>
  <c r="M229" i="2" s="1"/>
  <c r="C221" i="2"/>
  <c r="M221" i="2" s="1"/>
  <c r="C213" i="2"/>
  <c r="M213" i="2" s="1"/>
  <c r="C205" i="2"/>
  <c r="M205" i="2" s="1"/>
  <c r="C197" i="2"/>
  <c r="M197" i="2" s="1"/>
  <c r="C189" i="2"/>
  <c r="M189" i="2" s="1"/>
  <c r="C181" i="2"/>
  <c r="M181" i="2" s="1"/>
  <c r="C173" i="2"/>
  <c r="M173" i="2" s="1"/>
  <c r="C165" i="2"/>
  <c r="M165" i="2" s="1"/>
  <c r="C157" i="2"/>
  <c r="M157" i="2" s="1"/>
  <c r="C149" i="2"/>
  <c r="M149" i="2" s="1"/>
  <c r="C141" i="2"/>
  <c r="M141" i="2" s="1"/>
  <c r="C133" i="2"/>
  <c r="M133" i="2" s="1"/>
  <c r="C125" i="2"/>
  <c r="M125" i="2" s="1"/>
  <c r="C117" i="2"/>
  <c r="M117" i="2" s="1"/>
  <c r="C109" i="2"/>
  <c r="M109" i="2" s="1"/>
  <c r="C101" i="2"/>
  <c r="M101" i="2" s="1"/>
  <c r="C93" i="2"/>
  <c r="M93" i="2" s="1"/>
  <c r="C85" i="2"/>
  <c r="M85" i="2" s="1"/>
  <c r="C77" i="2"/>
  <c r="M77" i="2" s="1"/>
  <c r="C69" i="2"/>
  <c r="M69" i="2" s="1"/>
  <c r="C61" i="2"/>
  <c r="M61" i="2" s="1"/>
  <c r="C53" i="2"/>
  <c r="M53" i="2" s="1"/>
  <c r="C45" i="2"/>
  <c r="M45" i="2" s="1"/>
  <c r="C37" i="2"/>
  <c r="M37" i="2" s="1"/>
  <c r="C29" i="2"/>
  <c r="M29" i="2" s="1"/>
  <c r="C21" i="2"/>
  <c r="M21" i="2" s="1"/>
  <c r="C13" i="2"/>
  <c r="M13" i="2" s="1"/>
  <c r="C5" i="2"/>
  <c r="M5" i="2" s="1"/>
  <c r="C68" i="2"/>
  <c r="M68" i="2" s="1"/>
  <c r="C52" i="2"/>
  <c r="M52" i="2" s="1"/>
  <c r="C36" i="2"/>
  <c r="M36" i="2" s="1"/>
  <c r="C20" i="2"/>
  <c r="M20" i="2" s="1"/>
  <c r="C4" i="2"/>
  <c r="M4" i="2" s="1"/>
  <c r="C11" i="2"/>
  <c r="M11" i="2" s="1"/>
  <c r="C234" i="2"/>
  <c r="M234" i="2" s="1"/>
  <c r="C218" i="2"/>
  <c r="M218" i="2" s="1"/>
  <c r="C202" i="2"/>
  <c r="M202" i="2" s="1"/>
  <c r="C186" i="2"/>
  <c r="M186" i="2" s="1"/>
  <c r="C162" i="2"/>
  <c r="M162" i="2" s="1"/>
  <c r="C138" i="2"/>
  <c r="M138" i="2" s="1"/>
  <c r="C114" i="2"/>
  <c r="M114" i="2" s="1"/>
  <c r="C98" i="2"/>
  <c r="M98" i="2" s="1"/>
  <c r="C74" i="2"/>
  <c r="M74" i="2" s="1"/>
  <c r="C50" i="2"/>
  <c r="M50" i="2" s="1"/>
  <c r="C34" i="2"/>
  <c r="M34" i="2" s="1"/>
  <c r="C26" i="2"/>
  <c r="M26" i="2" s="1"/>
  <c r="C241" i="2"/>
  <c r="M241" i="2" s="1"/>
  <c r="C209" i="2"/>
  <c r="M209" i="2" s="1"/>
  <c r="C252" i="2"/>
  <c r="M252" i="2" s="1"/>
  <c r="C244" i="2"/>
  <c r="M244" i="2" s="1"/>
  <c r="C236" i="2"/>
  <c r="M236" i="2" s="1"/>
  <c r="C228" i="2"/>
  <c r="M228" i="2" s="1"/>
  <c r="C220" i="2"/>
  <c r="M220" i="2" s="1"/>
  <c r="C212" i="2"/>
  <c r="M212" i="2" s="1"/>
  <c r="C204" i="2"/>
  <c r="M204" i="2" s="1"/>
  <c r="C196" i="2"/>
  <c r="M196" i="2" s="1"/>
  <c r="C188" i="2"/>
  <c r="M188" i="2" s="1"/>
  <c r="C180" i="2"/>
  <c r="M180" i="2" s="1"/>
  <c r="C172" i="2"/>
  <c r="M172" i="2" s="1"/>
  <c r="C164" i="2"/>
  <c r="M164" i="2" s="1"/>
  <c r="C156" i="2"/>
  <c r="M156" i="2" s="1"/>
  <c r="C148" i="2"/>
  <c r="M148" i="2" s="1"/>
  <c r="C140" i="2"/>
  <c r="M140" i="2" s="1"/>
  <c r="C132" i="2"/>
  <c r="M132" i="2" s="1"/>
  <c r="C124" i="2"/>
  <c r="M124" i="2" s="1"/>
  <c r="C116" i="2"/>
  <c r="M116" i="2" s="1"/>
  <c r="C108" i="2"/>
  <c r="M108" i="2" s="1"/>
  <c r="C100" i="2"/>
  <c r="M100" i="2" s="1"/>
  <c r="C92" i="2"/>
  <c r="M92" i="2" s="1"/>
  <c r="C84" i="2"/>
  <c r="M84" i="2" s="1"/>
  <c r="C76" i="2"/>
  <c r="M76" i="2" s="1"/>
  <c r="C60" i="2"/>
  <c r="M60" i="2" s="1"/>
  <c r="C44" i="2"/>
  <c r="M44" i="2" s="1"/>
  <c r="C28" i="2"/>
  <c r="M28" i="2" s="1"/>
  <c r="C12" i="2"/>
  <c r="M12" i="2" s="1"/>
  <c r="C250" i="2"/>
  <c r="M250" i="2" s="1"/>
  <c r="C226" i="2"/>
  <c r="M226" i="2" s="1"/>
  <c r="C194" i="2"/>
  <c r="M194" i="2" s="1"/>
  <c r="C170" i="2"/>
  <c r="M170" i="2" s="1"/>
  <c r="C146" i="2"/>
  <c r="M146" i="2" s="1"/>
  <c r="C122" i="2"/>
  <c r="M122" i="2" s="1"/>
  <c r="C90" i="2"/>
  <c r="M90" i="2" s="1"/>
  <c r="C58" i="2"/>
  <c r="M58" i="2" s="1"/>
  <c r="C10" i="2"/>
  <c r="M10" i="2" s="1"/>
  <c r="C249" i="2"/>
  <c r="M249" i="2" s="1"/>
  <c r="C225" i="2"/>
  <c r="M225" i="2" s="1"/>
  <c r="C201" i="2"/>
  <c r="M201" i="2" s="1"/>
  <c r="C251" i="2"/>
  <c r="M251" i="2" s="1"/>
  <c r="C243" i="2"/>
  <c r="M243" i="2" s="1"/>
  <c r="C235" i="2"/>
  <c r="M235" i="2" s="1"/>
  <c r="C227" i="2"/>
  <c r="M227" i="2" s="1"/>
  <c r="C219" i="2"/>
  <c r="M219" i="2" s="1"/>
  <c r="C211" i="2"/>
  <c r="M211" i="2" s="1"/>
  <c r="C203" i="2"/>
  <c r="M203" i="2" s="1"/>
  <c r="C195" i="2"/>
  <c r="M195" i="2" s="1"/>
  <c r="C187" i="2"/>
  <c r="M187" i="2" s="1"/>
  <c r="C179" i="2"/>
  <c r="M179" i="2" s="1"/>
  <c r="C171" i="2"/>
  <c r="M171" i="2" s="1"/>
  <c r="C163" i="2"/>
  <c r="M163" i="2" s="1"/>
  <c r="C155" i="2"/>
  <c r="M155" i="2" s="1"/>
  <c r="C147" i="2"/>
  <c r="M147" i="2" s="1"/>
  <c r="C139" i="2"/>
  <c r="M139" i="2" s="1"/>
  <c r="C131" i="2"/>
  <c r="M131" i="2" s="1"/>
  <c r="C123" i="2"/>
  <c r="M123" i="2" s="1"/>
  <c r="C115" i="2"/>
  <c r="M115" i="2" s="1"/>
  <c r="C107" i="2"/>
  <c r="M107" i="2" s="1"/>
  <c r="C99" i="2"/>
  <c r="M99" i="2" s="1"/>
  <c r="C91" i="2"/>
  <c r="M91" i="2" s="1"/>
  <c r="C83" i="2"/>
  <c r="M83" i="2" s="1"/>
  <c r="C75" i="2"/>
  <c r="M75" i="2" s="1"/>
  <c r="C67" i="2"/>
  <c r="M67" i="2" s="1"/>
  <c r="C59" i="2"/>
  <c r="M59" i="2" s="1"/>
  <c r="C51" i="2"/>
  <c r="M51" i="2" s="1"/>
  <c r="C43" i="2"/>
  <c r="M43" i="2" s="1"/>
  <c r="C35" i="2"/>
  <c r="M35" i="2" s="1"/>
  <c r="C27" i="2"/>
  <c r="M27" i="2" s="1"/>
  <c r="C19" i="2"/>
  <c r="M19" i="2" s="1"/>
  <c r="C3" i="2"/>
  <c r="M3" i="2" s="1"/>
  <c r="C242" i="2"/>
  <c r="M242" i="2" s="1"/>
  <c r="C210" i="2"/>
  <c r="M210" i="2" s="1"/>
  <c r="C178" i="2"/>
  <c r="M178" i="2" s="1"/>
  <c r="C154" i="2"/>
  <c r="M154" i="2" s="1"/>
  <c r="C130" i="2"/>
  <c r="M130" i="2" s="1"/>
  <c r="C106" i="2"/>
  <c r="M106" i="2" s="1"/>
  <c r="C82" i="2"/>
  <c r="M82" i="2" s="1"/>
  <c r="C66" i="2"/>
  <c r="M66" i="2" s="1"/>
  <c r="C42" i="2"/>
  <c r="M42" i="2" s="1"/>
  <c r="C18" i="2"/>
  <c r="M18" i="2" s="1"/>
  <c r="C2" i="2"/>
  <c r="M2" i="2" s="1"/>
  <c r="C233" i="2"/>
  <c r="M233" i="2" s="1"/>
  <c r="C217" i="2"/>
  <c r="M217" i="2" s="1"/>
  <c r="C193" i="2"/>
  <c r="M193" i="2" s="1"/>
  <c r="C248" i="2"/>
  <c r="M248" i="2" s="1"/>
  <c r="C240" i="2"/>
  <c r="M240" i="2" s="1"/>
  <c r="C232" i="2"/>
  <c r="M232" i="2" s="1"/>
  <c r="C224" i="2"/>
  <c r="M224" i="2" s="1"/>
  <c r="C216" i="2"/>
  <c r="M216" i="2" s="1"/>
  <c r="C208" i="2"/>
  <c r="M208" i="2" s="1"/>
  <c r="C200" i="2"/>
  <c r="M200" i="2" s="1"/>
  <c r="C192" i="2"/>
  <c r="M192" i="2" s="1"/>
  <c r="C184" i="2"/>
  <c r="M184" i="2" s="1"/>
  <c r="C176" i="2"/>
  <c r="M176" i="2" s="1"/>
  <c r="C168" i="2"/>
  <c r="M168" i="2" s="1"/>
  <c r="C160" i="2"/>
  <c r="M160" i="2" s="1"/>
  <c r="C152" i="2"/>
  <c r="M152" i="2" s="1"/>
  <c r="C144" i="2"/>
  <c r="M144" i="2" s="1"/>
  <c r="C136" i="2"/>
  <c r="M136" i="2" s="1"/>
  <c r="C128" i="2"/>
  <c r="M128" i="2" s="1"/>
  <c r="C120" i="2"/>
  <c r="M120" i="2" s="1"/>
  <c r="C112" i="2"/>
  <c r="M112" i="2" s="1"/>
  <c r="C104" i="2"/>
  <c r="M104" i="2" s="1"/>
  <c r="C96" i="2"/>
  <c r="M96" i="2" s="1"/>
  <c r="C88" i="2"/>
  <c r="M88" i="2" s="1"/>
  <c r="C80" i="2"/>
  <c r="M80" i="2" s="1"/>
  <c r="C72" i="2"/>
  <c r="M72" i="2" s="1"/>
  <c r="C64" i="2"/>
  <c r="M64" i="2" s="1"/>
  <c r="C56" i="2"/>
  <c r="M56" i="2" s="1"/>
  <c r="C48" i="2"/>
  <c r="M48" i="2" s="1"/>
  <c r="C40" i="2"/>
  <c r="M40" i="2" s="1"/>
  <c r="C32" i="2"/>
  <c r="M32" i="2" s="1"/>
  <c r="C24" i="2"/>
  <c r="M24" i="2" s="1"/>
  <c r="C16" i="2"/>
  <c r="M16" i="2" s="1"/>
  <c r="C8" i="2"/>
  <c r="M8" i="2" s="1"/>
  <c r="C247" i="2"/>
  <c r="M247" i="2" s="1"/>
  <c r="C239" i="2"/>
  <c r="M239" i="2" s="1"/>
  <c r="C231" i="2"/>
  <c r="M231" i="2" s="1"/>
  <c r="C223" i="2"/>
  <c r="M223" i="2" s="1"/>
  <c r="C215" i="2"/>
  <c r="M215" i="2" s="1"/>
  <c r="C207" i="2"/>
  <c r="M207" i="2" s="1"/>
  <c r="C199" i="2"/>
  <c r="M199" i="2" s="1"/>
  <c r="C191" i="2"/>
  <c r="M191" i="2" s="1"/>
  <c r="C183" i="2"/>
  <c r="M183" i="2" s="1"/>
  <c r="C175" i="2"/>
  <c r="M175" i="2" s="1"/>
  <c r="C167" i="2"/>
  <c r="M167" i="2" s="1"/>
  <c r="C159" i="2"/>
  <c r="M159" i="2" s="1"/>
  <c r="C151" i="2"/>
  <c r="M151" i="2" s="1"/>
  <c r="C143" i="2"/>
  <c r="M143" i="2" s="1"/>
  <c r="C135" i="2"/>
  <c r="M135" i="2" s="1"/>
  <c r="C127" i="2"/>
  <c r="M127" i="2" s="1"/>
  <c r="C119" i="2"/>
  <c r="M119" i="2" s="1"/>
  <c r="C111" i="2"/>
  <c r="M111" i="2" s="1"/>
  <c r="C103" i="2"/>
  <c r="M103" i="2" s="1"/>
  <c r="C95" i="2"/>
  <c r="M95" i="2" s="1"/>
  <c r="C87" i="2"/>
  <c r="M87" i="2" s="1"/>
  <c r="C79" i="2"/>
  <c r="M79" i="2" s="1"/>
  <c r="C71" i="2"/>
  <c r="M71" i="2" s="1"/>
  <c r="C63" i="2"/>
  <c r="M63" i="2" s="1"/>
  <c r="C55" i="2"/>
  <c r="M55" i="2" s="1"/>
  <c r="C47" i="2"/>
  <c r="M47" i="2" s="1"/>
  <c r="C39" i="2"/>
  <c r="M39" i="2" s="1"/>
  <c r="C31" i="2"/>
  <c r="M31" i="2" s="1"/>
  <c r="C23" i="2"/>
  <c r="M23" i="2" s="1"/>
  <c r="C15" i="2"/>
  <c r="M15" i="2" s="1"/>
  <c r="C7" i="2"/>
  <c r="M7" i="2" s="1"/>
  <c r="C246" i="2"/>
  <c r="M246" i="2" s="1"/>
  <c r="C238" i="2"/>
  <c r="M238" i="2" s="1"/>
  <c r="C230" i="2"/>
  <c r="M230" i="2" s="1"/>
  <c r="C222" i="2"/>
  <c r="M222" i="2" s="1"/>
  <c r="C214" i="2"/>
  <c r="M214" i="2" s="1"/>
  <c r="C206" i="2"/>
  <c r="M206" i="2" s="1"/>
  <c r="C198" i="2"/>
  <c r="M198" i="2" s="1"/>
  <c r="C190" i="2"/>
  <c r="M190" i="2" s="1"/>
  <c r="C182" i="2"/>
  <c r="M182" i="2" s="1"/>
  <c r="C174" i="2"/>
  <c r="M174" i="2" s="1"/>
  <c r="C166" i="2"/>
  <c r="M166" i="2" s="1"/>
  <c r="C158" i="2"/>
  <c r="M158" i="2" s="1"/>
  <c r="C150" i="2"/>
  <c r="M150" i="2" s="1"/>
  <c r="C142" i="2"/>
  <c r="M142" i="2" s="1"/>
  <c r="C134" i="2"/>
  <c r="M134" i="2" s="1"/>
  <c r="C126" i="2"/>
  <c r="M126" i="2" s="1"/>
  <c r="C118" i="2"/>
  <c r="M118" i="2" s="1"/>
  <c r="C110" i="2"/>
  <c r="M110" i="2" s="1"/>
  <c r="C102" i="2"/>
  <c r="M102" i="2" s="1"/>
  <c r="C94" i="2"/>
  <c r="M94" i="2" s="1"/>
  <c r="C86" i="2"/>
  <c r="M86" i="2" s="1"/>
  <c r="C78" i="2"/>
  <c r="M78" i="2" s="1"/>
  <c r="C70" i="2"/>
  <c r="M70" i="2" s="1"/>
  <c r="C185" i="2"/>
  <c r="M185" i="2" s="1"/>
  <c r="C121" i="2"/>
  <c r="M121" i="2" s="1"/>
  <c r="C62" i="2"/>
  <c r="M62" i="2" s="1"/>
  <c r="C30" i="2"/>
  <c r="M30" i="2" s="1"/>
  <c r="C177" i="2"/>
  <c r="M177" i="2" s="1"/>
  <c r="C113" i="2"/>
  <c r="M113" i="2" s="1"/>
  <c r="C57" i="2"/>
  <c r="M57" i="2" s="1"/>
  <c r="C25" i="2"/>
  <c r="M25" i="2" s="1"/>
  <c r="C169" i="2"/>
  <c r="M169" i="2" s="1"/>
  <c r="C105" i="2"/>
  <c r="M105" i="2" s="1"/>
  <c r="C54" i="2"/>
  <c r="M54" i="2" s="1"/>
  <c r="C22" i="2"/>
  <c r="M22" i="2" s="1"/>
  <c r="C161" i="2"/>
  <c r="M161" i="2" s="1"/>
  <c r="C97" i="2"/>
  <c r="M97" i="2" s="1"/>
  <c r="C49" i="2"/>
  <c r="M49" i="2" s="1"/>
  <c r="C17" i="2"/>
  <c r="M17" i="2" s="1"/>
  <c r="C153" i="2"/>
  <c r="M153" i="2" s="1"/>
  <c r="C89" i="2"/>
  <c r="M89" i="2" s="1"/>
  <c r="C46" i="2"/>
  <c r="M46" i="2" s="1"/>
  <c r="C14" i="2"/>
  <c r="M14" i="2" s="1"/>
  <c r="C145" i="2"/>
  <c r="M145" i="2" s="1"/>
  <c r="C81" i="2"/>
  <c r="M81" i="2" s="1"/>
  <c r="C41" i="2"/>
  <c r="M41" i="2" s="1"/>
  <c r="C9" i="2"/>
  <c r="M9" i="2" s="1"/>
  <c r="C137" i="2"/>
  <c r="M137" i="2" s="1"/>
  <c r="C73" i="2"/>
  <c r="M73" i="2" s="1"/>
  <c r="C38" i="2"/>
  <c r="M38" i="2" s="1"/>
  <c r="C6" i="2"/>
  <c r="M6" i="2" s="1"/>
  <c r="C129" i="2"/>
  <c r="M129" i="2" s="1"/>
  <c r="C65" i="2"/>
  <c r="M65" i="2" s="1"/>
  <c r="C33" i="2"/>
  <c r="M33" i="2" s="1"/>
  <c r="U23" i="3"/>
  <c r="U27" i="3" s="1"/>
  <c r="V24" i="3"/>
  <c r="W26" i="3"/>
  <c r="W24" i="3"/>
  <c r="V25" i="3"/>
  <c r="V26" i="3"/>
  <c r="W25" i="3"/>
  <c r="AJ29" i="3" l="1" a="1"/>
  <c r="AJ29" i="3" s="1"/>
  <c r="AJ18" i="3" a="1"/>
  <c r="AJ18" i="3" s="1"/>
  <c r="I9" i="2"/>
  <c r="AJ6" i="3" a="1"/>
  <c r="AJ6" i="3" s="1"/>
  <c r="N4" i="2"/>
  <c r="N5" i="2"/>
  <c r="N8" i="2"/>
  <c r="N2" i="2"/>
  <c r="N6" i="2"/>
  <c r="N3" i="2"/>
  <c r="N7" i="2"/>
  <c r="U26" i="3"/>
  <c r="U24" i="3"/>
  <c r="U25" i="3"/>
  <c r="X18" i="3" l="1"/>
  <c r="X27" i="3" s="1"/>
  <c r="X16" i="3"/>
  <c r="X25" i="3" s="1"/>
  <c r="X15" i="3"/>
  <c r="X17" i="3"/>
  <c r="X26" i="3" s="1"/>
  <c r="AJ30" i="3" l="1" a="1"/>
  <c r="AJ30" i="3" s="1"/>
  <c r="AJ32" i="3" s="1"/>
  <c r="AJ19" i="3" a="1"/>
  <c r="AJ19" i="3" s="1"/>
  <c r="AJ21" i="3" s="1"/>
  <c r="AJ7" i="3" a="1"/>
  <c r="AJ7" i="3" s="1"/>
  <c r="AJ9" i="3" s="1"/>
  <c r="J45" i="3" a="1"/>
  <c r="J45" i="3" s="1"/>
  <c r="X24" i="3"/>
  <c r="I5" i="3" l="1"/>
  <c r="I16" i="3" l="1"/>
  <c r="I17" i="3"/>
  <c r="D5" i="2"/>
  <c r="I15" i="3"/>
  <c r="N149" i="2" l="1"/>
  <c r="N99" i="2"/>
  <c r="N194" i="2"/>
  <c r="N233" i="2"/>
  <c r="N133" i="2"/>
  <c r="N250" i="2"/>
  <c r="N130" i="2"/>
  <c r="N169" i="2"/>
  <c r="N170" i="2"/>
  <c r="N125" i="2"/>
  <c r="N202" i="2"/>
  <c r="N98" i="2"/>
  <c r="N137" i="2"/>
  <c r="N251" i="2"/>
  <c r="N67" i="2"/>
  <c r="N190" i="2"/>
  <c r="N212" i="2"/>
  <c r="N183" i="2"/>
  <c r="N80" i="2"/>
  <c r="N121" i="2"/>
  <c r="N163" i="2"/>
  <c r="N131" i="2"/>
  <c r="N226" i="2"/>
  <c r="N10" i="2"/>
  <c r="N104" i="2"/>
  <c r="N24" i="2"/>
  <c r="N122" i="2"/>
  <c r="N159" i="2"/>
  <c r="N78" i="2"/>
  <c r="N49" i="2"/>
  <c r="N92" i="2"/>
  <c r="N232" i="2"/>
  <c r="N82" i="2"/>
  <c r="N162" i="2"/>
  <c r="N192" i="2"/>
  <c r="N29" i="2"/>
  <c r="N41" i="2"/>
  <c r="N13" i="2"/>
  <c r="N150" i="2"/>
  <c r="N66" i="2"/>
  <c r="N77" i="2"/>
  <c r="N103" i="2"/>
  <c r="N158" i="2"/>
  <c r="N30" i="2"/>
  <c r="N116" i="2"/>
  <c r="N253" i="2"/>
  <c r="I12" i="3" s="1"/>
  <c r="N193" i="2"/>
  <c r="N101" i="2"/>
  <c r="N45" i="2"/>
  <c r="N40" i="2"/>
  <c r="N102" i="2"/>
  <c r="N195" i="2"/>
  <c r="N85" i="2"/>
  <c r="N249" i="2"/>
  <c r="N145" i="2"/>
  <c r="N35" i="2"/>
  <c r="N69" i="2"/>
  <c r="N185" i="2"/>
  <c r="N81" i="2"/>
  <c r="N22" i="2"/>
  <c r="N61" i="2"/>
  <c r="N153" i="2"/>
  <c r="N57" i="2"/>
  <c r="N28" i="2"/>
  <c r="N11" i="2"/>
  <c r="N248" i="2"/>
  <c r="N123" i="2"/>
  <c r="N84" i="2"/>
  <c r="N95" i="2"/>
  <c r="N51" i="2"/>
  <c r="N72" i="2"/>
  <c r="N64" i="2"/>
  <c r="N144" i="2"/>
  <c r="N138" i="2"/>
  <c r="N221" i="2"/>
  <c r="N174" i="2"/>
  <c r="N205" i="2"/>
  <c r="N42" i="2"/>
  <c r="N54" i="2"/>
  <c r="N239" i="2"/>
  <c r="N56" i="2"/>
  <c r="N128" i="2"/>
  <c r="N34" i="2"/>
  <c r="N171" i="2"/>
  <c r="N240" i="2"/>
  <c r="N215" i="2"/>
  <c r="N39" i="2"/>
  <c r="N107" i="2"/>
  <c r="N224" i="2"/>
  <c r="N199" i="2"/>
  <c r="N12" i="2"/>
  <c r="N14" i="2"/>
  <c r="N75" i="2"/>
  <c r="N216" i="2"/>
  <c r="N191" i="2"/>
  <c r="N32" i="2"/>
  <c r="N19" i="2"/>
  <c r="N136" i="2"/>
  <c r="N105" i="2"/>
  <c r="N106" i="2"/>
  <c r="N118" i="2"/>
  <c r="N167" i="2"/>
  <c r="N242" i="2"/>
  <c r="N218" i="2"/>
  <c r="N62" i="2"/>
  <c r="N93" i="2"/>
  <c r="N83" i="2"/>
  <c r="N173" i="2"/>
  <c r="N238" i="2"/>
  <c r="N227" i="2"/>
  <c r="N243" i="2"/>
  <c r="N155" i="2"/>
  <c r="N196" i="2"/>
  <c r="N206" i="2"/>
  <c r="N38" i="2"/>
  <c r="N180" i="2"/>
  <c r="N166" i="2"/>
  <c r="N172" i="2"/>
  <c r="N53" i="2"/>
  <c r="N229" i="2"/>
  <c r="N18" i="2"/>
  <c r="N201" i="2"/>
  <c r="N79" i="2"/>
  <c r="N148" i="2"/>
  <c r="N73" i="2"/>
  <c r="N132" i="2"/>
  <c r="N70" i="2"/>
  <c r="N17" i="2"/>
  <c r="N110" i="2"/>
  <c r="N228" i="2"/>
  <c r="N94" i="2"/>
  <c r="N252" i="2"/>
  <c r="N179" i="2"/>
  <c r="N165" i="2"/>
  <c r="N91" i="2"/>
  <c r="N113" i="2"/>
  <c r="N89" i="2"/>
  <c r="N20" i="2"/>
  <c r="N114" i="2"/>
  <c r="N176" i="2"/>
  <c r="N151" i="2"/>
  <c r="N23" i="2"/>
  <c r="N58" i="2"/>
  <c r="N160" i="2"/>
  <c r="N135" i="2"/>
  <c r="N245" i="2"/>
  <c r="N37" i="2"/>
  <c r="N225" i="2"/>
  <c r="N152" i="2"/>
  <c r="N127" i="2"/>
  <c r="N27" i="2"/>
  <c r="N9" i="2"/>
  <c r="N246" i="2"/>
  <c r="N31" i="2"/>
  <c r="N208" i="2"/>
  <c r="N234" i="2"/>
  <c r="N86" i="2"/>
  <c r="N47" i="2"/>
  <c r="N143" i="2"/>
  <c r="N231" i="2"/>
  <c r="N198" i="2"/>
  <c r="N154" i="2"/>
  <c r="N177" i="2"/>
  <c r="N60" i="2"/>
  <c r="N161" i="2"/>
  <c r="N16" i="2"/>
  <c r="N50" i="2"/>
  <c r="N119" i="2"/>
  <c r="N207" i="2"/>
  <c r="N65" i="2"/>
  <c r="N112" i="2"/>
  <c r="N87" i="2"/>
  <c r="N33" i="2"/>
  <c r="N244" i="2"/>
  <c r="N96" i="2"/>
  <c r="N71" i="2"/>
  <c r="N117" i="2"/>
  <c r="N26" i="2"/>
  <c r="N236" i="2"/>
  <c r="N88" i="2"/>
  <c r="N63" i="2"/>
  <c r="N181" i="2"/>
  <c r="N141" i="2"/>
  <c r="N46" i="2"/>
  <c r="N21" i="2"/>
  <c r="N120" i="2"/>
  <c r="N25" i="2"/>
  <c r="N36" i="2"/>
  <c r="N90" i="2"/>
  <c r="N187" i="2"/>
  <c r="N222" i="2"/>
  <c r="N241" i="2"/>
  <c r="N204" i="2"/>
  <c r="N175" i="2"/>
  <c r="N203" i="2"/>
  <c r="N134" i="2"/>
  <c r="N48" i="2"/>
  <c r="N230" i="2"/>
  <c r="N43" i="2"/>
  <c r="N214" i="2"/>
  <c r="N139" i="2"/>
  <c r="N182" i="2"/>
  <c r="N15" i="2"/>
  <c r="N76" i="2"/>
  <c r="N184" i="2"/>
  <c r="N142" i="2"/>
  <c r="N235" i="2"/>
  <c r="N108" i="2"/>
  <c r="N219" i="2"/>
  <c r="N223" i="2"/>
  <c r="N188" i="2"/>
  <c r="N157" i="2"/>
  <c r="N74" i="2"/>
  <c r="N126" i="2"/>
  <c r="N109" i="2"/>
  <c r="N147" i="2"/>
  <c r="N164" i="2"/>
  <c r="N210" i="2"/>
  <c r="N124" i="2"/>
  <c r="N97" i="2"/>
  <c r="N168" i="2"/>
  <c r="N213" i="2"/>
  <c r="N100" i="2"/>
  <c r="N111" i="2"/>
  <c r="N237" i="2"/>
  <c r="N140" i="2"/>
  <c r="N68" i="2"/>
  <c r="N186" i="2"/>
  <c r="N211" i="2"/>
  <c r="N189" i="2"/>
  <c r="N209" i="2"/>
  <c r="N200" i="2"/>
  <c r="N220" i="2"/>
  <c r="N59" i="2"/>
  <c r="N44" i="2"/>
  <c r="N217" i="2"/>
  <c r="N146" i="2"/>
  <c r="N197" i="2"/>
  <c r="N115" i="2"/>
  <c r="N156" i="2"/>
  <c r="N55" i="2"/>
  <c r="N52" i="2"/>
  <c r="N178" i="2"/>
  <c r="N129" i="2"/>
  <c r="N247" i="2"/>
</calcChain>
</file>

<file path=xl/sharedStrings.xml><?xml version="1.0" encoding="utf-8"?>
<sst xmlns="http://schemas.openxmlformats.org/spreadsheetml/2006/main" count="8047" uniqueCount="318">
  <si>
    <t>US</t>
  </si>
  <si>
    <t>UK</t>
  </si>
  <si>
    <t>POSITION</t>
  </si>
  <si>
    <t>LAST</t>
  </si>
  <si>
    <t>NLV</t>
  </si>
  <si>
    <t>Germany</t>
  </si>
  <si>
    <t>Weight</t>
  </si>
  <si>
    <t>Assumptions</t>
  </si>
  <si>
    <t>Covariance Matrix</t>
  </si>
  <si>
    <t>Tick</t>
  </si>
  <si>
    <t>VaR</t>
  </si>
  <si>
    <t>Time Elapsed</t>
  </si>
  <si>
    <t>BRIC</t>
  </si>
  <si>
    <t>BOND</t>
  </si>
  <si>
    <t xml:space="preserve"> </t>
  </si>
  <si>
    <t>Std.Dev.</t>
  </si>
  <si>
    <t>CASH</t>
  </si>
  <si>
    <t>Weights</t>
  </si>
  <si>
    <t>EWPR</t>
  </si>
  <si>
    <t>EWPSt.D</t>
  </si>
  <si>
    <t>%</t>
  </si>
  <si>
    <t>$</t>
  </si>
  <si>
    <t>Exp. St. Dev.</t>
  </si>
  <si>
    <t>Exp. Return</t>
  </si>
  <si>
    <t>VaR limit imposed by CRO</t>
  </si>
  <si>
    <t>Period</t>
  </si>
  <si>
    <t>Min</t>
  </si>
  <si>
    <t>Max</t>
  </si>
  <si>
    <t>Bins</t>
  </si>
  <si>
    <t>B.Size</t>
  </si>
  <si>
    <t>Return</t>
  </si>
  <si>
    <t>Worst 5 Day Returns (Dollars)</t>
  </si>
  <si>
    <t>1% Var on 1 trading year (252 trading days) = 2.52 days, or 2nd worst day (round down)</t>
  </si>
  <si>
    <t>Your portfolio lost</t>
  </si>
  <si>
    <t>on its second-worst day of the year.</t>
  </si>
  <si>
    <t>Value-At-Risk (Daily)</t>
  </si>
  <si>
    <t>Histogram Data</t>
  </si>
  <si>
    <t>EW</t>
  </si>
  <si>
    <t>Actual Weights</t>
  </si>
  <si>
    <t>Annualized Exp. Portfolio Return (%)</t>
  </si>
  <si>
    <t>Annualized Exp. Portfolio Vol (%)</t>
  </si>
  <si>
    <t>Approximate Fines</t>
  </si>
  <si>
    <t>News</t>
  </si>
  <si>
    <t>4 letters</t>
  </si>
  <si>
    <t>Shares</t>
  </si>
  <si>
    <t>Differentials</t>
  </si>
  <si>
    <t>Needed to reset Chart</t>
  </si>
  <si>
    <t>Column1</t>
  </si>
  <si>
    <t>Column2</t>
  </si>
  <si>
    <t>Reducing the exposure by 100 shares in the following securities, the VaR will descrease by:</t>
  </si>
  <si>
    <t>VaR Fines</t>
  </si>
  <si>
    <t>Decision Support - VaR Case</t>
  </si>
  <si>
    <t>version 1.3</t>
  </si>
  <si>
    <t>Market Value</t>
  </si>
  <si>
    <t>Timestamp</t>
  </si>
  <si>
    <t>Ticker</t>
  </si>
  <si>
    <t>Price</t>
  </si>
  <si>
    <t>Type</t>
  </si>
  <si>
    <t>Action</t>
  </si>
  <si>
    <t>Filled</t>
  </si>
  <si>
    <t>VWAP</t>
  </si>
  <si>
    <t>Status</t>
  </si>
  <si>
    <t>P1 : 252</t>
  </si>
  <si>
    <t>MARKET</t>
  </si>
  <si>
    <t>BUY</t>
  </si>
  <si>
    <t>TRANSACTED</t>
  </si>
  <si>
    <t>SELL</t>
  </si>
  <si>
    <t>P1 : 251</t>
  </si>
  <si>
    <t>P1 : 250</t>
  </si>
  <si>
    <t>P1 : 249</t>
  </si>
  <si>
    <t>P1 : 248</t>
  </si>
  <si>
    <t>P1 : 247</t>
  </si>
  <si>
    <t>P1 : 246</t>
  </si>
  <si>
    <t>P1 : 245</t>
  </si>
  <si>
    <t>P1 : 244</t>
  </si>
  <si>
    <t>P1 : 243</t>
  </si>
  <si>
    <t>P1 : 242</t>
  </si>
  <si>
    <t>P1 : 241</t>
  </si>
  <si>
    <t>P1 : 240</t>
  </si>
  <si>
    <t>P1 : 239</t>
  </si>
  <si>
    <t>P1 : 238</t>
  </si>
  <si>
    <t>P1 : 237</t>
  </si>
  <si>
    <t>P1 : 236</t>
  </si>
  <si>
    <t>P1 : 235</t>
  </si>
  <si>
    <t>P1 : 234</t>
  </si>
  <si>
    <t>P1 : 233</t>
  </si>
  <si>
    <t>P1 : 232</t>
  </si>
  <si>
    <t>P1 : 231</t>
  </si>
  <si>
    <t>P1 : 230</t>
  </si>
  <si>
    <t>P1 : 229</t>
  </si>
  <si>
    <t>P1 : 228</t>
  </si>
  <si>
    <t>P1 : 227</t>
  </si>
  <si>
    <t>P1 : 226</t>
  </si>
  <si>
    <t>P1 : 225</t>
  </si>
  <si>
    <t>P1 : 224</t>
  </si>
  <si>
    <t>P1 : 223</t>
  </si>
  <si>
    <t>P1 : 222</t>
  </si>
  <si>
    <t>P1 : 221</t>
  </si>
  <si>
    <t>P1 : 220</t>
  </si>
  <si>
    <t>P1 : 219</t>
  </si>
  <si>
    <t>P1 : 218</t>
  </si>
  <si>
    <t>P1 : 217</t>
  </si>
  <si>
    <t>P1 : 216</t>
  </si>
  <si>
    <t>P1 : 215</t>
  </si>
  <si>
    <t>P1 : 214</t>
  </si>
  <si>
    <t>P1 : 213</t>
  </si>
  <si>
    <t>P1 : 212</t>
  </si>
  <si>
    <t>P1 : 211</t>
  </si>
  <si>
    <t>P1 : 210</t>
  </si>
  <si>
    <t>P1 : 209</t>
  </si>
  <si>
    <t>P1 : 208</t>
  </si>
  <si>
    <t>P1 : 207</t>
  </si>
  <si>
    <t>P1 : 206</t>
  </si>
  <si>
    <t>P1 : 205</t>
  </si>
  <si>
    <t>P1 : 204</t>
  </si>
  <si>
    <t>P1 : 203</t>
  </si>
  <si>
    <t>P1 : 202</t>
  </si>
  <si>
    <t>P1 : 201</t>
  </si>
  <si>
    <t>P1 : 200</t>
  </si>
  <si>
    <t>P1 : 199</t>
  </si>
  <si>
    <t>P1 : 198</t>
  </si>
  <si>
    <t>P1 : 197</t>
  </si>
  <si>
    <t>P1 : 196</t>
  </si>
  <si>
    <t>P1 : 195</t>
  </si>
  <si>
    <t>P1 : 194</t>
  </si>
  <si>
    <t>P1 : 193</t>
  </si>
  <si>
    <t>P1 : 192</t>
  </si>
  <si>
    <t>P1 : 191</t>
  </si>
  <si>
    <t>P1 : 190</t>
  </si>
  <si>
    <t>P1 : 189</t>
  </si>
  <si>
    <t>P1 : 188</t>
  </si>
  <si>
    <t>P1 : 187</t>
  </si>
  <si>
    <t>P1 : 186</t>
  </si>
  <si>
    <t>P1 : 185</t>
  </si>
  <si>
    <t>P1 : 184</t>
  </si>
  <si>
    <t>P1 : 183</t>
  </si>
  <si>
    <t>P1 : 182</t>
  </si>
  <si>
    <t>P1 : 181</t>
  </si>
  <si>
    <t>P1 : 180</t>
  </si>
  <si>
    <t>P1 : 179</t>
  </si>
  <si>
    <t>P1 : 178</t>
  </si>
  <si>
    <t>P1 : 177</t>
  </si>
  <si>
    <t>P1 : 176</t>
  </si>
  <si>
    <t>P1 : 175</t>
  </si>
  <si>
    <t>P1 : 174</t>
  </si>
  <si>
    <t>P1 : 173</t>
  </si>
  <si>
    <t>P1 : 172</t>
  </si>
  <si>
    <t>P1 : 171</t>
  </si>
  <si>
    <t>P1 : 170</t>
  </si>
  <si>
    <t>P1 : 169</t>
  </si>
  <si>
    <t>P1 : 168</t>
  </si>
  <si>
    <t>P1 : 167</t>
  </si>
  <si>
    <t>P1 : 166</t>
  </si>
  <si>
    <t>P1 : 165</t>
  </si>
  <si>
    <t>P1 : 164</t>
  </si>
  <si>
    <t>P1 : 163</t>
  </si>
  <si>
    <t>P1 : 162</t>
  </si>
  <si>
    <t>P1 : 161</t>
  </si>
  <si>
    <t>P1 : 160</t>
  </si>
  <si>
    <t>P1 : 159</t>
  </si>
  <si>
    <t>P1 : 158</t>
  </si>
  <si>
    <t>P1 : 157</t>
  </si>
  <si>
    <t>P1 : 156</t>
  </si>
  <si>
    <t>P1 : 155</t>
  </si>
  <si>
    <t>P1 : 154</t>
  </si>
  <si>
    <t>P1 : 153</t>
  </si>
  <si>
    <t>P1 : 152</t>
  </si>
  <si>
    <t>P1 : 151</t>
  </si>
  <si>
    <t>P1 : 150</t>
  </si>
  <si>
    <t>P1 : 149</t>
  </si>
  <si>
    <t>P1 : 148</t>
  </si>
  <si>
    <t>P1 : 147</t>
  </si>
  <si>
    <t>P1 : 146</t>
  </si>
  <si>
    <t>P1 : 145</t>
  </si>
  <si>
    <t>P1 : 144</t>
  </si>
  <si>
    <t>P1 : 143</t>
  </si>
  <si>
    <t>P1 : 142</t>
  </si>
  <si>
    <t>P1 : 141</t>
  </si>
  <si>
    <t>P1 : 140</t>
  </si>
  <si>
    <t>P1 : 139</t>
  </si>
  <si>
    <t>P1 : 138</t>
  </si>
  <si>
    <t>P1 : 137</t>
  </si>
  <si>
    <t>P1 : 136</t>
  </si>
  <si>
    <t>P1 : 135</t>
  </si>
  <si>
    <t>P1 : 134</t>
  </si>
  <si>
    <t>P1 : 133</t>
  </si>
  <si>
    <t>P1 : 132</t>
  </si>
  <si>
    <t>P1 : 131</t>
  </si>
  <si>
    <t>P1 : 130</t>
  </si>
  <si>
    <t>P1 : 129</t>
  </si>
  <si>
    <t>P1 : 128</t>
  </si>
  <si>
    <t>P1 : 127</t>
  </si>
  <si>
    <t>P1 : 126</t>
  </si>
  <si>
    <t>P1 : 125</t>
  </si>
  <si>
    <t>P1 : 124</t>
  </si>
  <si>
    <t>P1 : 123</t>
  </si>
  <si>
    <t>P1 : 122</t>
  </si>
  <si>
    <t>P1 : 121</t>
  </si>
  <si>
    <t>P1 : 120</t>
  </si>
  <si>
    <t>P1 : 119</t>
  </si>
  <si>
    <t>P1 : 118</t>
  </si>
  <si>
    <t>P1 : 117</t>
  </si>
  <si>
    <t>P1 : 116</t>
  </si>
  <si>
    <t>P1 : 115</t>
  </si>
  <si>
    <t>P1 : 114</t>
  </si>
  <si>
    <t>P1 : 113</t>
  </si>
  <si>
    <t>P1 : 112</t>
  </si>
  <si>
    <t>P1 : 111</t>
  </si>
  <si>
    <t>P1 : 110</t>
  </si>
  <si>
    <t>P1 : 109</t>
  </si>
  <si>
    <t>P1 : 108</t>
  </si>
  <si>
    <t>P1 : 107</t>
  </si>
  <si>
    <t>P1 : 106</t>
  </si>
  <si>
    <t>P1 : 105</t>
  </si>
  <si>
    <t>P1 : 104</t>
  </si>
  <si>
    <t>P1 : 103</t>
  </si>
  <si>
    <t>P1 : 102</t>
  </si>
  <si>
    <t>P1 : 101</t>
  </si>
  <si>
    <t>P1 : 100</t>
  </si>
  <si>
    <t>P1 : 99</t>
  </si>
  <si>
    <t>P1 : 98</t>
  </si>
  <si>
    <t>P1 : 97</t>
  </si>
  <si>
    <t>P1 : 96</t>
  </si>
  <si>
    <t>P1 : 95</t>
  </si>
  <si>
    <t>P1 : 94</t>
  </si>
  <si>
    <t>P1 : 93</t>
  </si>
  <si>
    <t>P1 : 92</t>
  </si>
  <si>
    <t>P1 : 91</t>
  </si>
  <si>
    <t>P1 : 90</t>
  </si>
  <si>
    <t>P1 : 89</t>
  </si>
  <si>
    <t>P1 : 88</t>
  </si>
  <si>
    <t>P1 : 87</t>
  </si>
  <si>
    <t>P1 : 86</t>
  </si>
  <si>
    <t>P1 : 85</t>
  </si>
  <si>
    <t>P1 : 84</t>
  </si>
  <si>
    <t>P1 : 83</t>
  </si>
  <si>
    <t>P1 : 82</t>
  </si>
  <si>
    <t>P1 : 81</t>
  </si>
  <si>
    <t>P1 : 80</t>
  </si>
  <si>
    <t>P1 : 79</t>
  </si>
  <si>
    <t>P1 : 78</t>
  </si>
  <si>
    <t>P1 : 77</t>
  </si>
  <si>
    <t>P1 : 76</t>
  </si>
  <si>
    <t>P1 : 75</t>
  </si>
  <si>
    <t>P1 : 74</t>
  </si>
  <si>
    <t>P1 : 73</t>
  </si>
  <si>
    <t>P1 : 72</t>
  </si>
  <si>
    <t>P1 : 71</t>
  </si>
  <si>
    <t>P1 : 70</t>
  </si>
  <si>
    <t>P1 : 69</t>
  </si>
  <si>
    <t>P1 : 68</t>
  </si>
  <si>
    <t>P1 : 67</t>
  </si>
  <si>
    <t>P1 : 66</t>
  </si>
  <si>
    <t>P1 : 65</t>
  </si>
  <si>
    <t>P1 : 64</t>
  </si>
  <si>
    <t>P1 : 63</t>
  </si>
  <si>
    <t>P1 : 62</t>
  </si>
  <si>
    <t>P1 : 61</t>
  </si>
  <si>
    <t>P1 : 60</t>
  </si>
  <si>
    <t>P1 : 59</t>
  </si>
  <si>
    <t>P1 : 58</t>
  </si>
  <si>
    <t>P1 : 57</t>
  </si>
  <si>
    <t>P1 : 56</t>
  </si>
  <si>
    <t>P1 : 55</t>
  </si>
  <si>
    <t>P1 : 54</t>
  </si>
  <si>
    <t>P1 : 53</t>
  </si>
  <si>
    <t>P1 : 52</t>
  </si>
  <si>
    <t>P1 : 51</t>
  </si>
  <si>
    <t>P1 : 50</t>
  </si>
  <si>
    <t>P1 : 49</t>
  </si>
  <si>
    <t>P1 : 48</t>
  </si>
  <si>
    <t>P1 : 47</t>
  </si>
  <si>
    <t>P1 : 46</t>
  </si>
  <si>
    <t>P1 : 45</t>
  </si>
  <si>
    <t>P1 : 44</t>
  </si>
  <si>
    <t>P1 : 43</t>
  </si>
  <si>
    <t>P1 : 42</t>
  </si>
  <si>
    <t>P1 : 41</t>
  </si>
  <si>
    <t>P1 : 40</t>
  </si>
  <si>
    <t>P1 : 39</t>
  </si>
  <si>
    <t>P1 : 38</t>
  </si>
  <si>
    <t>P1 : 37</t>
  </si>
  <si>
    <t>P1 : 36</t>
  </si>
  <si>
    <t>P1 : 35</t>
  </si>
  <si>
    <t>P1 : 34</t>
  </si>
  <si>
    <t>P1 : 33</t>
  </si>
  <si>
    <t>P1 : 32</t>
  </si>
  <si>
    <t>P1 : 31</t>
  </si>
  <si>
    <t>P1 : 30</t>
  </si>
  <si>
    <t>P1 : 29</t>
  </si>
  <si>
    <t>P1 : 28</t>
  </si>
  <si>
    <t>P1 : 27</t>
  </si>
  <si>
    <t>P1 : 26</t>
  </si>
  <si>
    <t>P1 : 25</t>
  </si>
  <si>
    <t>P1 : 24</t>
  </si>
  <si>
    <t>P1 : 23</t>
  </si>
  <si>
    <t>P1 : 22</t>
  </si>
  <si>
    <t>P1 : 21</t>
  </si>
  <si>
    <t>P1 : 20</t>
  </si>
  <si>
    <t>P1 : 19</t>
  </si>
  <si>
    <t>P1 : 18</t>
  </si>
  <si>
    <t>P1 : 17</t>
  </si>
  <si>
    <t>P1 : 16</t>
  </si>
  <si>
    <t>P1 : 15</t>
  </si>
  <si>
    <t>P1 : 14</t>
  </si>
  <si>
    <t>P1 : 13</t>
  </si>
  <si>
    <t>P1 : 12</t>
  </si>
  <si>
    <t>P1 : 11</t>
  </si>
  <si>
    <t>P1 : 10</t>
  </si>
  <si>
    <t>P1 : 9</t>
  </si>
  <si>
    <t>P1 : 8</t>
  </si>
  <si>
    <t>P1 : 7</t>
  </si>
  <si>
    <t>P1 : 6</t>
  </si>
  <si>
    <t>P1 : 5</t>
  </si>
  <si>
    <t>P1 : 4</t>
  </si>
  <si>
    <t>P1 : 3</t>
  </si>
  <si>
    <t>P1 : 2</t>
  </si>
  <si>
    <t>P1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</si>
</sst>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  <numFmt numFmtId="167" formatCode="_(* #,##0.0000_);_(* \(#,##0.0000\);_(* &quot;-&quot;??_);_(@_)"/>
    <numFmt numFmtId="168" formatCode="_(&quot;$&quot;* #,##0_);_(&quot;$&quot;* \(#,##0\);_(&quot;$&quot;* &quot;-&quot;??_);_(@_)"/>
    <numFmt numFmtId="169" formatCode="&quot;$&quot;#,##0"/>
    <numFmt numFmtId="170" formatCode="0.0000"/>
    <numFmt numFmtId="171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164" fontId="0" fillId="0" borderId="0" xfId="2" applyFont="1"/>
    <xf numFmtId="0" fontId="0" fillId="2" borderId="0" xfId="0" applyFill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5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2" xfId="0" applyFill="1" applyBorder="1"/>
    <xf numFmtId="164" fontId="0" fillId="2" borderId="0" xfId="0" applyNumberFormat="1" applyFill="1"/>
    <xf numFmtId="168" fontId="0" fillId="2" borderId="0" xfId="2" applyNumberFormat="1" applyFont="1" applyFill="1"/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0" fontId="0" fillId="2" borderId="0" xfId="3" applyNumberFormat="1" applyFont="1" applyFill="1" applyBorder="1" applyAlignment="1">
      <alignment horizontal="center"/>
    </xf>
    <xf numFmtId="0" fontId="0" fillId="2" borderId="7" xfId="0" applyFill="1" applyBorder="1"/>
    <xf numFmtId="0" fontId="0" fillId="2" borderId="1" xfId="0" applyFill="1" applyBorder="1"/>
    <xf numFmtId="10" fontId="0" fillId="2" borderId="0" xfId="3" applyNumberFormat="1" applyFont="1" applyFill="1" applyBorder="1"/>
    <xf numFmtId="169" fontId="2" fillId="2" borderId="0" xfId="1" applyNumberFormat="1" applyFont="1" applyFill="1"/>
    <xf numFmtId="10" fontId="0" fillId="2" borderId="0" xfId="0" applyNumberFormat="1" applyFill="1"/>
    <xf numFmtId="10" fontId="0" fillId="2" borderId="5" xfId="0" applyNumberFormat="1" applyFill="1" applyBorder="1"/>
    <xf numFmtId="10" fontId="0" fillId="2" borderId="6" xfId="0" applyNumberFormat="1" applyFill="1" applyBorder="1"/>
    <xf numFmtId="167" fontId="0" fillId="2" borderId="0" xfId="1" applyNumberFormat="1" applyFont="1" applyFill="1" applyBorder="1"/>
    <xf numFmtId="44" fontId="0" fillId="2" borderId="0" xfId="0" applyNumberFormat="1" applyFill="1"/>
    <xf numFmtId="10" fontId="0" fillId="2" borderId="7" xfId="0" applyNumberFormat="1" applyFill="1" applyBorder="1"/>
    <xf numFmtId="10" fontId="0" fillId="0" borderId="0" xfId="0" applyNumberFormat="1"/>
    <xf numFmtId="166" fontId="2" fillId="2" borderId="0" xfId="0" applyNumberFormat="1" applyFont="1" applyFill="1"/>
    <xf numFmtId="168" fontId="2" fillId="2" borderId="0" xfId="2" applyNumberFormat="1" applyFont="1" applyFill="1" applyBorder="1"/>
    <xf numFmtId="9" fontId="6" fillId="2" borderId="0" xfId="0" applyNumberFormat="1" applyFont="1" applyFill="1" applyAlignment="1">
      <alignment vertical="center"/>
    </xf>
    <xf numFmtId="9" fontId="7" fillId="2" borderId="0" xfId="0" applyNumberFormat="1" applyFont="1" applyFill="1" applyAlignment="1">
      <alignment vertical="center"/>
    </xf>
    <xf numFmtId="164" fontId="0" fillId="2" borderId="0" xfId="2" applyFont="1" applyFill="1" applyBorder="1" applyAlignment="1">
      <alignment horizontal="center"/>
    </xf>
    <xf numFmtId="0" fontId="4" fillId="2" borderId="3" xfId="0" applyFont="1" applyFill="1" applyBorder="1"/>
    <xf numFmtId="0" fontId="3" fillId="2" borderId="8" xfId="0" applyFont="1" applyFill="1" applyBorder="1"/>
    <xf numFmtId="0" fontId="2" fillId="2" borderId="1" xfId="0" applyFont="1" applyFill="1" applyBorder="1"/>
    <xf numFmtId="0" fontId="0" fillId="3" borderId="0" xfId="0" applyFill="1"/>
    <xf numFmtId="10" fontId="0" fillId="2" borderId="0" xfId="0" applyNumberFormat="1" applyFill="1" applyAlignment="1">
      <alignment horizontal="left"/>
    </xf>
    <xf numFmtId="4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164" fontId="0" fillId="2" borderId="0" xfId="2" applyFont="1" applyFill="1" applyAlignment="1"/>
    <xf numFmtId="0" fontId="0" fillId="4" borderId="6" xfId="0" applyFill="1" applyBorder="1"/>
    <xf numFmtId="0" fontId="0" fillId="4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164" fontId="0" fillId="2" borderId="0" xfId="2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/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2" applyFont="1" applyFill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3" applyNumberFormat="1" applyFont="1" applyFill="1" applyAlignment="1">
      <alignment horizontal="center"/>
    </xf>
    <xf numFmtId="10" fontId="0" fillId="0" borderId="0" xfId="3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0" borderId="0" xfId="0" applyFont="1" applyAlignment="1">
      <alignment horizontal="center" vertical="center"/>
    </xf>
    <xf numFmtId="164" fontId="0" fillId="0" borderId="0" xfId="2" applyFont="1" applyFill="1" applyBorder="1" applyAlignment="1">
      <alignment horizontal="center"/>
    </xf>
    <xf numFmtId="164" fontId="0" fillId="0" borderId="0" xfId="2" applyFont="1" applyFill="1" applyBorder="1"/>
    <xf numFmtId="164" fontId="0" fillId="0" borderId="0" xfId="2" applyFont="1" applyBorder="1" applyAlignment="1">
      <alignment horizontal="center"/>
    </xf>
    <xf numFmtId="0" fontId="4" fillId="0" borderId="0" xfId="0" applyFont="1"/>
    <xf numFmtId="164" fontId="0" fillId="0" borderId="1" xfId="2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2" applyFont="1" applyFill="1" applyBorder="1"/>
    <xf numFmtId="10" fontId="0" fillId="0" borderId="1" xfId="3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6" borderId="0" xfId="2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9" fontId="2" fillId="6" borderId="9" xfId="3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4" fontId="0" fillId="6" borderId="11" xfId="2" applyFont="1" applyFill="1" applyBorder="1" applyAlignment="1">
      <alignment horizontal="center"/>
    </xf>
    <xf numFmtId="168" fontId="0" fillId="2" borderId="11" xfId="2" applyNumberFormat="1" applyFont="1" applyFill="1" applyBorder="1"/>
    <xf numFmtId="0" fontId="2" fillId="6" borderId="9" xfId="0" applyFont="1" applyFill="1" applyBorder="1" applyAlignment="1">
      <alignment horizontal="center"/>
    </xf>
    <xf numFmtId="40" fontId="0" fillId="2" borderId="0" xfId="0" applyNumberFormat="1" applyFill="1"/>
    <xf numFmtId="0" fontId="2" fillId="2" borderId="10" xfId="0" applyFont="1" applyFill="1" applyBorder="1"/>
    <xf numFmtId="40" fontId="0" fillId="2" borderId="1" xfId="0" applyNumberFormat="1" applyFill="1" applyBorder="1"/>
    <xf numFmtId="0" fontId="0" fillId="2" borderId="0" xfId="0" applyFill="1" applyAlignment="1">
      <alignment vertical="center"/>
    </xf>
    <xf numFmtId="0" fontId="2" fillId="5" borderId="8" xfId="0" applyFont="1" applyFill="1" applyBorder="1" applyAlignment="1">
      <alignment horizontal="center"/>
    </xf>
    <xf numFmtId="164" fontId="0" fillId="5" borderId="8" xfId="2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0" fillId="5" borderId="1" xfId="2" applyFont="1" applyFill="1" applyBorder="1" applyAlignment="1">
      <alignment horizontal="center"/>
    </xf>
    <xf numFmtId="9" fontId="0" fillId="6" borderId="11" xfId="3" applyFont="1" applyFill="1" applyBorder="1" applyAlignment="1">
      <alignment horizontal="center"/>
    </xf>
    <xf numFmtId="21" fontId="0" fillId="0" borderId="0" xfId="0" applyNumberFormat="1"/>
    <xf numFmtId="16" fontId="0" fillId="0" borderId="0" xfId="0" applyNumberFormat="1"/>
    <xf numFmtId="0" fontId="2" fillId="4" borderId="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it2.rtd">
      <tp>
        <v>0</v>
        <stp/>
        <stp>CASH</stp>
        <stp>POSITION</stp>
        <tr r="K24" s="3"/>
      </tp>
      <tp>
        <v>0</v>
        <stp/>
        <stp>BRIC</stp>
        <stp>POSITION</stp>
        <tr r="I22" s="3"/>
      </tp>
      <tp>
        <v>0</v>
        <stp/>
        <stp>BOND</stp>
        <stp>POSITION</stp>
        <tr r="I23" s="3"/>
      </tp>
      <tp>
        <v>118.44</v>
        <stp/>
        <stp>US</stp>
        <stp>LAST</stp>
        <tr r="J21" s="3"/>
      </tp>
      <tp>
        <v>252</v>
        <stp/>
        <stp>TIMEREMAINING</stp>
        <tr r="D3" s="2"/>
      </tp>
      <tp t="s">
        <v>1,188,,Analysts Estimate,Your analysts informed you that at tick 251 the ETFs prices will be very close to:&lt;br&gt;US = $120.39&lt;br&gt;BRIC = $102.84&lt;br&gt;BOND 115.28</v>
        <stp/>
        <stp>LATESTNEWS</stp>
        <stp>1</stp>
        <tr r="AB40" s="3"/>
      </tp>
      <tp>
        <v>116.92</v>
        <stp/>
        <stp>BOND</stp>
        <stp>LAST</stp>
        <tr r="J23" s="3"/>
      </tp>
      <tp>
        <v>0</v>
        <stp/>
        <stp>US</stp>
        <stp>POSITION</stp>
        <tr r="I21" s="3"/>
      </tp>
      <tp>
        <v>100.98</v>
        <stp/>
        <stp>BRIC</stp>
        <stp>LAST</stp>
        <tr r="J2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'Chart Data'!$C$2:$C$253</c:f>
              <c:numCache>
                <c:formatCode>General</c:formatCode>
                <c:ptCount val="252"/>
                <c:pt idx="0">
                  <c:v>20000</c:v>
                </c:pt>
                <c:pt idx="1">
                  <c:v>20000</c:v>
                </c:pt>
                <c:pt idx="2">
                  <c:v>20000</c:v>
                </c:pt>
                <c:pt idx="3">
                  <c:v>20000</c:v>
                </c:pt>
                <c:pt idx="4">
                  <c:v>20000</c:v>
                </c:pt>
                <c:pt idx="5">
                  <c:v>20000</c:v>
                </c:pt>
                <c:pt idx="6">
                  <c:v>20000</c:v>
                </c:pt>
                <c:pt idx="7">
                  <c:v>20000</c:v>
                </c:pt>
                <c:pt idx="8">
                  <c:v>20000</c:v>
                </c:pt>
                <c:pt idx="9">
                  <c:v>20000</c:v>
                </c:pt>
                <c:pt idx="10">
                  <c:v>20000</c:v>
                </c:pt>
                <c:pt idx="11">
                  <c:v>20000</c:v>
                </c:pt>
                <c:pt idx="12">
                  <c:v>20000</c:v>
                </c:pt>
                <c:pt idx="13">
                  <c:v>20000</c:v>
                </c:pt>
                <c:pt idx="14">
                  <c:v>20000</c:v>
                </c:pt>
                <c:pt idx="15">
                  <c:v>20000</c:v>
                </c:pt>
                <c:pt idx="16">
                  <c:v>20000</c:v>
                </c:pt>
                <c:pt idx="17">
                  <c:v>20000</c:v>
                </c:pt>
                <c:pt idx="18">
                  <c:v>20000</c:v>
                </c:pt>
                <c:pt idx="19">
                  <c:v>20000</c:v>
                </c:pt>
                <c:pt idx="20">
                  <c:v>20000</c:v>
                </c:pt>
                <c:pt idx="21">
                  <c:v>20000</c:v>
                </c:pt>
                <c:pt idx="22">
                  <c:v>20000</c:v>
                </c:pt>
                <c:pt idx="23">
                  <c:v>20000</c:v>
                </c:pt>
                <c:pt idx="24">
                  <c:v>20000</c:v>
                </c:pt>
                <c:pt idx="25">
                  <c:v>20000</c:v>
                </c:pt>
                <c:pt idx="26">
                  <c:v>20000</c:v>
                </c:pt>
                <c:pt idx="27">
                  <c:v>20000</c:v>
                </c:pt>
                <c:pt idx="28">
                  <c:v>20000</c:v>
                </c:pt>
                <c:pt idx="29">
                  <c:v>20000</c:v>
                </c:pt>
                <c:pt idx="30">
                  <c:v>20000</c:v>
                </c:pt>
                <c:pt idx="31">
                  <c:v>20000</c:v>
                </c:pt>
                <c:pt idx="32">
                  <c:v>20000</c:v>
                </c:pt>
                <c:pt idx="33">
                  <c:v>20000</c:v>
                </c:pt>
                <c:pt idx="34">
                  <c:v>20000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20000</c:v>
                </c:pt>
                <c:pt idx="41">
                  <c:v>20000</c:v>
                </c:pt>
                <c:pt idx="42">
                  <c:v>20000</c:v>
                </c:pt>
                <c:pt idx="43">
                  <c:v>20000</c:v>
                </c:pt>
                <c:pt idx="44">
                  <c:v>20000</c:v>
                </c:pt>
                <c:pt idx="45">
                  <c:v>20000</c:v>
                </c:pt>
                <c:pt idx="46">
                  <c:v>20000</c:v>
                </c:pt>
                <c:pt idx="47">
                  <c:v>20000</c:v>
                </c:pt>
                <c:pt idx="48">
                  <c:v>20000</c:v>
                </c:pt>
                <c:pt idx="49">
                  <c:v>20000</c:v>
                </c:pt>
                <c:pt idx="50">
                  <c:v>20000</c:v>
                </c:pt>
                <c:pt idx="51">
                  <c:v>20000</c:v>
                </c:pt>
                <c:pt idx="52">
                  <c:v>20000</c:v>
                </c:pt>
                <c:pt idx="53">
                  <c:v>20000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20000</c:v>
                </c:pt>
                <c:pt idx="64">
                  <c:v>20000</c:v>
                </c:pt>
                <c:pt idx="65">
                  <c:v>20000</c:v>
                </c:pt>
                <c:pt idx="66">
                  <c:v>20000</c:v>
                </c:pt>
                <c:pt idx="67">
                  <c:v>20000</c:v>
                </c:pt>
                <c:pt idx="68">
                  <c:v>20000</c:v>
                </c:pt>
                <c:pt idx="69">
                  <c:v>20000</c:v>
                </c:pt>
                <c:pt idx="70">
                  <c:v>20000</c:v>
                </c:pt>
                <c:pt idx="71">
                  <c:v>20000</c:v>
                </c:pt>
                <c:pt idx="72">
                  <c:v>20000</c:v>
                </c:pt>
                <c:pt idx="73">
                  <c:v>20000</c:v>
                </c:pt>
                <c:pt idx="74">
                  <c:v>20000</c:v>
                </c:pt>
                <c:pt idx="75">
                  <c:v>20000</c:v>
                </c:pt>
                <c:pt idx="76">
                  <c:v>20000</c:v>
                </c:pt>
                <c:pt idx="77">
                  <c:v>20000</c:v>
                </c:pt>
                <c:pt idx="78">
                  <c:v>20000</c:v>
                </c:pt>
                <c:pt idx="79">
                  <c:v>20000</c:v>
                </c:pt>
                <c:pt idx="80">
                  <c:v>20000</c:v>
                </c:pt>
                <c:pt idx="81">
                  <c:v>20000</c:v>
                </c:pt>
                <c:pt idx="82">
                  <c:v>20000</c:v>
                </c:pt>
                <c:pt idx="83">
                  <c:v>20000</c:v>
                </c:pt>
                <c:pt idx="84">
                  <c:v>20000</c:v>
                </c:pt>
                <c:pt idx="85">
                  <c:v>20000</c:v>
                </c:pt>
                <c:pt idx="86">
                  <c:v>20000</c:v>
                </c:pt>
                <c:pt idx="87">
                  <c:v>20000</c:v>
                </c:pt>
                <c:pt idx="88">
                  <c:v>20000</c:v>
                </c:pt>
                <c:pt idx="89">
                  <c:v>20000</c:v>
                </c:pt>
                <c:pt idx="90">
                  <c:v>20000</c:v>
                </c:pt>
                <c:pt idx="91">
                  <c:v>20000</c:v>
                </c:pt>
                <c:pt idx="92">
                  <c:v>20000</c:v>
                </c:pt>
                <c:pt idx="93">
                  <c:v>20000</c:v>
                </c:pt>
                <c:pt idx="94">
                  <c:v>20000</c:v>
                </c:pt>
                <c:pt idx="95">
                  <c:v>20000</c:v>
                </c:pt>
                <c:pt idx="96">
                  <c:v>20000</c:v>
                </c:pt>
                <c:pt idx="97">
                  <c:v>20000</c:v>
                </c:pt>
                <c:pt idx="98">
                  <c:v>20000</c:v>
                </c:pt>
                <c:pt idx="99">
                  <c:v>20000</c:v>
                </c:pt>
                <c:pt idx="100">
                  <c:v>20000</c:v>
                </c:pt>
                <c:pt idx="101">
                  <c:v>20000</c:v>
                </c:pt>
                <c:pt idx="102">
                  <c:v>20000</c:v>
                </c:pt>
                <c:pt idx="103">
                  <c:v>20000</c:v>
                </c:pt>
                <c:pt idx="104">
                  <c:v>20000</c:v>
                </c:pt>
                <c:pt idx="105">
                  <c:v>20000</c:v>
                </c:pt>
                <c:pt idx="106">
                  <c:v>20000</c:v>
                </c:pt>
                <c:pt idx="107">
                  <c:v>20000</c:v>
                </c:pt>
                <c:pt idx="108">
                  <c:v>20000</c:v>
                </c:pt>
                <c:pt idx="109">
                  <c:v>20000</c:v>
                </c:pt>
                <c:pt idx="110">
                  <c:v>20000</c:v>
                </c:pt>
                <c:pt idx="111">
                  <c:v>20000</c:v>
                </c:pt>
                <c:pt idx="112">
                  <c:v>20000</c:v>
                </c:pt>
                <c:pt idx="113">
                  <c:v>20000</c:v>
                </c:pt>
                <c:pt idx="114">
                  <c:v>20000</c:v>
                </c:pt>
                <c:pt idx="115">
                  <c:v>20000</c:v>
                </c:pt>
                <c:pt idx="116">
                  <c:v>20000</c:v>
                </c:pt>
                <c:pt idx="117">
                  <c:v>20000</c:v>
                </c:pt>
                <c:pt idx="118">
                  <c:v>20000</c:v>
                </c:pt>
                <c:pt idx="119">
                  <c:v>20000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20000</c:v>
                </c:pt>
                <c:pt idx="238">
                  <c:v>20000</c:v>
                </c:pt>
                <c:pt idx="239">
                  <c:v>20000</c:v>
                </c:pt>
                <c:pt idx="240">
                  <c:v>20000</c:v>
                </c:pt>
                <c:pt idx="241">
                  <c:v>20000</c:v>
                </c:pt>
                <c:pt idx="242">
                  <c:v>20000</c:v>
                </c:pt>
                <c:pt idx="243">
                  <c:v>20000</c:v>
                </c:pt>
                <c:pt idx="244">
                  <c:v>20000</c:v>
                </c:pt>
                <c:pt idx="245">
                  <c:v>20000</c:v>
                </c:pt>
                <c:pt idx="246">
                  <c:v>20000</c:v>
                </c:pt>
                <c:pt idx="247">
                  <c:v>20000</c:v>
                </c:pt>
                <c:pt idx="248">
                  <c:v>20000</c:v>
                </c:pt>
                <c:pt idx="249">
                  <c:v>20000</c:v>
                </c:pt>
                <c:pt idx="250">
                  <c:v>20000</c:v>
                </c:pt>
                <c:pt idx="251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2-4273-BDC0-98DEFDB74E73}"/>
            </c:ext>
          </c:extLst>
        </c:ser>
        <c:ser>
          <c:idx val="1"/>
          <c:order val="1"/>
          <c:tx>
            <c:v>Series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'Chart Data'!$B$2:$B$253</c:f>
              <c:numCache>
                <c:formatCode>General</c:formatCode>
                <c:ptCount val="25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2-4273-BDC0-98DEFDB74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865992"/>
        <c:axId val="249866384"/>
      </c:lineChart>
      <c:catAx>
        <c:axId val="249865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66384"/>
        <c:crosses val="autoZero"/>
        <c:auto val="1"/>
        <c:lblAlgn val="ctr"/>
        <c:lblOffset val="100"/>
        <c:noMultiLvlLbl val="0"/>
      </c:catAx>
      <c:valAx>
        <c:axId val="2498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659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Profit/Loss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5197048482147274E-2"/>
          <c:y val="4.418913307478356E-2"/>
          <c:w val="0.90712999554300999"/>
          <c:h val="0.7737469722790401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'Actual Distribution'!$Z$14:$Z$38</c:f>
              <c:numCache>
                <c:formatCode>General</c:formatCode>
                <c:ptCount val="25"/>
                <c:pt idx="0">
                  <c:v>-19710</c:v>
                </c:pt>
                <c:pt idx="1">
                  <c:v>-17953.75</c:v>
                </c:pt>
                <c:pt idx="2">
                  <c:v>-16197.5</c:v>
                </c:pt>
                <c:pt idx="3">
                  <c:v>-14441.25</c:v>
                </c:pt>
                <c:pt idx="4">
                  <c:v>-12685</c:v>
                </c:pt>
                <c:pt idx="5">
                  <c:v>-10928.75</c:v>
                </c:pt>
                <c:pt idx="6">
                  <c:v>-9172.5</c:v>
                </c:pt>
                <c:pt idx="7">
                  <c:v>-7416.25</c:v>
                </c:pt>
                <c:pt idx="8">
                  <c:v>-5660</c:v>
                </c:pt>
                <c:pt idx="9">
                  <c:v>-3903.75</c:v>
                </c:pt>
                <c:pt idx="10">
                  <c:v>-2147.5</c:v>
                </c:pt>
                <c:pt idx="11">
                  <c:v>-391.25</c:v>
                </c:pt>
                <c:pt idx="12">
                  <c:v>1365</c:v>
                </c:pt>
                <c:pt idx="13">
                  <c:v>3121.25</c:v>
                </c:pt>
                <c:pt idx="14">
                  <c:v>4877.5</c:v>
                </c:pt>
                <c:pt idx="15">
                  <c:v>6633.75</c:v>
                </c:pt>
                <c:pt idx="16">
                  <c:v>8390</c:v>
                </c:pt>
                <c:pt idx="17">
                  <c:v>10146.25</c:v>
                </c:pt>
                <c:pt idx="18">
                  <c:v>11902.5</c:v>
                </c:pt>
                <c:pt idx="19">
                  <c:v>13658.75</c:v>
                </c:pt>
                <c:pt idx="20">
                  <c:v>15415</c:v>
                </c:pt>
                <c:pt idx="21">
                  <c:v>17171.25</c:v>
                </c:pt>
                <c:pt idx="22">
                  <c:v>18927.5</c:v>
                </c:pt>
                <c:pt idx="23">
                  <c:v>20683.75</c:v>
                </c:pt>
                <c:pt idx="24">
                  <c:v>22440</c:v>
                </c:pt>
              </c:numCache>
            </c:numRef>
          </c:cat>
          <c:val>
            <c:numRef>
              <c:f>'Actual Distribution'!$AA$14:$AA$38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8</c:v>
                </c:pt>
                <c:pt idx="6">
                  <c:v>10</c:v>
                </c:pt>
                <c:pt idx="7">
                  <c:v>17</c:v>
                </c:pt>
                <c:pt idx="8">
                  <c:v>21</c:v>
                </c:pt>
                <c:pt idx="9">
                  <c:v>19</c:v>
                </c:pt>
                <c:pt idx="10">
                  <c:v>22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25</c:v>
                </c:pt>
                <c:pt idx="15">
                  <c:v>16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8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3-4960-9082-34A69FF1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867952"/>
        <c:axId val="249868344"/>
      </c:barChart>
      <c:catAx>
        <c:axId val="249867952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49868344"/>
        <c:crosses val="autoZero"/>
        <c:auto val="1"/>
        <c:lblAlgn val="ctr"/>
        <c:lblOffset val="100"/>
        <c:noMultiLvlLbl val="0"/>
      </c:catAx>
      <c:valAx>
        <c:axId val="249868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986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Actual Distribution'!A1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'Excel Support'!A1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343992</xdr:colOff>
      <xdr:row>5</xdr:row>
      <xdr:rowOff>16721</xdr:rowOff>
    </xdr:from>
    <xdr:to>
      <xdr:col>5</xdr:col>
      <xdr:colOff>1335741</xdr:colOff>
      <xdr:row>25</xdr:row>
      <xdr:rowOff>8963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42583</xdr:colOff>
      <xdr:row>1</xdr:row>
      <xdr:rowOff>29135</xdr:rowOff>
    </xdr:from>
    <xdr:to>
      <xdr:col>3</xdr:col>
      <xdr:colOff>807690</xdr:colOff>
      <xdr:row>3</xdr:row>
      <xdr:rowOff>28575</xdr:rowOff>
    </xdr:to>
    <xdr:pic>
      <xdr:nvPicPr>
        <xdr:cNvPr id="8" name="Picture 1" descr="logo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159" y="414617"/>
          <a:ext cx="2020166" cy="555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291352</xdr:colOff>
      <xdr:row>29</xdr:row>
      <xdr:rowOff>2242</xdr:rowOff>
    </xdr:from>
    <xdr:to>
      <xdr:col>4</xdr:col>
      <xdr:colOff>1125071</xdr:colOff>
      <xdr:row>33</xdr:row>
      <xdr:rowOff>145676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71381" y="6031007"/>
          <a:ext cx="3041278" cy="90543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100">
              <a:latin typeface="+mn-lt"/>
            </a:rPr>
            <a:t>The chart</a:t>
          </a:r>
          <a:r>
            <a:rPr lang="en-CA" sz="1100" baseline="0">
              <a:latin typeface="+mn-lt"/>
            </a:rPr>
            <a:t> shows how your VaR changes during the simulation according to your investment decisions.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3</xdr:col>
      <xdr:colOff>517714</xdr:colOff>
      <xdr:row>25</xdr:row>
      <xdr:rowOff>150158</xdr:rowOff>
    </xdr:from>
    <xdr:to>
      <xdr:col>3</xdr:col>
      <xdr:colOff>813549</xdr:colOff>
      <xdr:row>28</xdr:row>
      <xdr:rowOff>51546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3319185" y="5416923"/>
          <a:ext cx="295835" cy="472888"/>
        </a:xfrm>
        <a:prstGeom prst="downArrow">
          <a:avLst>
            <a:gd name="adj1" fmla="val 50000"/>
            <a:gd name="adj2" fmla="val 479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636492</xdr:colOff>
      <xdr:row>2</xdr:row>
      <xdr:rowOff>98612</xdr:rowOff>
    </xdr:from>
    <xdr:to>
      <xdr:col>13</xdr:col>
      <xdr:colOff>179294</xdr:colOff>
      <xdr:row>6</xdr:row>
      <xdr:rowOff>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300445" y="672353"/>
          <a:ext cx="4751296" cy="618566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100">
              <a:latin typeface="+mn-lt"/>
            </a:rPr>
            <a:t>This is the VaR of your portfolio and it's affected by your investment decisions. If you go above the limit</a:t>
          </a:r>
          <a:r>
            <a:rPr lang="en-CA" sz="1100" baseline="0">
              <a:latin typeface="+mn-lt"/>
            </a:rPr>
            <a:t> imposed by the CRO (cell below), you will receive a fine.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9</xdr:col>
      <xdr:colOff>188259</xdr:colOff>
      <xdr:row>4</xdr:row>
      <xdr:rowOff>0</xdr:rowOff>
    </xdr:from>
    <xdr:to>
      <xdr:col>9</xdr:col>
      <xdr:colOff>555812</xdr:colOff>
      <xdr:row>5</xdr:row>
      <xdr:rowOff>53787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>
          <a:off x="9852212" y="932329"/>
          <a:ext cx="367553" cy="233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645458</xdr:colOff>
      <xdr:row>10</xdr:row>
      <xdr:rowOff>53790</xdr:rowOff>
    </xdr:from>
    <xdr:to>
      <xdr:col>13</xdr:col>
      <xdr:colOff>206188</xdr:colOff>
      <xdr:row>13</xdr:row>
      <xdr:rowOff>163159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309411" y="2061884"/>
          <a:ext cx="4769224" cy="64725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100" baseline="0">
              <a:latin typeface="+mn-lt"/>
            </a:rPr>
            <a:t>The more you go above the limit imposed by the CRO, the more you will get fined. This is a proxy of the fines that the instructor will calculate at the end of the simulation.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9</xdr:col>
      <xdr:colOff>206185</xdr:colOff>
      <xdr:row>11</xdr:row>
      <xdr:rowOff>35861</xdr:rowOff>
    </xdr:from>
    <xdr:to>
      <xdr:col>9</xdr:col>
      <xdr:colOff>573738</xdr:colOff>
      <xdr:row>12</xdr:row>
      <xdr:rowOff>125508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0800000">
          <a:off x="9870138" y="2223249"/>
          <a:ext cx="367553" cy="2689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637391</xdr:colOff>
      <xdr:row>13</xdr:row>
      <xdr:rowOff>502024</xdr:rowOff>
    </xdr:from>
    <xdr:to>
      <xdr:col>13</xdr:col>
      <xdr:colOff>215153</xdr:colOff>
      <xdr:row>17</xdr:row>
      <xdr:rowOff>125508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301344" y="3048000"/>
          <a:ext cx="4786256" cy="69028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100" baseline="0">
              <a:latin typeface="+mn-lt"/>
            </a:rPr>
            <a:t>This value shows you by how much your VaR will decrease if you reduce your exposure by 100 shares in a specific security (assuming that the exposures to the other 2 securities remain the same).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9</xdr:col>
      <xdr:colOff>207531</xdr:colOff>
      <xdr:row>14</xdr:row>
      <xdr:rowOff>169882</xdr:rowOff>
    </xdr:from>
    <xdr:to>
      <xdr:col>9</xdr:col>
      <xdr:colOff>575084</xdr:colOff>
      <xdr:row>16</xdr:row>
      <xdr:rowOff>44376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0800000">
          <a:off x="9869691" y="2730202"/>
          <a:ext cx="367553" cy="240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62752</xdr:colOff>
      <xdr:row>27</xdr:row>
      <xdr:rowOff>80681</xdr:rowOff>
    </xdr:from>
    <xdr:to>
      <xdr:col>10</xdr:col>
      <xdr:colOff>313764</xdr:colOff>
      <xdr:row>33</xdr:row>
      <xdr:rowOff>71717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279340" y="4948516"/>
          <a:ext cx="4061012" cy="1066801"/>
        </a:xfrm>
        <a:prstGeom prst="roundRect">
          <a:avLst/>
        </a:prstGeom>
        <a:solidFill>
          <a:schemeClr val="accen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At the end of the simulation, you can build an histogram of your Profit &amp; Losses. </a:t>
          </a:r>
        </a:p>
        <a:p>
          <a:pPr algn="ctr"/>
          <a:br>
            <a:rPr lang="en-CA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Click the </a:t>
          </a:r>
          <a:r>
            <a:rPr lang="en-CA" sz="14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button beside </a:t>
          </a:r>
          <a:r>
            <a:rPr lang="en-CA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and follow the instructions.</a:t>
          </a:r>
          <a:endParaRPr lang="en-CA" sz="14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10</xdr:col>
      <xdr:colOff>932329</xdr:colOff>
      <xdr:row>29</xdr:row>
      <xdr:rowOff>0</xdr:rowOff>
    </xdr:from>
    <xdr:to>
      <xdr:col>12</xdr:col>
      <xdr:colOff>1237129</xdr:colOff>
      <xdr:row>31</xdr:row>
      <xdr:rowOff>71718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958917" y="5226424"/>
          <a:ext cx="2788024" cy="43030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400" b="1"/>
            <a:t>Go to "Actual</a:t>
          </a:r>
          <a:r>
            <a:rPr lang="en-CA" sz="1400" b="1" baseline="0"/>
            <a:t> Disctribution" tab</a:t>
          </a:r>
          <a:endParaRPr lang="en-CA" sz="1400" b="1"/>
        </a:p>
      </xdr:txBody>
    </xdr:sp>
    <xdr:clientData/>
  </xdr:twoCellAnchor>
  <xdr:twoCellAnchor>
    <xdr:from>
      <xdr:col>10</xdr:col>
      <xdr:colOff>394447</xdr:colOff>
      <xdr:row>29</xdr:row>
      <xdr:rowOff>116542</xdr:rowOff>
    </xdr:from>
    <xdr:to>
      <xdr:col>10</xdr:col>
      <xdr:colOff>842682</xdr:colOff>
      <xdr:row>30</xdr:row>
      <xdr:rowOff>161366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21035" y="5342966"/>
          <a:ext cx="448235" cy="2241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636493</xdr:colOff>
      <xdr:row>6</xdr:row>
      <xdr:rowOff>143435</xdr:rowOff>
    </xdr:from>
    <xdr:to>
      <xdr:col>13</xdr:col>
      <xdr:colOff>197224</xdr:colOff>
      <xdr:row>9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0300446" y="1434353"/>
          <a:ext cx="4769225" cy="54684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CA" sz="1100">
              <a:latin typeface="+mn-lt"/>
            </a:rPr>
            <a:t>'VaR</a:t>
          </a:r>
          <a:r>
            <a:rPr lang="en-CA" sz="1100" baseline="0">
              <a:latin typeface="+mn-lt"/>
            </a:rPr>
            <a:t> limit imposed by the CRO' and 'VaR fines' can be changed by the instructor. </a:t>
          </a:r>
        </a:p>
        <a:p>
          <a:r>
            <a:rPr lang="en-CA" sz="1100" baseline="0">
              <a:latin typeface="+mn-lt"/>
            </a:rPr>
            <a:t>If so, please update them accrodingly.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9</xdr:col>
      <xdr:colOff>197224</xdr:colOff>
      <xdr:row>7</xdr:row>
      <xdr:rowOff>152398</xdr:rowOff>
    </xdr:from>
    <xdr:to>
      <xdr:col>9</xdr:col>
      <xdr:colOff>564777</xdr:colOff>
      <xdr:row>9</xdr:row>
      <xdr:rowOff>26892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0800000">
          <a:off x="9861177" y="1622610"/>
          <a:ext cx="367553" cy="233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28</xdr:row>
          <xdr:rowOff>190500</xdr:rowOff>
        </xdr:from>
        <xdr:to>
          <xdr:col>6</xdr:col>
          <xdr:colOff>133350</xdr:colOff>
          <xdr:row>33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CA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  <a:p>
              <a:pPr algn="ctr" rtl="0">
                <a:defRPr sz="1000"/>
              </a:pPr>
              <a:r>
                <a:rPr lang="en-CA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Real-Time Chart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36</xdr:col>
      <xdr:colOff>7695</xdr:colOff>
      <xdr:row>51</xdr:row>
      <xdr:rowOff>170524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2476500"/>
          <a:ext cx="14638095" cy="7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0</xdr:row>
      <xdr:rowOff>0</xdr:rowOff>
    </xdr:from>
    <xdr:to>
      <xdr:col>34</xdr:col>
      <xdr:colOff>369645</xdr:colOff>
      <xdr:row>38</xdr:row>
      <xdr:rowOff>170524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0"/>
          <a:ext cx="14638095" cy="7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357186</xdr:colOff>
      <xdr:row>11</xdr:row>
      <xdr:rowOff>80009</xdr:rowOff>
    </xdr:from>
    <xdr:to>
      <xdr:col>13</xdr:col>
      <xdr:colOff>251459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36194</xdr:colOff>
      <xdr:row>0</xdr:row>
      <xdr:rowOff>114300</xdr:rowOff>
    </xdr:from>
    <xdr:to>
      <xdr:col>9</xdr:col>
      <xdr:colOff>571499</xdr:colOff>
      <xdr:row>11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520314" y="114300"/>
          <a:ext cx="3583305" cy="190500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latin typeface="+mn-lt"/>
            </a:rPr>
            <a:t>In the RIT Client, go</a:t>
          </a:r>
          <a:r>
            <a:rPr lang="en-CA" sz="1100" baseline="0">
              <a:latin typeface="+mn-lt"/>
            </a:rPr>
            <a:t> to "Charting" -&gt; "P&amp;L Charting". Select "Copy Data to Clipboard" as shown below</a:t>
          </a:r>
        </a:p>
        <a:p>
          <a:endParaRPr lang="en-CA" sz="1100" baseline="0">
            <a:latin typeface="+mn-lt"/>
          </a:endParaRPr>
        </a:p>
        <a:p>
          <a:r>
            <a:rPr lang="en-CA" sz="1100" baseline="0">
              <a:latin typeface="+mn-lt"/>
            </a:rPr>
            <a:t> </a:t>
          </a:r>
        </a:p>
        <a:p>
          <a:endParaRPr lang="en-CA" sz="1100" baseline="0">
            <a:latin typeface="+mn-lt"/>
          </a:endParaRPr>
        </a:p>
        <a:p>
          <a:endParaRPr lang="en-CA" sz="1100" baseline="0">
            <a:latin typeface="+mn-lt"/>
          </a:endParaRPr>
        </a:p>
        <a:p>
          <a:endParaRPr lang="en-CA" sz="1100" baseline="0">
            <a:latin typeface="+mn-lt"/>
          </a:endParaRPr>
        </a:p>
        <a:p>
          <a:endParaRPr lang="en-CA" sz="1100" baseline="0">
            <a:latin typeface="+mn-lt"/>
          </a:endParaRPr>
        </a:p>
        <a:p>
          <a:endParaRPr lang="en-CA" sz="1100" baseline="0">
            <a:latin typeface="+mn-lt"/>
          </a:endParaRPr>
        </a:p>
        <a:p>
          <a:r>
            <a:rPr lang="en-CA" sz="1100" baseline="0">
              <a:latin typeface="+mn-lt"/>
            </a:rPr>
            <a:t>Then paste it in the blue section to update your data.</a:t>
          </a:r>
          <a:endParaRPr lang="en-CA" sz="1100">
            <a:latin typeface="+mn-lt"/>
          </a:endParaRPr>
        </a:p>
      </xdr:txBody>
    </xdr:sp>
    <xdr:clientData/>
  </xdr:twoCellAnchor>
  <xdr:twoCellAnchor>
    <xdr:from>
      <xdr:col>3</xdr:col>
      <xdr:colOff>32175</xdr:colOff>
      <xdr:row>2</xdr:row>
      <xdr:rowOff>116153</xdr:rowOff>
    </xdr:from>
    <xdr:to>
      <xdr:col>3</xdr:col>
      <xdr:colOff>571499</xdr:colOff>
      <xdr:row>4</xdr:row>
      <xdr:rowOff>40947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5400000">
          <a:off x="2031080" y="357528"/>
          <a:ext cx="290554" cy="5393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457200</xdr:colOff>
      <xdr:row>13</xdr:row>
      <xdr:rowOff>0</xdr:rowOff>
    </xdr:from>
    <xdr:to>
      <xdr:col>16</xdr:col>
      <xdr:colOff>655320</xdr:colOff>
      <xdr:row>15</xdr:row>
      <xdr:rowOff>64546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8884920" y="2377440"/>
          <a:ext cx="2377440" cy="43030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400" b="1"/>
            <a:t>Go to "Excel Support</a:t>
          </a:r>
          <a:r>
            <a:rPr lang="en-CA" sz="1400" b="1" baseline="0"/>
            <a:t>" tab</a:t>
          </a:r>
          <a:endParaRPr lang="en-CA" sz="1400" b="1"/>
        </a:p>
      </xdr:txBody>
    </xdr:sp>
    <xdr:clientData/>
  </xdr:twoCellAnchor>
  <xdr:twoCellAnchor editAs="oneCell">
    <xdr:from>
      <xdr:col>4</xdr:col>
      <xdr:colOff>144780</xdr:colOff>
      <xdr:row>3</xdr:row>
      <xdr:rowOff>30481</xdr:rowOff>
    </xdr:from>
    <xdr:to>
      <xdr:col>8</xdr:col>
      <xdr:colOff>65998</xdr:colOff>
      <xdr:row>8</xdr:row>
      <xdr:rowOff>114301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3770" t="17761" r="30550" b="58643"/>
        <a:stretch/>
      </xdr:blipFill>
      <xdr:spPr>
        <a:xfrm>
          <a:off x="2628900" y="579121"/>
          <a:ext cx="2359618" cy="998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H36:J40" totalsRowShown="0" headerRowDxfId="12" dataDxfId="10" headerRowBorderDxfId="11">
  <tableColumns count="3">
    <tableColumn id="1" xr3:uid="{00000000-0010-0000-0000-000001000000}" name="Assumptions" dataDxfId="9"/>
    <tableColumn id="2" xr3:uid="{00000000-0010-0000-0000-000002000000}" name="Exp. St. Dev." dataDxfId="8" dataCellStyle="Percent"/>
    <tableColumn id="3" xr3:uid="{00000000-0010-0000-0000-000003000000}" name="Exp. Return" dataDxfId="7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H43:J45" totalsRowShown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Actual Weigh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H20:L25" totalsRowShown="0" headerRowDxfId="6" dataDxfId="5">
  <tableColumns count="5">
    <tableColumn id="1" xr3:uid="{00000000-0010-0000-0200-000001000000}" name="Column1" dataDxfId="4"/>
    <tableColumn id="2" xr3:uid="{00000000-0010-0000-0200-000002000000}" name="POSITION" dataDxfId="3"/>
    <tableColumn id="3" xr3:uid="{00000000-0010-0000-0200-000003000000}" name="LAST" dataDxfId="2"/>
    <tableColumn id="4" xr3:uid="{00000000-0010-0000-0200-000004000000}" name="Market Value" dataDxfId="1" dataCellStyle="Currency"/>
    <tableColumn id="5" xr3:uid="{00000000-0010-0000-0200-000005000000}" name="Weight" dataDxfId="0" dataCellStyle="Percent">
      <calculatedColumnFormula>IFERROR(K21/$K$25,0)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E1:AL64"/>
  <sheetViews>
    <sheetView zoomScale="85" zoomScaleNormal="85" workbookViewId="0">
      <selection activeCell="AR30" sqref="AR30"/>
    </sheetView>
  </sheetViews>
  <sheetFormatPr defaultColWidth="8.85546875" defaultRowHeight="15" outlineLevelCol="1" x14ac:dyDescent="0.25"/>
  <cols>
    <col min="1" max="1" width="8.85546875" style="2"/>
    <col min="2" max="2" width="14.85546875" style="2" bestFit="1" customWidth="1"/>
    <col min="3" max="3" width="18.28515625" style="2" customWidth="1"/>
    <col min="4" max="4" width="14.7109375" style="2" bestFit="1" customWidth="1"/>
    <col min="5" max="5" width="20" style="2" customWidth="1"/>
    <col min="6" max="6" width="22.28515625" style="2" customWidth="1"/>
    <col min="7" max="7" width="6.140625" style="2" bestFit="1" customWidth="1"/>
    <col min="8" max="8" width="19.28515625" style="2" bestFit="1" customWidth="1"/>
    <col min="9" max="9" width="16.28515625" style="2" customWidth="1"/>
    <col min="10" max="10" width="19.85546875" style="2" customWidth="1"/>
    <col min="11" max="11" width="16.28515625" style="2" customWidth="1"/>
    <col min="12" max="15" width="19.85546875" style="2" customWidth="1"/>
    <col min="16" max="16" width="12.28515625" style="2" bestFit="1" customWidth="1"/>
    <col min="17" max="18" width="8.85546875" style="2"/>
    <col min="19" max="24" width="0" style="2" hidden="1" customWidth="1" outlineLevel="1"/>
    <col min="25" max="25" width="8.85546875" style="2" collapsed="1"/>
    <col min="26" max="27" width="0" style="2" hidden="1" customWidth="1" outlineLevel="1"/>
    <col min="28" max="28" width="6.28515625" style="2" hidden="1" customWidth="1" outlineLevel="1"/>
    <col min="29" max="29" width="9.5703125" style="2" hidden="1" customWidth="1" outlineLevel="1"/>
    <col min="30" max="30" width="7.28515625" style="2" hidden="1" customWidth="1" outlineLevel="1"/>
    <col min="31" max="31" width="14.28515625" style="2" hidden="1" customWidth="1" outlineLevel="1"/>
    <col min="32" max="32" width="8.140625" style="2" hidden="1" customWidth="1" outlineLevel="1"/>
    <col min="33" max="33" width="12.42578125" style="2" hidden="1" customWidth="1" outlineLevel="1"/>
    <col min="34" max="34" width="8.85546875" style="2" hidden="1" customWidth="1" outlineLevel="1"/>
    <col min="35" max="35" width="14" style="2" hidden="1" customWidth="1" outlineLevel="1"/>
    <col min="36" max="37" width="8.85546875" style="2" hidden="1" customWidth="1" outlineLevel="1"/>
    <col min="38" max="38" width="8.85546875" style="2" collapsed="1"/>
    <col min="39" max="16384" width="8.85546875" style="2"/>
  </cols>
  <sheetData>
    <row r="1" spans="5:36" ht="15.75" customHeight="1" x14ac:dyDescent="0.25">
      <c r="AB1" s="2" t="s">
        <v>44</v>
      </c>
      <c r="AC1" s="2">
        <v>100</v>
      </c>
    </row>
    <row r="2" spans="5:36" ht="29.65" customHeight="1" x14ac:dyDescent="0.25">
      <c r="E2" s="30" t="s">
        <v>51</v>
      </c>
      <c r="T2" s="33"/>
      <c r="U2" s="34" t="s">
        <v>0</v>
      </c>
      <c r="V2" s="34" t="s">
        <v>12</v>
      </c>
      <c r="W2" s="34" t="s">
        <v>13</v>
      </c>
      <c r="X2" s="17" t="s">
        <v>16</v>
      </c>
    </row>
    <row r="3" spans="5:36" x14ac:dyDescent="0.25">
      <c r="E3" s="31" t="s">
        <v>52</v>
      </c>
      <c r="T3" s="12" t="str">
        <f>H21</f>
        <v>US</v>
      </c>
      <c r="U3" s="2">
        <v>1</v>
      </c>
      <c r="V3" s="2">
        <v>0.48</v>
      </c>
      <c r="W3" s="2">
        <v>6.8000000000000005E-2</v>
      </c>
      <c r="X3" s="13">
        <v>0</v>
      </c>
      <c r="AB3" s="52" t="s">
        <v>0</v>
      </c>
    </row>
    <row r="4" spans="5:36" x14ac:dyDescent="0.25">
      <c r="E4" s="31"/>
      <c r="T4" s="12"/>
      <c r="X4" s="13"/>
      <c r="AB4" s="52"/>
    </row>
    <row r="5" spans="5:36" x14ac:dyDescent="0.25">
      <c r="G5" s="76">
        <v>0.99</v>
      </c>
      <c r="H5" s="77" t="s">
        <v>35</v>
      </c>
      <c r="I5" s="78">
        <f>IFERROR(-_xlfn.NORM.INV(1-G5,J44*K25,J45*K25),0)</f>
        <v>0</v>
      </c>
      <c r="T5" s="12" t="str">
        <f>H22</f>
        <v>BRIC</v>
      </c>
      <c r="U5" s="2">
        <v>0.48</v>
      </c>
      <c r="V5" s="2">
        <v>1</v>
      </c>
      <c r="W5" s="2">
        <v>5.0000000000000001E-3</v>
      </c>
      <c r="X5" s="13">
        <v>0</v>
      </c>
      <c r="Z5" s="7" t="s">
        <v>45</v>
      </c>
      <c r="AB5" s="18"/>
      <c r="AC5" s="50" t="s">
        <v>2</v>
      </c>
      <c r="AD5" s="51" t="s">
        <v>3</v>
      </c>
      <c r="AE5" s="51" t="s">
        <v>4</v>
      </c>
      <c r="AF5" s="51" t="s">
        <v>6</v>
      </c>
      <c r="AG5" s="35" t="s">
        <v>37</v>
      </c>
    </row>
    <row r="6" spans="5:36" x14ac:dyDescent="0.25">
      <c r="T6" s="12" t="str">
        <f>H23</f>
        <v>BOND</v>
      </c>
      <c r="U6" s="2">
        <v>6.8000000000000005E-2</v>
      </c>
      <c r="V6" s="2">
        <v>5.0000000000000001E-3</v>
      </c>
      <c r="W6" s="2">
        <v>1</v>
      </c>
      <c r="X6" s="13">
        <v>0</v>
      </c>
      <c r="Z6" s="2">
        <f>IF(I21&gt;100,$AC$1,IF(AND(I21&gt;0,I21&lt;$AC$1),I21,IF(I21&lt;-100,-$AC$1,IF(AND(I21&lt;0,I21&gt;-$AC$1),I21,0))))</f>
        <v>0</v>
      </c>
      <c r="AB6" s="7" t="s">
        <v>0</v>
      </c>
      <c r="AC6" s="14">
        <f>I21-$Z$6</f>
        <v>0</v>
      </c>
      <c r="AD6" s="14">
        <f>J21</f>
        <v>118.44</v>
      </c>
      <c r="AE6" s="32">
        <f>AC6*AD6</f>
        <v>0</v>
      </c>
      <c r="AF6" s="14">
        <f>IFERROR(AE6/$AE$12,0)</f>
        <v>0</v>
      </c>
      <c r="AG6" s="14">
        <f>M17</f>
        <v>0</v>
      </c>
      <c r="AI6" s="2" t="s">
        <v>39</v>
      </c>
      <c r="AJ6" s="2">
        <f t="array" ref="AJ6">MMULT(TRANSPOSE(AF6:AF9),$J$37:$J$40)</f>
        <v>0</v>
      </c>
    </row>
    <row r="7" spans="5:36" x14ac:dyDescent="0.25">
      <c r="J7" s="55"/>
      <c r="T7" s="17" t="s">
        <v>16</v>
      </c>
      <c r="U7" s="18">
        <v>0</v>
      </c>
      <c r="V7" s="18">
        <v>0</v>
      </c>
      <c r="W7" s="18">
        <v>0</v>
      </c>
      <c r="X7" s="9">
        <v>1</v>
      </c>
      <c r="AB7" s="7" t="s">
        <v>12</v>
      </c>
      <c r="AC7" s="14">
        <f>I22</f>
        <v>0</v>
      </c>
      <c r="AD7" s="14">
        <f>J22</f>
        <v>100.98</v>
      </c>
      <c r="AE7" s="54">
        <f>K22</f>
        <v>0</v>
      </c>
      <c r="AF7" s="14">
        <f>IFERROR(AE7/$AE$12,0)</f>
        <v>0</v>
      </c>
      <c r="AG7" s="14">
        <f>M18</f>
        <v>0</v>
      </c>
      <c r="AI7" s="2" t="s">
        <v>40</v>
      </c>
      <c r="AJ7" s="2">
        <f t="array" ref="AJ7">SQRT(MMULT(TRANSPOSE(AF6:AF9),MMULT($U$15:$X$18,AF6:AF9)))</f>
        <v>0</v>
      </c>
    </row>
    <row r="8" spans="5:36" x14ac:dyDescent="0.25">
      <c r="G8" s="95" t="s">
        <v>24</v>
      </c>
      <c r="H8" s="96"/>
      <c r="I8" s="79">
        <f>20000</f>
        <v>20000</v>
      </c>
      <c r="AB8" s="7" t="s">
        <v>13</v>
      </c>
      <c r="AC8" s="14">
        <f>I23</f>
        <v>0</v>
      </c>
      <c r="AD8" s="14">
        <f>J23</f>
        <v>116.92</v>
      </c>
      <c r="AE8" s="54">
        <f>K23</f>
        <v>0</v>
      </c>
      <c r="AF8" s="14">
        <f>IFERROR(AE8/$AE$12,0)</f>
        <v>0</v>
      </c>
      <c r="AG8" s="14">
        <f>M19</f>
        <v>0</v>
      </c>
    </row>
    <row r="9" spans="5:36" x14ac:dyDescent="0.25">
      <c r="AB9" s="35" t="s">
        <v>16</v>
      </c>
      <c r="AC9" s="53">
        <f>I24</f>
        <v>0</v>
      </c>
      <c r="AD9" s="48">
        <f>J24</f>
        <v>0</v>
      </c>
      <c r="AE9" s="48">
        <f>K24</f>
        <v>0</v>
      </c>
      <c r="AF9" s="48">
        <f>IFERROR(AE9/$AE$12,0)</f>
        <v>0</v>
      </c>
      <c r="AG9" s="48">
        <f>M20</f>
        <v>0</v>
      </c>
      <c r="AI9" s="2" t="s">
        <v>10</v>
      </c>
      <c r="AJ9" s="2">
        <f>IFERROR(-_xlfn.NORM.INV(1-$G$5,AJ6*AE12,AJ7*AE12),0)</f>
        <v>0</v>
      </c>
    </row>
    <row r="10" spans="5:36" x14ac:dyDescent="0.25">
      <c r="H10" s="76" t="s">
        <v>50</v>
      </c>
      <c r="I10" s="89">
        <v>0.3</v>
      </c>
      <c r="AB10" s="7"/>
      <c r="AC10" s="54"/>
      <c r="AD10" s="14"/>
      <c r="AE10" s="14"/>
      <c r="AF10" s="14"/>
      <c r="AG10" s="14"/>
    </row>
    <row r="11" spans="5:36" x14ac:dyDescent="0.25">
      <c r="AB11" s="7"/>
      <c r="AC11" s="54"/>
      <c r="AD11" s="14"/>
      <c r="AE11" s="14"/>
      <c r="AF11" s="14"/>
      <c r="AG11" s="14"/>
    </row>
    <row r="12" spans="5:36" x14ac:dyDescent="0.25">
      <c r="H12" s="80" t="s">
        <v>41</v>
      </c>
      <c r="I12" s="78">
        <f>'Chart Data'!N253</f>
        <v>0</v>
      </c>
      <c r="U12" s="7" t="s">
        <v>8</v>
      </c>
      <c r="AC12" s="14"/>
      <c r="AD12" s="15"/>
      <c r="AE12" s="49">
        <f>SUM(AE6:AE9)</f>
        <v>0</v>
      </c>
      <c r="AF12" s="16">
        <f>IFERROR(AE12/$K$25,0)</f>
        <v>0</v>
      </c>
      <c r="AG12" s="37">
        <f>SUM(AG6:AG8)</f>
        <v>0</v>
      </c>
    </row>
    <row r="13" spans="5:36" x14ac:dyDescent="0.25">
      <c r="H13" s="75"/>
      <c r="I13" s="74"/>
      <c r="U13" s="2" t="str">
        <f>U2</f>
        <v>US</v>
      </c>
      <c r="V13" s="2" t="str">
        <f>V2</f>
        <v>BRIC</v>
      </c>
      <c r="W13" s="2" t="str">
        <f>W2</f>
        <v>BOND</v>
      </c>
      <c r="X13" s="2" t="s">
        <v>16</v>
      </c>
    </row>
    <row r="14" spans="5:36" ht="41.65" customHeight="1" x14ac:dyDescent="0.25">
      <c r="H14" s="97" t="s">
        <v>49</v>
      </c>
      <c r="I14" s="97"/>
      <c r="T14" s="2" t="s">
        <v>15</v>
      </c>
      <c r="U14" s="19">
        <f t="array" ref="U14:W14">TRANSPOSE(I37:I39)</f>
        <v>1.3134265437070644E-2</v>
      </c>
      <c r="V14" s="19">
        <v>1.5899705497921492E-2</v>
      </c>
      <c r="W14" s="19">
        <v>5.4741854507503081E-3</v>
      </c>
      <c r="X14" s="19">
        <v>0</v>
      </c>
    </row>
    <row r="15" spans="5:36" x14ac:dyDescent="0.25">
      <c r="H15" s="85" t="s">
        <v>0</v>
      </c>
      <c r="I15" s="86">
        <f>AJ9-$I$5</f>
        <v>0</v>
      </c>
      <c r="S15" s="7" t="str">
        <f>T3</f>
        <v>US</v>
      </c>
      <c r="T15" s="19">
        <f>U14</f>
        <v>1.3134265437070644E-2</v>
      </c>
      <c r="U15" s="19">
        <f>$T15*U$14*U3</f>
        <v>1.7250892857142853E-4</v>
      </c>
      <c r="V15" s="19">
        <f>$T15*V$14*V3</f>
        <v>1.0023885714285712E-4</v>
      </c>
      <c r="W15" s="19">
        <f>$T15*W$14*W3</f>
        <v>4.8891595238095242E-6</v>
      </c>
      <c r="X15" s="19">
        <f>$T15*X$14*X3</f>
        <v>0</v>
      </c>
    </row>
    <row r="16" spans="5:36" x14ac:dyDescent="0.25">
      <c r="H16" s="73" t="s">
        <v>12</v>
      </c>
      <c r="I16" s="67">
        <f>AJ21-$I$5</f>
        <v>0</v>
      </c>
      <c r="M16" s="7"/>
      <c r="S16" s="7" t="str">
        <f>T5</f>
        <v>BRIC</v>
      </c>
      <c r="T16" s="19">
        <f>V14</f>
        <v>1.5899705497921492E-2</v>
      </c>
      <c r="U16" s="19">
        <f t="shared" ref="U16:W17" si="0">$T16*U$14*U5</f>
        <v>1.0023885714285712E-4</v>
      </c>
      <c r="V16" s="19">
        <f t="shared" si="0"/>
        <v>2.5280063492063491E-4</v>
      </c>
      <c r="W16" s="19">
        <f t="shared" si="0"/>
        <v>4.3518968253968263E-7</v>
      </c>
      <c r="X16" s="19">
        <f t="shared" ref="X16" si="1">$T16*X$14*X5</f>
        <v>0</v>
      </c>
      <c r="AB16" s="52" t="s">
        <v>12</v>
      </c>
    </row>
    <row r="17" spans="5:36" ht="14.65" customHeight="1" x14ac:dyDescent="0.25">
      <c r="H17" s="87" t="s">
        <v>13</v>
      </c>
      <c r="I17" s="88">
        <f>AJ32-$I$5</f>
        <v>0</v>
      </c>
      <c r="M17" s="37"/>
      <c r="S17" s="7" t="str">
        <f>T6</f>
        <v>BOND</v>
      </c>
      <c r="T17" s="19">
        <f>W14</f>
        <v>5.4741854507503081E-3</v>
      </c>
      <c r="U17" s="19">
        <f t="shared" si="0"/>
        <v>4.8891595238095242E-6</v>
      </c>
      <c r="V17" s="19">
        <f t="shared" si="0"/>
        <v>4.3518968253968263E-7</v>
      </c>
      <c r="W17" s="19">
        <f t="shared" si="0"/>
        <v>2.9966706349206353E-5</v>
      </c>
      <c r="X17" s="19">
        <f>$T17*X$14*X6</f>
        <v>0</v>
      </c>
      <c r="AB17" s="18"/>
      <c r="AC17" s="50" t="s">
        <v>2</v>
      </c>
      <c r="AD17" s="51" t="s">
        <v>3</v>
      </c>
      <c r="AE17" s="51" t="s">
        <v>4</v>
      </c>
      <c r="AF17" s="51" t="s">
        <v>6</v>
      </c>
      <c r="AG17" s="35" t="s">
        <v>37</v>
      </c>
    </row>
    <row r="18" spans="5:36" x14ac:dyDescent="0.25">
      <c r="M18" s="37"/>
      <c r="S18" s="7" t="s">
        <v>16</v>
      </c>
      <c r="T18" s="2">
        <v>0</v>
      </c>
      <c r="U18" s="19">
        <f>$T18*U$14*U7</f>
        <v>0</v>
      </c>
      <c r="V18" s="19">
        <f t="shared" ref="V18:W18" si="2">$T18*V$14*V7</f>
        <v>0</v>
      </c>
      <c r="W18" s="19">
        <f t="shared" si="2"/>
        <v>0</v>
      </c>
      <c r="X18" s="19">
        <f>$T18*X$14*X7</f>
        <v>0</v>
      </c>
      <c r="AB18" s="7" t="s">
        <v>0</v>
      </c>
      <c r="AC18" s="14">
        <f>I21</f>
        <v>0</v>
      </c>
      <c r="AD18" s="14">
        <f>J21</f>
        <v>118.44</v>
      </c>
      <c r="AE18" s="54">
        <f>K21</f>
        <v>0</v>
      </c>
      <c r="AF18" s="14">
        <f>IFERROR(AE18/$AE$22,0)</f>
        <v>0</v>
      </c>
      <c r="AG18" s="14">
        <f>M17</f>
        <v>0</v>
      </c>
      <c r="AI18" s="2" t="s">
        <v>39</v>
      </c>
      <c r="AJ18" s="2">
        <f t="array" ref="AJ18">MMULT(TRANSPOSE(AF18:AF21),$J$37:$J$40)</f>
        <v>0</v>
      </c>
    </row>
    <row r="19" spans="5:36" x14ac:dyDescent="0.25">
      <c r="M19" s="37"/>
      <c r="S19" s="7"/>
      <c r="T19" s="19"/>
      <c r="U19" s="19"/>
      <c r="V19" s="19"/>
      <c r="W19" s="19"/>
      <c r="Z19" s="2">
        <f>IF(I22&gt;100,$AC$1,IF(AND(I22&gt;0,I22&lt;$AC$1),I22,IF(I22&lt;-100,-$AC$1,IF(AND(I22&lt;0,I22&gt;-$AC$1),I22,0))))</f>
        <v>0</v>
      </c>
      <c r="AB19" s="7" t="s">
        <v>12</v>
      </c>
      <c r="AC19" s="14">
        <f>I22-$Z$19</f>
        <v>0</v>
      </c>
      <c r="AD19" s="14">
        <f>J22</f>
        <v>100.98</v>
      </c>
      <c r="AE19" s="32">
        <f t="shared" ref="AE19" si="3">AC19*AD19</f>
        <v>0</v>
      </c>
      <c r="AF19" s="14">
        <f>IFERROR(AE19/$AE$22,0)</f>
        <v>0</v>
      </c>
      <c r="AG19" s="14">
        <f>M18</f>
        <v>0</v>
      </c>
      <c r="AI19" s="2" t="s">
        <v>40</v>
      </c>
      <c r="AJ19" s="2">
        <f t="array" ref="AJ19">SQRT(MMULT(TRANSPOSE(AF18:AF21),MMULT($U$15:$X$18,AF18:AF21)))</f>
        <v>0</v>
      </c>
    </row>
    <row r="20" spans="5:36" x14ac:dyDescent="0.25">
      <c r="H20" s="68" t="s">
        <v>47</v>
      </c>
      <c r="I20" s="64" t="s">
        <v>2</v>
      </c>
      <c r="J20" s="64" t="s">
        <v>3</v>
      </c>
      <c r="K20" s="64" t="s">
        <v>53</v>
      </c>
      <c r="L20" s="64" t="s">
        <v>6</v>
      </c>
      <c r="AB20" s="7" t="s">
        <v>13</v>
      </c>
      <c r="AC20" s="14">
        <f>I23</f>
        <v>0</v>
      </c>
      <c r="AD20" s="14">
        <f>J23</f>
        <v>116.92</v>
      </c>
      <c r="AE20" s="54">
        <f>K23</f>
        <v>0</v>
      </c>
      <c r="AF20" s="14">
        <f>IFERROR(AE20/$AE$22,0)</f>
        <v>0</v>
      </c>
      <c r="AG20" s="14">
        <f>M19</f>
        <v>0</v>
      </c>
    </row>
    <row r="21" spans="5:36" x14ac:dyDescent="0.25">
      <c r="H21" s="73" t="s">
        <v>0</v>
      </c>
      <c r="I21" s="62">
        <f>RTD("rit2.rtd",,$H21,I$20)</f>
        <v>0</v>
      </c>
      <c r="J21" s="65">
        <f>RTD("rit2.rtd",,$H21,J$20)</f>
        <v>118.44</v>
      </c>
      <c r="K21" s="65">
        <f>Table3[[#This Row],[POSITION]]*Table3[[#This Row],[LAST]]</f>
        <v>0</v>
      </c>
      <c r="L21" s="60">
        <f>IFERROR(K21/$K$25,0)</f>
        <v>0</v>
      </c>
      <c r="M21" s="37"/>
      <c r="AB21" s="35" t="s">
        <v>16</v>
      </c>
      <c r="AC21" s="48">
        <f>I24</f>
        <v>0</v>
      </c>
      <c r="AD21" s="48">
        <f>J24</f>
        <v>0</v>
      </c>
      <c r="AE21" s="53">
        <f>K24</f>
        <v>0</v>
      </c>
      <c r="AF21" s="48">
        <f>IFERROR(AE21/$AE$22,0)</f>
        <v>0</v>
      </c>
      <c r="AG21" s="48">
        <f>M20</f>
        <v>0</v>
      </c>
      <c r="AI21" s="2" t="s">
        <v>10</v>
      </c>
      <c r="AJ21" s="2">
        <f>IFERROR(-_xlfn.NORM.INV(1-$G$5,AJ18*AE22,AJ19*AE22),0)</f>
        <v>0</v>
      </c>
    </row>
    <row r="22" spans="5:36" x14ac:dyDescent="0.25">
      <c r="H22" s="73" t="s">
        <v>12</v>
      </c>
      <c r="I22" s="62">
        <f>RTD("rit2.rtd",,$H22,I$20)</f>
        <v>0</v>
      </c>
      <c r="J22" s="65">
        <f>RTD("rit2.rtd",,$H22,J$20)</f>
        <v>100.98</v>
      </c>
      <c r="K22" s="65">
        <f>Table3[[#This Row],[POSITION]]*Table3[[#This Row],[LAST]]</f>
        <v>0</v>
      </c>
      <c r="L22" s="60">
        <f>IFERROR(K22/$K$25,0)</f>
        <v>0</v>
      </c>
      <c r="T22" s="3" t="s">
        <v>6</v>
      </c>
      <c r="U22" s="4" t="s">
        <v>0</v>
      </c>
      <c r="V22" s="4" t="s">
        <v>5</v>
      </c>
      <c r="W22" s="5" t="s">
        <v>1</v>
      </c>
      <c r="AC22" s="14"/>
      <c r="AD22" s="15">
        <f>J25</f>
        <v>0</v>
      </c>
      <c r="AE22" s="49">
        <f>K25</f>
        <v>0</v>
      </c>
      <c r="AF22" s="16">
        <f>L25</f>
        <v>0</v>
      </c>
      <c r="AG22" s="37">
        <f>M21</f>
        <v>0</v>
      </c>
    </row>
    <row r="23" spans="5:36" x14ac:dyDescent="0.25">
      <c r="H23" s="73" t="s">
        <v>13</v>
      </c>
      <c r="I23" s="62">
        <f>RTD("rit2.rtd",,$H23,I$20)</f>
        <v>0</v>
      </c>
      <c r="J23" s="65">
        <f>RTD("rit2.rtd",,$H23,J$20)</f>
        <v>116.92</v>
      </c>
      <c r="K23" s="65">
        <f>Table3[[#This Row],[POSITION]]*Table3[[#This Row],[LAST]]</f>
        <v>0</v>
      </c>
      <c r="L23" s="60">
        <f>IFERROR(K23/$K$25,0)</f>
        <v>0</v>
      </c>
      <c r="T23" s="12"/>
      <c r="U23" s="21">
        <f>T24</f>
        <v>0</v>
      </c>
      <c r="V23" s="21">
        <f>T25</f>
        <v>0</v>
      </c>
      <c r="W23" s="22">
        <f>T26</f>
        <v>0</v>
      </c>
      <c r="X23" s="21">
        <f>T27</f>
        <v>0</v>
      </c>
    </row>
    <row r="24" spans="5:36" x14ac:dyDescent="0.25">
      <c r="H24" s="57" t="s">
        <v>16</v>
      </c>
      <c r="I24" s="69"/>
      <c r="J24" s="70"/>
      <c r="K24" s="71">
        <f>RTD("rit2.rtd",,$H24,I$20)</f>
        <v>0</v>
      </c>
      <c r="L24" s="72">
        <f>IFERROR(K24/$K$25,0)</f>
        <v>0</v>
      </c>
      <c r="P24" s="25"/>
      <c r="S24" s="7" t="str">
        <f>S15</f>
        <v>US</v>
      </c>
      <c r="T24" s="23">
        <f>L21</f>
        <v>0</v>
      </c>
      <c r="U24" s="24">
        <f>$T24*U$23*U15</f>
        <v>0</v>
      </c>
      <c r="V24" s="24">
        <f t="shared" ref="V24:X24" si="4">$T24*V$23*V15</f>
        <v>0</v>
      </c>
      <c r="W24" s="24">
        <f t="shared" si="4"/>
        <v>0</v>
      </c>
      <c r="X24" s="24">
        <f t="shared" si="4"/>
        <v>0</v>
      </c>
    </row>
    <row r="25" spans="5:36" x14ac:dyDescent="0.25">
      <c r="H25"/>
      <c r="I25" s="62"/>
      <c r="J25" s="58"/>
      <c r="K25" s="66">
        <f>SUM(K21:K24)</f>
        <v>0</v>
      </c>
      <c r="L25" s="60">
        <f>IFERROR(K25/$K$25,0)</f>
        <v>0</v>
      </c>
      <c r="S25" s="7" t="str">
        <f>S16</f>
        <v>BRIC</v>
      </c>
      <c r="T25" s="23">
        <f>L22</f>
        <v>0</v>
      </c>
      <c r="U25" s="24">
        <f t="shared" ref="U25:X25" si="5">$T25*U$23*U16</f>
        <v>0</v>
      </c>
      <c r="V25" s="24">
        <f t="shared" si="5"/>
        <v>0</v>
      </c>
      <c r="W25" s="24">
        <f t="shared" si="5"/>
        <v>0</v>
      </c>
      <c r="X25" s="24">
        <f t="shared" si="5"/>
        <v>0</v>
      </c>
    </row>
    <row r="26" spans="5:36" x14ac:dyDescent="0.25">
      <c r="S26" s="7" t="str">
        <f>S17</f>
        <v>BOND</v>
      </c>
      <c r="T26" s="26">
        <f>L23</f>
        <v>0</v>
      </c>
      <c r="U26" s="24">
        <f t="shared" ref="U26:X26" si="6">$T26*U$23*U17</f>
        <v>0</v>
      </c>
      <c r="V26" s="24">
        <f t="shared" si="6"/>
        <v>0</v>
      </c>
      <c r="W26" s="24">
        <f t="shared" si="6"/>
        <v>0</v>
      </c>
      <c r="X26" s="24">
        <f t="shared" si="6"/>
        <v>0</v>
      </c>
    </row>
    <row r="27" spans="5:36" x14ac:dyDescent="0.25">
      <c r="T27" s="26">
        <f>L24</f>
        <v>0</v>
      </c>
      <c r="U27" s="24">
        <f t="shared" ref="U27:X27" si="7">$T27*U$23*U18</f>
        <v>0</v>
      </c>
      <c r="V27" s="24">
        <f t="shared" si="7"/>
        <v>0</v>
      </c>
      <c r="W27" s="24">
        <f t="shared" si="7"/>
        <v>0</v>
      </c>
      <c r="X27" s="24">
        <f t="shared" si="7"/>
        <v>0</v>
      </c>
      <c r="AB27" s="52" t="s">
        <v>13</v>
      </c>
    </row>
    <row r="28" spans="5:36" x14ac:dyDescent="0.25">
      <c r="T28" s="21"/>
      <c r="U28" s="24"/>
      <c r="V28" s="24"/>
      <c r="W28" s="24"/>
      <c r="AB28" s="18"/>
      <c r="AC28" s="50" t="s">
        <v>2</v>
      </c>
      <c r="AD28" s="51" t="s">
        <v>3</v>
      </c>
      <c r="AE28" s="51" t="s">
        <v>4</v>
      </c>
      <c r="AF28" s="51" t="s">
        <v>6</v>
      </c>
      <c r="AG28" s="35" t="s">
        <v>37</v>
      </c>
    </row>
    <row r="29" spans="5:36" x14ac:dyDescent="0.25">
      <c r="T29" s="21"/>
      <c r="U29" s="24"/>
      <c r="V29" s="24"/>
      <c r="W29" s="24"/>
      <c r="AB29" s="7" t="s">
        <v>0</v>
      </c>
      <c r="AC29" s="14">
        <f t="shared" ref="AC29:AE30" si="8">I21</f>
        <v>0</v>
      </c>
      <c r="AD29" s="14">
        <f t="shared" si="8"/>
        <v>118.44</v>
      </c>
      <c r="AE29" s="54">
        <f t="shared" si="8"/>
        <v>0</v>
      </c>
      <c r="AF29" s="14">
        <f>IFERROR(AE29/$AE$33,0)</f>
        <v>0</v>
      </c>
      <c r="AG29" s="14">
        <f>M17</f>
        <v>0</v>
      </c>
      <c r="AI29" s="2" t="s">
        <v>39</v>
      </c>
      <c r="AJ29" s="2">
        <f t="array" ref="AJ29">MMULT(TRANSPOSE(AF29:AF32),$J$37:$J$40)</f>
        <v>0</v>
      </c>
    </row>
    <row r="30" spans="5:36" x14ac:dyDescent="0.25">
      <c r="E30" s="84"/>
      <c r="F30" s="84"/>
      <c r="T30" s="21"/>
      <c r="U30" s="24"/>
      <c r="V30" s="24"/>
      <c r="W30" s="24"/>
      <c r="AB30" s="7" t="s">
        <v>12</v>
      </c>
      <c r="AC30" s="14">
        <f t="shared" si="8"/>
        <v>0</v>
      </c>
      <c r="AD30" s="14">
        <f t="shared" si="8"/>
        <v>100.98</v>
      </c>
      <c r="AE30" s="54">
        <f t="shared" si="8"/>
        <v>0</v>
      </c>
      <c r="AF30" s="14">
        <f t="shared" ref="AF30:AF32" si="9">IFERROR(AE30/$AE$33,0)</f>
        <v>0</v>
      </c>
      <c r="AG30" s="14">
        <f>M18</f>
        <v>0</v>
      </c>
      <c r="AI30" s="2" t="s">
        <v>40</v>
      </c>
      <c r="AJ30" s="2">
        <f t="array" ref="AJ30">SQRT(MMULT(TRANSPOSE(AF29:AF32),MMULT($U$15:$X$18,AF29:AF32)))</f>
        <v>0</v>
      </c>
    </row>
    <row r="31" spans="5:36" x14ac:dyDescent="0.25">
      <c r="E31" s="84"/>
      <c r="F31" s="84"/>
      <c r="Z31" s="2">
        <f>IF(I23&gt;100,$AC$1,IF(AND(I23&gt;0,I23&lt;$AC$1),I23,IF(I23&lt;-100,-$AC$1,IF(AND(I23&lt;0,I23&gt;-$AC$1),I23,0))))</f>
        <v>0</v>
      </c>
      <c r="AB31" s="7" t="s">
        <v>13</v>
      </c>
      <c r="AC31" s="14">
        <f>I23-Z31</f>
        <v>0</v>
      </c>
      <c r="AD31" s="14">
        <f>J23</f>
        <v>116.92</v>
      </c>
      <c r="AE31" s="32">
        <f t="shared" ref="AE31" si="10">AC31*AD31</f>
        <v>0</v>
      </c>
      <c r="AF31" s="14">
        <f t="shared" si="9"/>
        <v>0</v>
      </c>
      <c r="AG31" s="14">
        <f>M19</f>
        <v>0</v>
      </c>
    </row>
    <row r="32" spans="5:36" x14ac:dyDescent="0.25">
      <c r="E32" s="84"/>
      <c r="F32" s="84"/>
      <c r="AB32" s="35" t="s">
        <v>16</v>
      </c>
      <c r="AC32" s="48">
        <f>I24</f>
        <v>0</v>
      </c>
      <c r="AD32" s="48">
        <f>J24</f>
        <v>0</v>
      </c>
      <c r="AE32" s="53">
        <f>K24</f>
        <v>0</v>
      </c>
      <c r="AF32" s="48">
        <f t="shared" si="9"/>
        <v>0</v>
      </c>
      <c r="AG32" s="48">
        <f>M20</f>
        <v>0</v>
      </c>
      <c r="AI32" s="2" t="s">
        <v>10</v>
      </c>
      <c r="AJ32" s="2">
        <f>IFERROR(-_xlfn.NORM.INV(1-$G$5,AJ29*AE33,AJ30*AE33),0)</f>
        <v>0</v>
      </c>
    </row>
    <row r="33" spans="5:33" x14ac:dyDescent="0.25">
      <c r="AC33" s="14"/>
      <c r="AD33" s="15"/>
      <c r="AE33" s="49">
        <f>K25</f>
        <v>0</v>
      </c>
      <c r="AF33" s="16">
        <f>L25</f>
        <v>0</v>
      </c>
      <c r="AG33" s="37">
        <f>M21</f>
        <v>0</v>
      </c>
    </row>
    <row r="36" spans="5:33" x14ac:dyDescent="0.25">
      <c r="H36" s="56" t="s">
        <v>7</v>
      </c>
      <c r="I36" s="57" t="s">
        <v>22</v>
      </c>
      <c r="J36" s="57" t="s">
        <v>23</v>
      </c>
    </row>
    <row r="37" spans="5:33" x14ac:dyDescent="0.25">
      <c r="H37" s="58" t="str">
        <f>H21</f>
        <v>US</v>
      </c>
      <c r="I37" s="59">
        <f>0.2085/SQRT(252)</f>
        <v>1.3134265437070644E-2</v>
      </c>
      <c r="J37" s="59">
        <f>0.0835/252</f>
        <v>3.3134920634920637E-4</v>
      </c>
    </row>
    <row r="38" spans="5:33" x14ac:dyDescent="0.25">
      <c r="H38" s="58" t="str">
        <f>H22</f>
        <v>BRIC</v>
      </c>
      <c r="I38" s="59">
        <f>0.2524/SQRT(252)</f>
        <v>1.5899705497921492E-2</v>
      </c>
      <c r="J38" s="59">
        <f>0.1489/252</f>
        <v>5.9087301587301591E-4</v>
      </c>
      <c r="AB38" s="92" t="s">
        <v>46</v>
      </c>
      <c r="AC38" s="93"/>
      <c r="AD38" s="93"/>
      <c r="AE38" s="94"/>
    </row>
    <row r="39" spans="5:33" x14ac:dyDescent="0.25">
      <c r="H39" s="58" t="str">
        <f>H23</f>
        <v>BOND</v>
      </c>
      <c r="I39" s="60">
        <f>0.0869/SQRT(252)</f>
        <v>5.4741854507503081E-3</v>
      </c>
      <c r="J39" s="60">
        <f>0.0582/252</f>
        <v>2.3095238095238095E-4</v>
      </c>
      <c r="AB39" s="42" t="s">
        <v>42</v>
      </c>
      <c r="AC39" s="43" t="s">
        <v>43</v>
      </c>
      <c r="AD39" s="43"/>
      <c r="AE39" s="44"/>
    </row>
    <row r="40" spans="5:33" x14ac:dyDescent="0.25">
      <c r="H40" s="61" t="s">
        <v>16</v>
      </c>
      <c r="I40" s="59">
        <v>0</v>
      </c>
      <c r="J40" s="59">
        <v>0</v>
      </c>
      <c r="AB40" s="45" t="str">
        <f>RTD("rit2.rtd",,"LATESTNEWS",1)</f>
        <v>1,188,,Analysts Estimate,Your analysts informed you that at tick 251 the ETFs prices will be very close to:&lt;br&gt;US = $120.39&lt;br&gt;BRIC = $102.84&lt;br&gt;BOND 115.28</v>
      </c>
      <c r="AC40" s="46" t="str">
        <f>LEFT(AB40,4)</f>
        <v>1,18</v>
      </c>
      <c r="AD40" s="46"/>
      <c r="AE40" s="47"/>
    </row>
    <row r="41" spans="5:33" ht="15.75" x14ac:dyDescent="0.25">
      <c r="I41" s="6"/>
    </row>
    <row r="42" spans="5:33" x14ac:dyDescent="0.25">
      <c r="G42" s="7"/>
    </row>
    <row r="43" spans="5:33" x14ac:dyDescent="0.25">
      <c r="G43" s="41"/>
      <c r="H43" s="63" t="s">
        <v>47</v>
      </c>
      <c r="I43" s="63" t="s">
        <v>48</v>
      </c>
      <c r="J43" s="62" t="s">
        <v>38</v>
      </c>
    </row>
    <row r="44" spans="5:33" x14ac:dyDescent="0.25">
      <c r="E44" s="2" t="s">
        <v>14</v>
      </c>
      <c r="H44" t="s">
        <v>39</v>
      </c>
      <c r="I44"/>
      <c r="J44">
        <f t="array" ref="J44">MMULT(TRANSPOSE(L21:L24),J37:J40)</f>
        <v>0</v>
      </c>
      <c r="K44" s="11"/>
      <c r="L44" s="40"/>
      <c r="M44" s="39"/>
    </row>
    <row r="45" spans="5:33" x14ac:dyDescent="0.25">
      <c r="F45" s="8"/>
      <c r="G45" s="8"/>
      <c r="H45" t="s">
        <v>40</v>
      </c>
      <c r="I45"/>
      <c r="J45">
        <f t="array" ref="J45">SQRT(MMULT(TRANSPOSE(L21:L24),MMULT(U15:X18,L21:L24)))</f>
        <v>0</v>
      </c>
      <c r="L45" s="38"/>
      <c r="M45" s="38"/>
    </row>
    <row r="46" spans="5:33" x14ac:dyDescent="0.25">
      <c r="M46" s="10"/>
      <c r="N46" s="10"/>
    </row>
    <row r="47" spans="5:33" x14ac:dyDescent="0.25">
      <c r="J47" s="28"/>
      <c r="K47" s="7"/>
      <c r="L47" s="29"/>
      <c r="M47" s="10"/>
    </row>
    <row r="48" spans="5:33" x14ac:dyDescent="0.25">
      <c r="N48" s="20"/>
    </row>
    <row r="54" spans="6:11" x14ac:dyDescent="0.25">
      <c r="K54" s="7"/>
    </row>
    <row r="56" spans="6:11" x14ac:dyDescent="0.25">
      <c r="F56" s="19"/>
      <c r="G56" s="19"/>
      <c r="H56" s="19"/>
      <c r="I56" s="19"/>
    </row>
    <row r="57" spans="6:11" x14ac:dyDescent="0.25">
      <c r="F57" s="19"/>
      <c r="G57" s="19"/>
      <c r="H57" s="19"/>
      <c r="I57" s="19"/>
    </row>
    <row r="59" spans="6:11" x14ac:dyDescent="0.25">
      <c r="F59" s="21"/>
      <c r="G59" s="21"/>
      <c r="H59" s="21"/>
      <c r="I59" s="21"/>
    </row>
    <row r="60" spans="6:11" x14ac:dyDescent="0.25">
      <c r="F60" s="24"/>
      <c r="G60" s="24"/>
      <c r="H60" s="24"/>
      <c r="I60" s="24"/>
    </row>
    <row r="61" spans="6:11" x14ac:dyDescent="0.25">
      <c r="F61" s="24"/>
      <c r="G61" s="24"/>
      <c r="H61" s="24"/>
      <c r="I61" s="24"/>
    </row>
    <row r="62" spans="6:11" x14ac:dyDescent="0.25">
      <c r="F62" s="24"/>
      <c r="G62" s="24"/>
      <c r="H62" s="24"/>
      <c r="I62" s="24"/>
    </row>
    <row r="63" spans="6:11" x14ac:dyDescent="0.25">
      <c r="F63" s="24"/>
      <c r="G63" s="24"/>
      <c r="H63" s="24"/>
      <c r="I63" s="24"/>
    </row>
    <row r="64" spans="6:11" x14ac:dyDescent="0.25">
      <c r="F64" s="24"/>
      <c r="G64" s="24"/>
      <c r="H64" s="24"/>
      <c r="I64" s="24"/>
    </row>
  </sheetData>
  <mergeCells count="3">
    <mergeCell ref="AB38:AE38"/>
    <mergeCell ref="G8:H8"/>
    <mergeCell ref="H14:I14"/>
  </mergeCells>
  <pageMargins left="0.70866141732283472" right="0.70866141732283472" top="0.74803149606299213" bottom="0.74803149606299213" header="0.31496062992125984" footer="0.31496062992125984"/>
  <pageSetup scale="7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Blink">
                <anchor moveWithCells="1" sizeWithCells="1">
                  <from>
                    <xdr:col>5</xdr:col>
                    <xdr:colOff>95250</xdr:colOff>
                    <xdr:row>28</xdr:row>
                    <xdr:rowOff>190500</xdr:rowOff>
                  </from>
                  <to>
                    <xdr:col>6</xdr:col>
                    <xdr:colOff>133350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E3E3-7C0F-4EB2-90E3-252D78422E88}">
  <dimension ref="A1:I1587"/>
  <sheetViews>
    <sheetView tabSelected="1" workbookViewId="0">
      <selection activeCell="H14" sqref="H14"/>
    </sheetView>
  </sheetViews>
  <sheetFormatPr defaultRowHeight="15" x14ac:dyDescent="0.25"/>
  <sheetData>
    <row r="1" spans="1:9" x14ac:dyDescent="0.25">
      <c r="A1" t="s">
        <v>54</v>
      </c>
      <c r="B1" t="s">
        <v>9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 s="90">
        <v>0.30453703703703705</v>
      </c>
      <c r="B2" t="s">
        <v>62</v>
      </c>
      <c r="C2" t="s">
        <v>12</v>
      </c>
      <c r="E2" t="s">
        <v>63</v>
      </c>
      <c r="F2" t="s">
        <v>64</v>
      </c>
      <c r="G2" s="91">
        <v>45209</v>
      </c>
      <c r="H2">
        <v>103.04</v>
      </c>
      <c r="I2" t="s">
        <v>65</v>
      </c>
    </row>
    <row r="3" spans="1:9" x14ac:dyDescent="0.25">
      <c r="A3" s="90">
        <v>0.30453703703703705</v>
      </c>
      <c r="B3" t="s">
        <v>62</v>
      </c>
      <c r="C3" t="s">
        <v>0</v>
      </c>
      <c r="E3" t="s">
        <v>63</v>
      </c>
      <c r="F3" t="s">
        <v>66</v>
      </c>
      <c r="G3" s="91">
        <v>45209</v>
      </c>
      <c r="H3">
        <v>120.19</v>
      </c>
      <c r="I3" t="s">
        <v>65</v>
      </c>
    </row>
    <row r="4" spans="1:9" x14ac:dyDescent="0.25">
      <c r="A4" s="90">
        <v>0.30452546296296296</v>
      </c>
      <c r="B4" t="s">
        <v>67</v>
      </c>
      <c r="C4" t="s">
        <v>12</v>
      </c>
      <c r="E4" t="s">
        <v>63</v>
      </c>
      <c r="F4" t="s">
        <v>64</v>
      </c>
      <c r="G4" s="91">
        <v>45209</v>
      </c>
      <c r="H4">
        <v>103.04</v>
      </c>
      <c r="I4" t="s">
        <v>65</v>
      </c>
    </row>
    <row r="5" spans="1:9" x14ac:dyDescent="0.25">
      <c r="A5" s="90">
        <v>0.30452546296296296</v>
      </c>
      <c r="B5" t="s">
        <v>67</v>
      </c>
      <c r="C5" t="s">
        <v>0</v>
      </c>
      <c r="E5" t="s">
        <v>63</v>
      </c>
      <c r="F5" t="s">
        <v>66</v>
      </c>
      <c r="G5" s="91">
        <v>45209</v>
      </c>
      <c r="H5">
        <v>120.19</v>
      </c>
      <c r="I5" t="s">
        <v>65</v>
      </c>
    </row>
    <row r="6" spans="1:9" x14ac:dyDescent="0.25">
      <c r="A6" s="90">
        <v>0.30452546296296296</v>
      </c>
      <c r="B6" t="s">
        <v>67</v>
      </c>
      <c r="C6" t="s">
        <v>0</v>
      </c>
      <c r="E6" t="s">
        <v>63</v>
      </c>
      <c r="F6" t="s">
        <v>64</v>
      </c>
      <c r="G6" s="91">
        <v>45209</v>
      </c>
      <c r="H6">
        <v>120.59</v>
      </c>
      <c r="I6" t="s">
        <v>65</v>
      </c>
    </row>
    <row r="7" spans="1:9" x14ac:dyDescent="0.25">
      <c r="A7" s="90">
        <v>0.30452546296296296</v>
      </c>
      <c r="B7" t="s">
        <v>67</v>
      </c>
      <c r="C7" t="s">
        <v>13</v>
      </c>
      <c r="E7" t="s">
        <v>63</v>
      </c>
      <c r="F7" t="s">
        <v>66</v>
      </c>
      <c r="G7" s="91">
        <v>45209</v>
      </c>
      <c r="H7">
        <v>115.08</v>
      </c>
      <c r="I7" t="s">
        <v>65</v>
      </c>
    </row>
    <row r="8" spans="1:9" x14ac:dyDescent="0.25">
      <c r="A8" s="90">
        <v>0.30451388888888892</v>
      </c>
      <c r="B8" t="s">
        <v>68</v>
      </c>
      <c r="C8" t="s">
        <v>12</v>
      </c>
      <c r="E8" t="s">
        <v>63</v>
      </c>
      <c r="F8" t="s">
        <v>64</v>
      </c>
      <c r="G8" s="91">
        <v>45209</v>
      </c>
      <c r="H8">
        <v>103.3</v>
      </c>
      <c r="I8" t="s">
        <v>65</v>
      </c>
    </row>
    <row r="9" spans="1:9" x14ac:dyDescent="0.25">
      <c r="A9" s="90">
        <v>0.30451388888888892</v>
      </c>
      <c r="B9" t="s">
        <v>68</v>
      </c>
      <c r="C9" t="s">
        <v>0</v>
      </c>
      <c r="E9" t="s">
        <v>63</v>
      </c>
      <c r="F9" t="s">
        <v>66</v>
      </c>
      <c r="G9">
        <v>0</v>
      </c>
      <c r="H9">
        <v>121.91</v>
      </c>
      <c r="I9" t="s">
        <v>65</v>
      </c>
    </row>
    <row r="10" spans="1:9" x14ac:dyDescent="0.25">
      <c r="A10" s="90">
        <v>0.30451388888888892</v>
      </c>
      <c r="B10" t="s">
        <v>68</v>
      </c>
      <c r="C10" t="s">
        <v>12</v>
      </c>
      <c r="E10" t="s">
        <v>63</v>
      </c>
      <c r="F10" t="s">
        <v>64</v>
      </c>
      <c r="G10">
        <v>0</v>
      </c>
      <c r="H10">
        <v>103.3</v>
      </c>
      <c r="I10" t="s">
        <v>65</v>
      </c>
    </row>
    <row r="11" spans="1:9" x14ac:dyDescent="0.25">
      <c r="A11" s="90">
        <v>0.30451388888888892</v>
      </c>
      <c r="B11" t="s">
        <v>68</v>
      </c>
      <c r="C11" t="s">
        <v>0</v>
      </c>
      <c r="E11" t="s">
        <v>63</v>
      </c>
      <c r="F11" t="s">
        <v>66</v>
      </c>
      <c r="G11">
        <v>0</v>
      </c>
      <c r="H11">
        <v>121.91</v>
      </c>
      <c r="I11" t="s">
        <v>65</v>
      </c>
    </row>
    <row r="12" spans="1:9" x14ac:dyDescent="0.25">
      <c r="A12" s="90">
        <v>0.30451388888888892</v>
      </c>
      <c r="B12" t="s">
        <v>69</v>
      </c>
      <c r="C12" t="s">
        <v>13</v>
      </c>
      <c r="E12" t="s">
        <v>63</v>
      </c>
      <c r="F12" t="s">
        <v>64</v>
      </c>
      <c r="G12">
        <v>0</v>
      </c>
      <c r="H12">
        <v>116.37</v>
      </c>
      <c r="I12" t="s">
        <v>65</v>
      </c>
    </row>
    <row r="13" spans="1:9" x14ac:dyDescent="0.25">
      <c r="A13" s="90">
        <v>0.30451388888888892</v>
      </c>
      <c r="B13" t="s">
        <v>69</v>
      </c>
      <c r="C13" t="s">
        <v>12</v>
      </c>
      <c r="E13" t="s">
        <v>63</v>
      </c>
      <c r="F13" t="s">
        <v>66</v>
      </c>
      <c r="G13">
        <v>0</v>
      </c>
      <c r="H13">
        <v>104.46</v>
      </c>
      <c r="I13" t="s">
        <v>65</v>
      </c>
    </row>
    <row r="14" spans="1:9" x14ac:dyDescent="0.25">
      <c r="A14" s="90">
        <v>0.30451388888888892</v>
      </c>
      <c r="B14" t="s">
        <v>69</v>
      </c>
      <c r="C14" t="s">
        <v>0</v>
      </c>
      <c r="E14" t="s">
        <v>63</v>
      </c>
      <c r="F14" t="s">
        <v>66</v>
      </c>
      <c r="G14">
        <v>0</v>
      </c>
      <c r="H14">
        <v>123.96</v>
      </c>
      <c r="I14" t="s">
        <v>65</v>
      </c>
    </row>
    <row r="15" spans="1:9" x14ac:dyDescent="0.25">
      <c r="A15" s="90">
        <v>0.30450231481481482</v>
      </c>
      <c r="B15" t="s">
        <v>69</v>
      </c>
      <c r="C15" t="s">
        <v>13</v>
      </c>
      <c r="E15" t="s">
        <v>63</v>
      </c>
      <c r="F15" t="s">
        <v>64</v>
      </c>
      <c r="G15">
        <v>0</v>
      </c>
      <c r="H15">
        <v>116.37</v>
      </c>
      <c r="I15" t="s">
        <v>65</v>
      </c>
    </row>
    <row r="16" spans="1:9" x14ac:dyDescent="0.25">
      <c r="A16" s="90">
        <v>0.30450231481481482</v>
      </c>
      <c r="B16" t="s">
        <v>69</v>
      </c>
      <c r="C16" t="s">
        <v>12</v>
      </c>
      <c r="E16" t="s">
        <v>63</v>
      </c>
      <c r="F16" t="s">
        <v>66</v>
      </c>
      <c r="G16">
        <v>0</v>
      </c>
      <c r="H16">
        <v>104.46</v>
      </c>
      <c r="I16" t="s">
        <v>65</v>
      </c>
    </row>
    <row r="17" spans="1:9" x14ac:dyDescent="0.25">
      <c r="A17" s="90">
        <v>0.30450231481481482</v>
      </c>
      <c r="B17" t="s">
        <v>69</v>
      </c>
      <c r="C17" t="s">
        <v>0</v>
      </c>
      <c r="E17" t="s">
        <v>63</v>
      </c>
      <c r="F17" t="s">
        <v>66</v>
      </c>
      <c r="G17">
        <v>0</v>
      </c>
      <c r="H17">
        <v>123.96</v>
      </c>
      <c r="I17" t="s">
        <v>65</v>
      </c>
    </row>
    <row r="18" spans="1:9" x14ac:dyDescent="0.25">
      <c r="A18" s="90">
        <v>0.30450231481481482</v>
      </c>
      <c r="B18" t="s">
        <v>69</v>
      </c>
      <c r="C18" t="s">
        <v>13</v>
      </c>
      <c r="E18" t="s">
        <v>63</v>
      </c>
      <c r="F18" t="s">
        <v>64</v>
      </c>
      <c r="G18">
        <v>0</v>
      </c>
      <c r="H18">
        <v>116.37</v>
      </c>
      <c r="I18" t="s">
        <v>65</v>
      </c>
    </row>
    <row r="19" spans="1:9" x14ac:dyDescent="0.25">
      <c r="A19" s="90">
        <v>0.30450231481481482</v>
      </c>
      <c r="B19" t="s">
        <v>69</v>
      </c>
      <c r="C19" t="s">
        <v>12</v>
      </c>
      <c r="E19" t="s">
        <v>63</v>
      </c>
      <c r="F19" t="s">
        <v>66</v>
      </c>
      <c r="G19">
        <v>0</v>
      </c>
      <c r="H19">
        <v>104.46</v>
      </c>
      <c r="I19" t="s">
        <v>65</v>
      </c>
    </row>
    <row r="20" spans="1:9" x14ac:dyDescent="0.25">
      <c r="A20" s="90">
        <v>0.30450231481481482</v>
      </c>
      <c r="B20" t="s">
        <v>69</v>
      </c>
      <c r="C20" t="s">
        <v>0</v>
      </c>
      <c r="E20" t="s">
        <v>63</v>
      </c>
      <c r="F20" t="s">
        <v>66</v>
      </c>
      <c r="G20">
        <v>0</v>
      </c>
      <c r="H20">
        <v>123.96</v>
      </c>
      <c r="I20" t="s">
        <v>65</v>
      </c>
    </row>
    <row r="21" spans="1:9" x14ac:dyDescent="0.25">
      <c r="A21" s="90">
        <v>0.30449074074074073</v>
      </c>
      <c r="B21" t="s">
        <v>70</v>
      </c>
      <c r="C21" t="s">
        <v>13</v>
      </c>
      <c r="E21" t="s">
        <v>63</v>
      </c>
      <c r="F21" t="s">
        <v>64</v>
      </c>
      <c r="G21">
        <v>0</v>
      </c>
      <c r="H21">
        <v>116.16</v>
      </c>
      <c r="I21" t="s">
        <v>65</v>
      </c>
    </row>
    <row r="22" spans="1:9" x14ac:dyDescent="0.25">
      <c r="A22" s="90">
        <v>0.30449074074074073</v>
      </c>
      <c r="B22" t="s">
        <v>70</v>
      </c>
      <c r="C22" t="s">
        <v>12</v>
      </c>
      <c r="E22" t="s">
        <v>63</v>
      </c>
      <c r="F22" t="s">
        <v>66</v>
      </c>
      <c r="G22">
        <v>0</v>
      </c>
      <c r="H22">
        <v>103.7</v>
      </c>
      <c r="I22" t="s">
        <v>65</v>
      </c>
    </row>
    <row r="23" spans="1:9" x14ac:dyDescent="0.25">
      <c r="A23" s="90">
        <v>0.30449074074074073</v>
      </c>
      <c r="B23" t="s">
        <v>70</v>
      </c>
      <c r="C23" t="s">
        <v>0</v>
      </c>
      <c r="E23" t="s">
        <v>63</v>
      </c>
      <c r="F23" t="s">
        <v>66</v>
      </c>
      <c r="G23">
        <v>0</v>
      </c>
      <c r="H23">
        <v>123.29</v>
      </c>
      <c r="I23" t="s">
        <v>65</v>
      </c>
    </row>
    <row r="24" spans="1:9" x14ac:dyDescent="0.25">
      <c r="A24" s="90">
        <v>0.30449074074074073</v>
      </c>
      <c r="B24" t="s">
        <v>70</v>
      </c>
      <c r="C24" t="s">
        <v>13</v>
      </c>
      <c r="E24" t="s">
        <v>63</v>
      </c>
      <c r="F24" t="s">
        <v>64</v>
      </c>
      <c r="G24">
        <v>0</v>
      </c>
      <c r="H24">
        <v>116.16</v>
      </c>
      <c r="I24" t="s">
        <v>65</v>
      </c>
    </row>
    <row r="25" spans="1:9" x14ac:dyDescent="0.25">
      <c r="A25" s="90">
        <v>0.30449074074074073</v>
      </c>
      <c r="B25" t="s">
        <v>70</v>
      </c>
      <c r="C25" t="s">
        <v>13</v>
      </c>
      <c r="E25" t="s">
        <v>63</v>
      </c>
      <c r="F25" t="s">
        <v>64</v>
      </c>
      <c r="G25">
        <v>0</v>
      </c>
      <c r="H25">
        <v>116.16</v>
      </c>
      <c r="I25" t="s">
        <v>65</v>
      </c>
    </row>
    <row r="26" spans="1:9" x14ac:dyDescent="0.25">
      <c r="A26" s="90">
        <v>0.30449074074074073</v>
      </c>
      <c r="B26" t="s">
        <v>70</v>
      </c>
      <c r="C26" t="s">
        <v>13</v>
      </c>
      <c r="E26" t="s">
        <v>63</v>
      </c>
      <c r="F26" t="s">
        <v>64</v>
      </c>
      <c r="G26">
        <v>0</v>
      </c>
      <c r="H26">
        <v>116.16</v>
      </c>
      <c r="I26" t="s">
        <v>65</v>
      </c>
    </row>
    <row r="27" spans="1:9" x14ac:dyDescent="0.25">
      <c r="A27" s="90">
        <v>0.30449074074074073</v>
      </c>
      <c r="B27" t="s">
        <v>70</v>
      </c>
      <c r="C27" t="s">
        <v>12</v>
      </c>
      <c r="E27" t="s">
        <v>63</v>
      </c>
      <c r="F27" t="s">
        <v>66</v>
      </c>
      <c r="G27">
        <v>0</v>
      </c>
      <c r="H27">
        <v>103.7</v>
      </c>
      <c r="I27" t="s">
        <v>65</v>
      </c>
    </row>
    <row r="28" spans="1:9" x14ac:dyDescent="0.25">
      <c r="A28" s="90">
        <v>0.30449074074074073</v>
      </c>
      <c r="B28" t="s">
        <v>70</v>
      </c>
      <c r="C28" t="s">
        <v>0</v>
      </c>
      <c r="E28" t="s">
        <v>63</v>
      </c>
      <c r="F28" t="s">
        <v>66</v>
      </c>
      <c r="G28">
        <v>0</v>
      </c>
      <c r="H28">
        <v>123.29</v>
      </c>
      <c r="I28" t="s">
        <v>65</v>
      </c>
    </row>
    <row r="29" spans="1:9" x14ac:dyDescent="0.25">
      <c r="A29" s="90">
        <v>0.30449074074074073</v>
      </c>
      <c r="B29" t="s">
        <v>71</v>
      </c>
      <c r="C29" t="s">
        <v>13</v>
      </c>
      <c r="E29" t="s">
        <v>63</v>
      </c>
      <c r="F29" t="s">
        <v>64</v>
      </c>
      <c r="G29">
        <v>0</v>
      </c>
      <c r="H29">
        <v>115.21</v>
      </c>
      <c r="I29" t="s">
        <v>65</v>
      </c>
    </row>
    <row r="30" spans="1:9" x14ac:dyDescent="0.25">
      <c r="A30" s="90">
        <v>0.30449074074074073</v>
      </c>
      <c r="B30" t="s">
        <v>71</v>
      </c>
      <c r="C30" t="s">
        <v>12</v>
      </c>
      <c r="E30" t="s">
        <v>63</v>
      </c>
      <c r="F30" t="s">
        <v>66</v>
      </c>
      <c r="G30">
        <v>0</v>
      </c>
      <c r="H30">
        <v>105.99</v>
      </c>
      <c r="I30" t="s">
        <v>65</v>
      </c>
    </row>
    <row r="31" spans="1:9" x14ac:dyDescent="0.25">
      <c r="A31" s="90">
        <v>0.30449074074074073</v>
      </c>
      <c r="B31" t="s">
        <v>71</v>
      </c>
      <c r="C31" t="s">
        <v>0</v>
      </c>
      <c r="E31" t="s">
        <v>63</v>
      </c>
      <c r="F31" t="s">
        <v>66</v>
      </c>
      <c r="G31">
        <v>0</v>
      </c>
      <c r="H31">
        <v>124.2</v>
      </c>
      <c r="I31" t="s">
        <v>65</v>
      </c>
    </row>
    <row r="32" spans="1:9" x14ac:dyDescent="0.25">
      <c r="A32" s="90">
        <v>0.30447916666666669</v>
      </c>
      <c r="B32" t="s">
        <v>71</v>
      </c>
      <c r="C32" t="s">
        <v>13</v>
      </c>
      <c r="E32" t="s">
        <v>63</v>
      </c>
      <c r="F32" t="s">
        <v>64</v>
      </c>
      <c r="G32">
        <v>0</v>
      </c>
      <c r="H32">
        <v>115.21</v>
      </c>
      <c r="I32" t="s">
        <v>65</v>
      </c>
    </row>
    <row r="33" spans="1:9" x14ac:dyDescent="0.25">
      <c r="A33" s="90">
        <v>0.30447916666666669</v>
      </c>
      <c r="B33" t="s">
        <v>71</v>
      </c>
      <c r="C33" t="s">
        <v>12</v>
      </c>
      <c r="E33" t="s">
        <v>63</v>
      </c>
      <c r="F33" t="s">
        <v>66</v>
      </c>
      <c r="G33">
        <v>0</v>
      </c>
      <c r="H33">
        <v>105.99</v>
      </c>
      <c r="I33" t="s">
        <v>65</v>
      </c>
    </row>
    <row r="34" spans="1:9" x14ac:dyDescent="0.25">
      <c r="A34" s="90">
        <v>0.30447916666666669</v>
      </c>
      <c r="B34" t="s">
        <v>71</v>
      </c>
      <c r="C34" t="s">
        <v>0</v>
      </c>
      <c r="E34" t="s">
        <v>63</v>
      </c>
      <c r="F34" t="s">
        <v>66</v>
      </c>
      <c r="G34">
        <v>0</v>
      </c>
      <c r="H34">
        <v>124.2</v>
      </c>
      <c r="I34" t="s">
        <v>65</v>
      </c>
    </row>
    <row r="35" spans="1:9" x14ac:dyDescent="0.25">
      <c r="A35" s="90">
        <v>0.30447916666666669</v>
      </c>
      <c r="B35" t="s">
        <v>71</v>
      </c>
      <c r="C35" t="s">
        <v>12</v>
      </c>
      <c r="E35" t="s">
        <v>63</v>
      </c>
      <c r="F35" t="s">
        <v>66</v>
      </c>
      <c r="G35">
        <v>0</v>
      </c>
      <c r="H35">
        <v>105.99</v>
      </c>
      <c r="I35" t="s">
        <v>65</v>
      </c>
    </row>
    <row r="36" spans="1:9" x14ac:dyDescent="0.25">
      <c r="A36" s="90">
        <v>0.30447916666666669</v>
      </c>
      <c r="B36" t="s">
        <v>71</v>
      </c>
      <c r="C36" t="s">
        <v>13</v>
      </c>
      <c r="E36" t="s">
        <v>63</v>
      </c>
      <c r="F36" t="s">
        <v>64</v>
      </c>
      <c r="G36">
        <v>0</v>
      </c>
      <c r="H36">
        <v>115.21</v>
      </c>
      <c r="I36" t="s">
        <v>65</v>
      </c>
    </row>
    <row r="37" spans="1:9" x14ac:dyDescent="0.25">
      <c r="A37" s="90">
        <v>0.30447916666666669</v>
      </c>
      <c r="B37" t="s">
        <v>71</v>
      </c>
      <c r="C37" t="s">
        <v>12</v>
      </c>
      <c r="E37" t="s">
        <v>63</v>
      </c>
      <c r="F37" t="s">
        <v>66</v>
      </c>
      <c r="G37">
        <v>0</v>
      </c>
      <c r="H37">
        <v>104.59</v>
      </c>
      <c r="I37" t="s">
        <v>65</v>
      </c>
    </row>
    <row r="38" spans="1:9" x14ac:dyDescent="0.25">
      <c r="A38" s="90">
        <v>0.30447916666666669</v>
      </c>
      <c r="B38" t="s">
        <v>71</v>
      </c>
      <c r="C38" t="s">
        <v>0</v>
      </c>
      <c r="E38" t="s">
        <v>63</v>
      </c>
      <c r="F38" t="s">
        <v>66</v>
      </c>
      <c r="G38">
        <v>0</v>
      </c>
      <c r="H38">
        <v>121.97</v>
      </c>
      <c r="I38" t="s">
        <v>65</v>
      </c>
    </row>
    <row r="39" spans="1:9" x14ac:dyDescent="0.25">
      <c r="A39" s="90">
        <v>0.30447916666666669</v>
      </c>
      <c r="B39" t="s">
        <v>71</v>
      </c>
      <c r="C39" t="s">
        <v>12</v>
      </c>
      <c r="E39" t="s">
        <v>63</v>
      </c>
      <c r="F39" t="s">
        <v>66</v>
      </c>
      <c r="G39">
        <v>0</v>
      </c>
      <c r="H39">
        <v>104.59</v>
      </c>
      <c r="I39" t="s">
        <v>65</v>
      </c>
    </row>
    <row r="40" spans="1:9" x14ac:dyDescent="0.25">
      <c r="A40" s="90">
        <v>0.30447916666666669</v>
      </c>
      <c r="B40" t="s">
        <v>72</v>
      </c>
      <c r="C40" t="s">
        <v>12</v>
      </c>
      <c r="E40" t="s">
        <v>63</v>
      </c>
      <c r="F40" t="s">
        <v>66</v>
      </c>
      <c r="G40">
        <v>0</v>
      </c>
      <c r="H40">
        <v>104.59</v>
      </c>
      <c r="I40" t="s">
        <v>65</v>
      </c>
    </row>
    <row r="41" spans="1:9" x14ac:dyDescent="0.25">
      <c r="A41" s="90">
        <v>0.3044675925925926</v>
      </c>
      <c r="B41" t="s">
        <v>72</v>
      </c>
      <c r="C41" t="s">
        <v>13</v>
      </c>
      <c r="E41" t="s">
        <v>63</v>
      </c>
      <c r="F41" t="s">
        <v>64</v>
      </c>
      <c r="G41">
        <v>0</v>
      </c>
      <c r="H41">
        <v>114.56</v>
      </c>
      <c r="I41" t="s">
        <v>65</v>
      </c>
    </row>
    <row r="42" spans="1:9" x14ac:dyDescent="0.25">
      <c r="A42" s="90">
        <v>0.3044675925925926</v>
      </c>
      <c r="B42" t="s">
        <v>72</v>
      </c>
      <c r="C42" t="s">
        <v>12</v>
      </c>
      <c r="E42" t="s">
        <v>63</v>
      </c>
      <c r="F42" t="s">
        <v>66</v>
      </c>
      <c r="G42">
        <v>0</v>
      </c>
      <c r="H42">
        <v>104.59</v>
      </c>
      <c r="I42" t="s">
        <v>65</v>
      </c>
    </row>
    <row r="43" spans="1:9" x14ac:dyDescent="0.25">
      <c r="A43" s="90">
        <v>0.3044675925925926</v>
      </c>
      <c r="B43" t="s">
        <v>72</v>
      </c>
      <c r="C43" t="s">
        <v>0</v>
      </c>
      <c r="E43" t="s">
        <v>63</v>
      </c>
      <c r="F43" t="s">
        <v>66</v>
      </c>
      <c r="G43">
        <v>0</v>
      </c>
      <c r="H43">
        <v>121.97</v>
      </c>
      <c r="I43" t="s">
        <v>65</v>
      </c>
    </row>
    <row r="44" spans="1:9" x14ac:dyDescent="0.25">
      <c r="A44" s="90">
        <v>0.3044675925925926</v>
      </c>
      <c r="B44" t="s">
        <v>72</v>
      </c>
      <c r="C44" t="s">
        <v>13</v>
      </c>
      <c r="E44" t="s">
        <v>63</v>
      </c>
      <c r="F44" t="s">
        <v>64</v>
      </c>
      <c r="G44">
        <v>0</v>
      </c>
      <c r="H44">
        <v>114.56</v>
      </c>
      <c r="I44" t="s">
        <v>65</v>
      </c>
    </row>
    <row r="45" spans="1:9" x14ac:dyDescent="0.25">
      <c r="A45" s="90">
        <v>0.3044675925925926</v>
      </c>
      <c r="B45" t="s">
        <v>72</v>
      </c>
      <c r="C45" t="s">
        <v>12</v>
      </c>
      <c r="E45" t="s">
        <v>63</v>
      </c>
      <c r="F45" t="s">
        <v>66</v>
      </c>
      <c r="G45">
        <v>0</v>
      </c>
      <c r="H45">
        <v>104.59</v>
      </c>
      <c r="I45" t="s">
        <v>65</v>
      </c>
    </row>
    <row r="46" spans="1:9" x14ac:dyDescent="0.25">
      <c r="A46" s="90">
        <v>0.3044675925925926</v>
      </c>
      <c r="B46" t="s">
        <v>72</v>
      </c>
      <c r="C46" t="s">
        <v>0</v>
      </c>
      <c r="E46" t="s">
        <v>63</v>
      </c>
      <c r="F46" t="s">
        <v>66</v>
      </c>
      <c r="G46">
        <v>0</v>
      </c>
      <c r="H46">
        <v>121.97</v>
      </c>
      <c r="I46" t="s">
        <v>65</v>
      </c>
    </row>
    <row r="47" spans="1:9" x14ac:dyDescent="0.25">
      <c r="A47" s="90">
        <v>0.3044560185185185</v>
      </c>
      <c r="B47" t="s">
        <v>73</v>
      </c>
      <c r="C47" t="s">
        <v>13</v>
      </c>
      <c r="E47" t="s">
        <v>63</v>
      </c>
      <c r="F47" t="s">
        <v>64</v>
      </c>
      <c r="G47">
        <v>0</v>
      </c>
      <c r="H47">
        <v>115.3</v>
      </c>
      <c r="I47" t="s">
        <v>65</v>
      </c>
    </row>
    <row r="48" spans="1:9" x14ac:dyDescent="0.25">
      <c r="A48" s="90">
        <v>0.3044560185185185</v>
      </c>
      <c r="B48" t="s">
        <v>73</v>
      </c>
      <c r="C48" t="s">
        <v>12</v>
      </c>
      <c r="E48" t="s">
        <v>63</v>
      </c>
      <c r="F48" t="s">
        <v>66</v>
      </c>
      <c r="G48">
        <v>0</v>
      </c>
      <c r="H48">
        <v>104.12</v>
      </c>
      <c r="I48" t="s">
        <v>65</v>
      </c>
    </row>
    <row r="49" spans="1:9" x14ac:dyDescent="0.25">
      <c r="A49" s="90">
        <v>0.3044560185185185</v>
      </c>
      <c r="B49" t="s">
        <v>73</v>
      </c>
      <c r="C49" t="s">
        <v>0</v>
      </c>
      <c r="E49" t="s">
        <v>63</v>
      </c>
      <c r="F49" t="s">
        <v>66</v>
      </c>
      <c r="G49">
        <v>0</v>
      </c>
      <c r="H49">
        <v>123.01</v>
      </c>
      <c r="I49" t="s">
        <v>65</v>
      </c>
    </row>
    <row r="50" spans="1:9" x14ac:dyDescent="0.25">
      <c r="A50" s="90">
        <v>0.3044560185185185</v>
      </c>
      <c r="B50" t="s">
        <v>73</v>
      </c>
      <c r="C50" t="s">
        <v>13</v>
      </c>
      <c r="E50" t="s">
        <v>63</v>
      </c>
      <c r="F50" t="s">
        <v>64</v>
      </c>
      <c r="G50">
        <v>0</v>
      </c>
      <c r="H50">
        <v>115.3</v>
      </c>
      <c r="I50" t="s">
        <v>65</v>
      </c>
    </row>
    <row r="51" spans="1:9" x14ac:dyDescent="0.25">
      <c r="A51" s="90">
        <v>0.3044560185185185</v>
      </c>
      <c r="B51" t="s">
        <v>73</v>
      </c>
      <c r="C51" t="s">
        <v>12</v>
      </c>
      <c r="E51" t="s">
        <v>63</v>
      </c>
      <c r="F51" t="s">
        <v>66</v>
      </c>
      <c r="G51">
        <v>0</v>
      </c>
      <c r="H51">
        <v>104.12</v>
      </c>
      <c r="I51" t="s">
        <v>65</v>
      </c>
    </row>
    <row r="52" spans="1:9" x14ac:dyDescent="0.25">
      <c r="A52" s="90">
        <v>0.3044560185185185</v>
      </c>
      <c r="B52" t="s">
        <v>73</v>
      </c>
      <c r="C52" t="s">
        <v>0</v>
      </c>
      <c r="E52" t="s">
        <v>63</v>
      </c>
      <c r="F52" t="s">
        <v>66</v>
      </c>
      <c r="G52">
        <v>0</v>
      </c>
      <c r="H52">
        <v>123.01</v>
      </c>
      <c r="I52" t="s">
        <v>65</v>
      </c>
    </row>
    <row r="53" spans="1:9" x14ac:dyDescent="0.25">
      <c r="A53" s="90">
        <v>0.3044560185185185</v>
      </c>
      <c r="B53" t="s">
        <v>73</v>
      </c>
      <c r="C53" t="s">
        <v>0</v>
      </c>
      <c r="E53" t="s">
        <v>63</v>
      </c>
      <c r="F53" t="s">
        <v>64</v>
      </c>
      <c r="G53">
        <v>0</v>
      </c>
      <c r="H53">
        <v>120.78</v>
      </c>
      <c r="I53" t="s">
        <v>65</v>
      </c>
    </row>
    <row r="54" spans="1:9" x14ac:dyDescent="0.25">
      <c r="A54" s="90">
        <v>0.3044560185185185</v>
      </c>
      <c r="B54" t="s">
        <v>73</v>
      </c>
      <c r="C54" t="s">
        <v>13</v>
      </c>
      <c r="E54" t="s">
        <v>63</v>
      </c>
      <c r="F54" t="s">
        <v>66</v>
      </c>
      <c r="G54">
        <v>0</v>
      </c>
      <c r="H54">
        <v>116.24</v>
      </c>
      <c r="I54" t="s">
        <v>65</v>
      </c>
    </row>
    <row r="55" spans="1:9" x14ac:dyDescent="0.25">
      <c r="A55" s="90">
        <v>0.30444444444444446</v>
      </c>
      <c r="B55" t="s">
        <v>74</v>
      </c>
      <c r="C55" t="s">
        <v>0</v>
      </c>
      <c r="E55" t="s">
        <v>63</v>
      </c>
      <c r="F55" t="s">
        <v>64</v>
      </c>
      <c r="G55">
        <v>0</v>
      </c>
      <c r="H55">
        <v>120.78</v>
      </c>
      <c r="I55" t="s">
        <v>65</v>
      </c>
    </row>
    <row r="56" spans="1:9" x14ac:dyDescent="0.25">
      <c r="A56" s="90">
        <v>0.30444444444444446</v>
      </c>
      <c r="B56" t="s">
        <v>74</v>
      </c>
      <c r="C56" t="s">
        <v>13</v>
      </c>
      <c r="E56" t="s">
        <v>63</v>
      </c>
      <c r="F56" t="s">
        <v>66</v>
      </c>
      <c r="G56">
        <v>0</v>
      </c>
      <c r="H56">
        <v>116.24</v>
      </c>
      <c r="I56" t="s">
        <v>65</v>
      </c>
    </row>
    <row r="57" spans="1:9" x14ac:dyDescent="0.25">
      <c r="A57" s="90">
        <v>0.30444444444444446</v>
      </c>
      <c r="B57" t="s">
        <v>74</v>
      </c>
      <c r="C57" t="s">
        <v>0</v>
      </c>
      <c r="E57" t="s">
        <v>63</v>
      </c>
      <c r="F57" t="s">
        <v>64</v>
      </c>
      <c r="G57">
        <v>0</v>
      </c>
      <c r="H57">
        <v>120.78</v>
      </c>
      <c r="I57" t="s">
        <v>65</v>
      </c>
    </row>
    <row r="58" spans="1:9" x14ac:dyDescent="0.25">
      <c r="A58" s="90">
        <v>0.30444444444444446</v>
      </c>
      <c r="B58" t="s">
        <v>74</v>
      </c>
      <c r="C58" t="s">
        <v>13</v>
      </c>
      <c r="E58" t="s">
        <v>63</v>
      </c>
      <c r="F58" t="s">
        <v>66</v>
      </c>
      <c r="G58">
        <v>0</v>
      </c>
      <c r="H58">
        <v>116.24</v>
      </c>
      <c r="I58" t="s">
        <v>65</v>
      </c>
    </row>
    <row r="59" spans="1:9" x14ac:dyDescent="0.25">
      <c r="A59" s="90">
        <v>0.30444444444444446</v>
      </c>
      <c r="B59" t="s">
        <v>74</v>
      </c>
      <c r="C59" t="s">
        <v>0</v>
      </c>
      <c r="E59" t="s">
        <v>63</v>
      </c>
      <c r="F59" t="s">
        <v>64</v>
      </c>
      <c r="G59">
        <v>0</v>
      </c>
      <c r="H59">
        <v>120.78</v>
      </c>
      <c r="I59" t="s">
        <v>65</v>
      </c>
    </row>
    <row r="60" spans="1:9" x14ac:dyDescent="0.25">
      <c r="A60" s="90">
        <v>0.30444444444444446</v>
      </c>
      <c r="B60" t="s">
        <v>74</v>
      </c>
      <c r="C60" t="s">
        <v>0</v>
      </c>
      <c r="E60" t="s">
        <v>63</v>
      </c>
      <c r="F60" t="s">
        <v>64</v>
      </c>
      <c r="G60">
        <v>0</v>
      </c>
      <c r="H60">
        <v>118.3</v>
      </c>
      <c r="I60" t="s">
        <v>65</v>
      </c>
    </row>
    <row r="61" spans="1:9" x14ac:dyDescent="0.25">
      <c r="A61" s="90">
        <v>0.30443287037037037</v>
      </c>
      <c r="B61" t="s">
        <v>75</v>
      </c>
      <c r="C61" t="s">
        <v>12</v>
      </c>
      <c r="E61" t="s">
        <v>63</v>
      </c>
      <c r="F61" t="s">
        <v>64</v>
      </c>
      <c r="G61">
        <v>0</v>
      </c>
      <c r="H61">
        <v>100.41</v>
      </c>
      <c r="I61" t="s">
        <v>65</v>
      </c>
    </row>
    <row r="62" spans="1:9" x14ac:dyDescent="0.25">
      <c r="A62" s="90">
        <v>0.30443287037037037</v>
      </c>
      <c r="B62" t="s">
        <v>75</v>
      </c>
      <c r="C62" t="s">
        <v>13</v>
      </c>
      <c r="E62" t="s">
        <v>63</v>
      </c>
      <c r="F62" t="s">
        <v>66</v>
      </c>
      <c r="G62">
        <v>0</v>
      </c>
      <c r="H62">
        <v>115.7</v>
      </c>
      <c r="I62" t="s">
        <v>65</v>
      </c>
    </row>
    <row r="63" spans="1:9" x14ac:dyDescent="0.25">
      <c r="A63" s="90">
        <v>0.30443287037037037</v>
      </c>
      <c r="B63" t="s">
        <v>75</v>
      </c>
      <c r="C63" t="s">
        <v>12</v>
      </c>
      <c r="E63" t="s">
        <v>63</v>
      </c>
      <c r="F63" t="s">
        <v>64</v>
      </c>
      <c r="G63">
        <v>0</v>
      </c>
      <c r="H63">
        <v>100.41</v>
      </c>
      <c r="I63" t="s">
        <v>65</v>
      </c>
    </row>
    <row r="64" spans="1:9" x14ac:dyDescent="0.25">
      <c r="A64" s="90">
        <v>0.30443287037037037</v>
      </c>
      <c r="B64" t="s">
        <v>75</v>
      </c>
      <c r="C64" t="s">
        <v>13</v>
      </c>
      <c r="E64" t="s">
        <v>63</v>
      </c>
      <c r="F64" t="s">
        <v>66</v>
      </c>
      <c r="G64">
        <v>0</v>
      </c>
      <c r="H64">
        <v>115.7</v>
      </c>
      <c r="I64" t="s">
        <v>65</v>
      </c>
    </row>
    <row r="65" spans="1:9" x14ac:dyDescent="0.25">
      <c r="A65" s="90">
        <v>0.30443287037037037</v>
      </c>
      <c r="B65" t="s">
        <v>75</v>
      </c>
      <c r="C65" t="s">
        <v>12</v>
      </c>
      <c r="E65" t="s">
        <v>63</v>
      </c>
      <c r="F65" t="s">
        <v>64</v>
      </c>
      <c r="G65">
        <v>0</v>
      </c>
      <c r="H65">
        <v>101</v>
      </c>
      <c r="I65" t="s">
        <v>65</v>
      </c>
    </row>
    <row r="66" spans="1:9" x14ac:dyDescent="0.25">
      <c r="A66" s="90">
        <v>0.30443287037037037</v>
      </c>
      <c r="B66" t="s">
        <v>75</v>
      </c>
      <c r="C66" t="s">
        <v>0</v>
      </c>
      <c r="E66" t="s">
        <v>63</v>
      </c>
      <c r="F66" t="s">
        <v>66</v>
      </c>
      <c r="G66">
        <v>0</v>
      </c>
      <c r="H66">
        <v>122.02</v>
      </c>
      <c r="I66" t="s">
        <v>65</v>
      </c>
    </row>
    <row r="67" spans="1:9" x14ac:dyDescent="0.25">
      <c r="A67" s="90">
        <v>0.30442129629629627</v>
      </c>
      <c r="B67" t="s">
        <v>76</v>
      </c>
      <c r="C67" t="s">
        <v>12</v>
      </c>
      <c r="E67" t="s">
        <v>63</v>
      </c>
      <c r="F67" t="s">
        <v>64</v>
      </c>
      <c r="G67">
        <v>0</v>
      </c>
      <c r="H67">
        <v>101</v>
      </c>
      <c r="I67" t="s">
        <v>65</v>
      </c>
    </row>
    <row r="68" spans="1:9" x14ac:dyDescent="0.25">
      <c r="A68" s="90">
        <v>0.30442129629629627</v>
      </c>
      <c r="B68" t="s">
        <v>76</v>
      </c>
      <c r="C68" t="s">
        <v>0</v>
      </c>
      <c r="E68" t="s">
        <v>63</v>
      </c>
      <c r="F68" t="s">
        <v>66</v>
      </c>
      <c r="G68">
        <v>0</v>
      </c>
      <c r="H68">
        <v>122.02</v>
      </c>
      <c r="I68" t="s">
        <v>65</v>
      </c>
    </row>
    <row r="69" spans="1:9" x14ac:dyDescent="0.25">
      <c r="A69" s="90">
        <v>0.30442129629629627</v>
      </c>
      <c r="B69" t="s">
        <v>76</v>
      </c>
      <c r="C69" t="s">
        <v>12</v>
      </c>
      <c r="E69" t="s">
        <v>63</v>
      </c>
      <c r="F69" t="s">
        <v>64</v>
      </c>
      <c r="G69">
        <v>0</v>
      </c>
      <c r="H69">
        <v>101</v>
      </c>
      <c r="I69" t="s">
        <v>65</v>
      </c>
    </row>
    <row r="70" spans="1:9" x14ac:dyDescent="0.25">
      <c r="A70" s="90">
        <v>0.30442129629629627</v>
      </c>
      <c r="B70" t="s">
        <v>76</v>
      </c>
      <c r="C70" t="s">
        <v>0</v>
      </c>
      <c r="E70" t="s">
        <v>63</v>
      </c>
      <c r="F70" t="s">
        <v>66</v>
      </c>
      <c r="G70">
        <v>0</v>
      </c>
      <c r="H70">
        <v>122.02</v>
      </c>
      <c r="I70" t="s">
        <v>65</v>
      </c>
    </row>
    <row r="71" spans="1:9" x14ac:dyDescent="0.25">
      <c r="A71" s="90">
        <v>0.30440972222222223</v>
      </c>
      <c r="B71" t="s">
        <v>77</v>
      </c>
      <c r="C71" t="s">
        <v>0</v>
      </c>
      <c r="E71" t="s">
        <v>63</v>
      </c>
      <c r="F71" t="s">
        <v>66</v>
      </c>
      <c r="G71">
        <v>0</v>
      </c>
      <c r="H71">
        <v>123.45</v>
      </c>
      <c r="I71" t="s">
        <v>65</v>
      </c>
    </row>
    <row r="72" spans="1:9" x14ac:dyDescent="0.25">
      <c r="A72" s="90">
        <v>0.30440972222222223</v>
      </c>
      <c r="B72" t="s">
        <v>77</v>
      </c>
      <c r="C72" t="s">
        <v>12</v>
      </c>
      <c r="E72" t="s">
        <v>63</v>
      </c>
      <c r="F72" t="s">
        <v>64</v>
      </c>
      <c r="G72">
        <v>0</v>
      </c>
      <c r="H72">
        <v>101.68</v>
      </c>
      <c r="I72" t="s">
        <v>65</v>
      </c>
    </row>
    <row r="73" spans="1:9" x14ac:dyDescent="0.25">
      <c r="A73" s="90">
        <v>0.30440972222222223</v>
      </c>
      <c r="B73" t="s">
        <v>77</v>
      </c>
      <c r="C73" t="s">
        <v>0</v>
      </c>
      <c r="E73" t="s">
        <v>63</v>
      </c>
      <c r="F73" t="s">
        <v>66</v>
      </c>
      <c r="G73">
        <v>0</v>
      </c>
      <c r="H73">
        <v>123.45</v>
      </c>
      <c r="I73" t="s">
        <v>65</v>
      </c>
    </row>
    <row r="74" spans="1:9" x14ac:dyDescent="0.25">
      <c r="A74" s="90">
        <v>0.30440972222222223</v>
      </c>
      <c r="B74" t="s">
        <v>77</v>
      </c>
      <c r="C74" t="s">
        <v>0</v>
      </c>
      <c r="E74" t="s">
        <v>63</v>
      </c>
      <c r="F74" t="s">
        <v>66</v>
      </c>
      <c r="G74">
        <v>0</v>
      </c>
      <c r="H74">
        <v>123.45</v>
      </c>
      <c r="I74" t="s">
        <v>65</v>
      </c>
    </row>
    <row r="75" spans="1:9" x14ac:dyDescent="0.25">
      <c r="A75" s="90">
        <v>0.30440972222222223</v>
      </c>
      <c r="B75" t="s">
        <v>77</v>
      </c>
      <c r="C75" t="s">
        <v>12</v>
      </c>
      <c r="E75" t="s">
        <v>63</v>
      </c>
      <c r="F75" t="s">
        <v>64</v>
      </c>
      <c r="G75">
        <v>0</v>
      </c>
      <c r="H75">
        <v>101.68</v>
      </c>
      <c r="I75" t="s">
        <v>65</v>
      </c>
    </row>
    <row r="76" spans="1:9" x14ac:dyDescent="0.25">
      <c r="A76" s="90">
        <v>0.30440972222222223</v>
      </c>
      <c r="B76" t="s">
        <v>77</v>
      </c>
      <c r="C76" t="s">
        <v>0</v>
      </c>
      <c r="E76" t="s">
        <v>63</v>
      </c>
      <c r="F76" t="s">
        <v>66</v>
      </c>
      <c r="G76">
        <v>0</v>
      </c>
      <c r="H76">
        <v>123.45</v>
      </c>
      <c r="I76" t="s">
        <v>65</v>
      </c>
    </row>
    <row r="77" spans="1:9" x14ac:dyDescent="0.25">
      <c r="A77" s="90">
        <v>0.30440972222222223</v>
      </c>
      <c r="B77" t="s">
        <v>77</v>
      </c>
      <c r="C77" t="s">
        <v>0</v>
      </c>
      <c r="E77" t="s">
        <v>63</v>
      </c>
      <c r="F77" t="s">
        <v>66</v>
      </c>
      <c r="G77">
        <v>0</v>
      </c>
      <c r="H77">
        <v>123.45</v>
      </c>
      <c r="I77" t="s">
        <v>65</v>
      </c>
    </row>
    <row r="78" spans="1:9" x14ac:dyDescent="0.25">
      <c r="A78" s="90">
        <v>0.30440972222222223</v>
      </c>
      <c r="B78" t="s">
        <v>77</v>
      </c>
      <c r="C78" t="s">
        <v>0</v>
      </c>
      <c r="E78" t="s">
        <v>63</v>
      </c>
      <c r="F78" t="s">
        <v>66</v>
      </c>
      <c r="G78">
        <v>0</v>
      </c>
      <c r="H78">
        <v>121.14</v>
      </c>
      <c r="I78" t="s">
        <v>65</v>
      </c>
    </row>
    <row r="79" spans="1:9" x14ac:dyDescent="0.25">
      <c r="A79" s="90">
        <v>0.30440972222222223</v>
      </c>
      <c r="B79" t="s">
        <v>77</v>
      </c>
      <c r="C79" t="s">
        <v>12</v>
      </c>
      <c r="E79" t="s">
        <v>63</v>
      </c>
      <c r="F79" t="s">
        <v>64</v>
      </c>
      <c r="G79">
        <v>0</v>
      </c>
      <c r="H79">
        <v>101.92</v>
      </c>
      <c r="I79" t="s">
        <v>65</v>
      </c>
    </row>
    <row r="80" spans="1:9" x14ac:dyDescent="0.25">
      <c r="A80" s="90">
        <v>0.30440972222222223</v>
      </c>
      <c r="B80" t="s">
        <v>77</v>
      </c>
      <c r="C80" t="s">
        <v>0</v>
      </c>
      <c r="E80" t="s">
        <v>63</v>
      </c>
      <c r="F80" t="s">
        <v>66</v>
      </c>
      <c r="G80">
        <v>0</v>
      </c>
      <c r="H80">
        <v>121.14</v>
      </c>
      <c r="I80" t="s">
        <v>65</v>
      </c>
    </row>
    <row r="81" spans="1:9" x14ac:dyDescent="0.25">
      <c r="A81" s="90">
        <v>0.30439814814814814</v>
      </c>
      <c r="B81" t="s">
        <v>78</v>
      </c>
      <c r="C81" t="s">
        <v>12</v>
      </c>
      <c r="E81" t="s">
        <v>63</v>
      </c>
      <c r="F81" t="s">
        <v>64</v>
      </c>
      <c r="G81">
        <v>0</v>
      </c>
      <c r="H81">
        <v>101.92</v>
      </c>
      <c r="I81" t="s">
        <v>65</v>
      </c>
    </row>
    <row r="82" spans="1:9" x14ac:dyDescent="0.25">
      <c r="A82" s="90">
        <v>0.30439814814814814</v>
      </c>
      <c r="B82" t="s">
        <v>78</v>
      </c>
      <c r="C82" t="s">
        <v>0</v>
      </c>
      <c r="E82" t="s">
        <v>63</v>
      </c>
      <c r="F82" t="s">
        <v>66</v>
      </c>
      <c r="G82">
        <v>0</v>
      </c>
      <c r="H82">
        <v>121.14</v>
      </c>
      <c r="I82" t="s">
        <v>65</v>
      </c>
    </row>
    <row r="83" spans="1:9" x14ac:dyDescent="0.25">
      <c r="A83" s="90">
        <v>0.30439814814814814</v>
      </c>
      <c r="B83" t="s">
        <v>78</v>
      </c>
      <c r="C83" t="s">
        <v>12</v>
      </c>
      <c r="E83" t="s">
        <v>63</v>
      </c>
      <c r="F83" t="s">
        <v>64</v>
      </c>
      <c r="G83">
        <v>0</v>
      </c>
      <c r="H83">
        <v>101.92</v>
      </c>
      <c r="I83" t="s">
        <v>65</v>
      </c>
    </row>
    <row r="84" spans="1:9" x14ac:dyDescent="0.25">
      <c r="A84" s="90">
        <v>0.30439814814814814</v>
      </c>
      <c r="B84" t="s">
        <v>78</v>
      </c>
      <c r="C84" t="s">
        <v>0</v>
      </c>
      <c r="E84" t="s">
        <v>63</v>
      </c>
      <c r="F84" t="s">
        <v>66</v>
      </c>
      <c r="G84">
        <v>0</v>
      </c>
      <c r="H84">
        <v>121.14</v>
      </c>
      <c r="I84" t="s">
        <v>65</v>
      </c>
    </row>
    <row r="85" spans="1:9" x14ac:dyDescent="0.25">
      <c r="A85" s="90">
        <v>0.30438657407407405</v>
      </c>
      <c r="B85" t="s">
        <v>79</v>
      </c>
      <c r="C85" t="s">
        <v>12</v>
      </c>
      <c r="E85" t="s">
        <v>63</v>
      </c>
      <c r="F85" t="s">
        <v>64</v>
      </c>
      <c r="G85">
        <v>0</v>
      </c>
      <c r="H85">
        <v>100.62</v>
      </c>
      <c r="I85" t="s">
        <v>65</v>
      </c>
    </row>
    <row r="86" spans="1:9" x14ac:dyDescent="0.25">
      <c r="A86" s="90">
        <v>0.30438657407407405</v>
      </c>
      <c r="B86" t="s">
        <v>79</v>
      </c>
      <c r="C86" t="s">
        <v>13</v>
      </c>
      <c r="E86" t="s">
        <v>63</v>
      </c>
      <c r="F86" t="s">
        <v>66</v>
      </c>
      <c r="G86">
        <v>0</v>
      </c>
      <c r="H86">
        <v>115.84</v>
      </c>
      <c r="I86" t="s">
        <v>65</v>
      </c>
    </row>
    <row r="87" spans="1:9" x14ac:dyDescent="0.25">
      <c r="A87" s="90">
        <v>0.30438657407407405</v>
      </c>
      <c r="B87" t="s">
        <v>79</v>
      </c>
      <c r="C87" t="s">
        <v>12</v>
      </c>
      <c r="E87" t="s">
        <v>63</v>
      </c>
      <c r="F87" t="s">
        <v>64</v>
      </c>
      <c r="G87">
        <v>0</v>
      </c>
      <c r="H87">
        <v>100.62</v>
      </c>
      <c r="I87" t="s">
        <v>65</v>
      </c>
    </row>
    <row r="88" spans="1:9" x14ac:dyDescent="0.25">
      <c r="A88" s="90">
        <v>0.30438657407407405</v>
      </c>
      <c r="B88" t="s">
        <v>79</v>
      </c>
      <c r="C88" t="s">
        <v>13</v>
      </c>
      <c r="E88" t="s">
        <v>63</v>
      </c>
      <c r="F88" t="s">
        <v>66</v>
      </c>
      <c r="G88">
        <v>0</v>
      </c>
      <c r="H88">
        <v>115.84</v>
      </c>
      <c r="I88" t="s">
        <v>65</v>
      </c>
    </row>
    <row r="89" spans="1:9" x14ac:dyDescent="0.25">
      <c r="A89" s="90">
        <v>0.30438657407407405</v>
      </c>
      <c r="B89" t="s">
        <v>79</v>
      </c>
      <c r="C89" t="s">
        <v>12</v>
      </c>
      <c r="E89" t="s">
        <v>63</v>
      </c>
      <c r="F89" t="s">
        <v>64</v>
      </c>
      <c r="G89">
        <v>0</v>
      </c>
      <c r="H89">
        <v>101.89</v>
      </c>
      <c r="I89" t="s">
        <v>65</v>
      </c>
    </row>
    <row r="90" spans="1:9" x14ac:dyDescent="0.25">
      <c r="A90" s="90">
        <v>0.30438657407407405</v>
      </c>
      <c r="B90" t="s">
        <v>79</v>
      </c>
      <c r="C90" t="s">
        <v>13</v>
      </c>
      <c r="E90" t="s">
        <v>63</v>
      </c>
      <c r="F90" t="s">
        <v>66</v>
      </c>
      <c r="G90">
        <v>0</v>
      </c>
      <c r="H90">
        <v>116.25</v>
      </c>
      <c r="I90" t="s">
        <v>65</v>
      </c>
    </row>
    <row r="91" spans="1:9" x14ac:dyDescent="0.25">
      <c r="A91" s="90">
        <v>0.30437500000000001</v>
      </c>
      <c r="B91" t="s">
        <v>80</v>
      </c>
      <c r="C91" t="s">
        <v>12</v>
      </c>
      <c r="E91" t="s">
        <v>63</v>
      </c>
      <c r="F91" t="s">
        <v>64</v>
      </c>
      <c r="G91">
        <v>0</v>
      </c>
      <c r="H91">
        <v>101.89</v>
      </c>
      <c r="I91" t="s">
        <v>65</v>
      </c>
    </row>
    <row r="92" spans="1:9" x14ac:dyDescent="0.25">
      <c r="A92" s="90">
        <v>0.30437500000000001</v>
      </c>
      <c r="B92" t="s">
        <v>80</v>
      </c>
      <c r="C92" t="s">
        <v>13</v>
      </c>
      <c r="E92" t="s">
        <v>63</v>
      </c>
      <c r="F92" t="s">
        <v>66</v>
      </c>
      <c r="G92">
        <v>0</v>
      </c>
      <c r="H92">
        <v>116.25</v>
      </c>
      <c r="I92" t="s">
        <v>65</v>
      </c>
    </row>
    <row r="93" spans="1:9" x14ac:dyDescent="0.25">
      <c r="A93" s="90">
        <v>0.30437500000000001</v>
      </c>
      <c r="B93" t="s">
        <v>80</v>
      </c>
      <c r="C93" t="s">
        <v>12</v>
      </c>
      <c r="E93" t="s">
        <v>63</v>
      </c>
      <c r="F93" t="s">
        <v>64</v>
      </c>
      <c r="G93">
        <v>0</v>
      </c>
      <c r="H93">
        <v>101.89</v>
      </c>
      <c r="I93" t="s">
        <v>65</v>
      </c>
    </row>
    <row r="94" spans="1:9" x14ac:dyDescent="0.25">
      <c r="A94" s="90">
        <v>0.30437500000000001</v>
      </c>
      <c r="B94" t="s">
        <v>80</v>
      </c>
      <c r="C94" t="s">
        <v>13</v>
      </c>
      <c r="E94" t="s">
        <v>63</v>
      </c>
      <c r="F94" t="s">
        <v>66</v>
      </c>
      <c r="G94">
        <v>0</v>
      </c>
      <c r="H94">
        <v>116.25</v>
      </c>
      <c r="I94" t="s">
        <v>65</v>
      </c>
    </row>
    <row r="95" spans="1:9" x14ac:dyDescent="0.25">
      <c r="A95" s="90">
        <v>0.30437500000000001</v>
      </c>
      <c r="B95" t="s">
        <v>80</v>
      </c>
      <c r="C95" t="s">
        <v>0</v>
      </c>
      <c r="E95" t="s">
        <v>63</v>
      </c>
      <c r="F95" t="s">
        <v>66</v>
      </c>
      <c r="G95">
        <v>0</v>
      </c>
      <c r="H95">
        <v>120.94</v>
      </c>
      <c r="I95" t="s">
        <v>65</v>
      </c>
    </row>
    <row r="96" spans="1:9" x14ac:dyDescent="0.25">
      <c r="A96" s="90">
        <v>0.30437500000000001</v>
      </c>
      <c r="B96" t="s">
        <v>80</v>
      </c>
      <c r="C96" t="s">
        <v>12</v>
      </c>
      <c r="E96" t="s">
        <v>63</v>
      </c>
      <c r="F96" t="s">
        <v>64</v>
      </c>
      <c r="G96">
        <v>0</v>
      </c>
      <c r="H96">
        <v>99.9</v>
      </c>
      <c r="I96" t="s">
        <v>65</v>
      </c>
    </row>
    <row r="97" spans="1:9" x14ac:dyDescent="0.25">
      <c r="A97" s="90">
        <v>0.30436342592592591</v>
      </c>
      <c r="B97" t="s">
        <v>81</v>
      </c>
      <c r="C97" t="s">
        <v>13</v>
      </c>
      <c r="E97" t="s">
        <v>63</v>
      </c>
      <c r="F97" t="s">
        <v>66</v>
      </c>
      <c r="G97">
        <v>0</v>
      </c>
      <c r="H97">
        <v>116.02</v>
      </c>
      <c r="I97" t="s">
        <v>65</v>
      </c>
    </row>
    <row r="98" spans="1:9" x14ac:dyDescent="0.25">
      <c r="A98" s="90">
        <v>0.30436342592592591</v>
      </c>
      <c r="B98" t="s">
        <v>81</v>
      </c>
      <c r="C98" t="s">
        <v>0</v>
      </c>
      <c r="E98" t="s">
        <v>63</v>
      </c>
      <c r="F98" t="s">
        <v>66</v>
      </c>
      <c r="G98">
        <v>0</v>
      </c>
      <c r="H98">
        <v>120.94</v>
      </c>
      <c r="I98" t="s">
        <v>65</v>
      </c>
    </row>
    <row r="99" spans="1:9" x14ac:dyDescent="0.25">
      <c r="A99" s="90">
        <v>0.30436342592592591</v>
      </c>
      <c r="B99" t="s">
        <v>81</v>
      </c>
      <c r="C99" t="s">
        <v>0</v>
      </c>
      <c r="E99" t="s">
        <v>63</v>
      </c>
      <c r="F99" t="s">
        <v>66</v>
      </c>
      <c r="G99">
        <v>0</v>
      </c>
      <c r="H99">
        <v>120.94</v>
      </c>
      <c r="I99" t="s">
        <v>65</v>
      </c>
    </row>
    <row r="100" spans="1:9" x14ac:dyDescent="0.25">
      <c r="A100" s="90">
        <v>0.30436342592592591</v>
      </c>
      <c r="B100" t="s">
        <v>81</v>
      </c>
      <c r="C100" t="s">
        <v>12</v>
      </c>
      <c r="E100" t="s">
        <v>63</v>
      </c>
      <c r="F100" t="s">
        <v>64</v>
      </c>
      <c r="G100">
        <v>0</v>
      </c>
      <c r="H100">
        <v>99.9</v>
      </c>
      <c r="I100" t="s">
        <v>65</v>
      </c>
    </row>
    <row r="101" spans="1:9" x14ac:dyDescent="0.25">
      <c r="A101" s="90">
        <v>0.30436342592592591</v>
      </c>
      <c r="B101" t="s">
        <v>81</v>
      </c>
      <c r="C101" t="s">
        <v>13</v>
      </c>
      <c r="E101" t="s">
        <v>63</v>
      </c>
      <c r="F101" t="s">
        <v>66</v>
      </c>
      <c r="G101">
        <v>0</v>
      </c>
      <c r="H101">
        <v>116.02</v>
      </c>
      <c r="I101" t="s">
        <v>65</v>
      </c>
    </row>
    <row r="102" spans="1:9" x14ac:dyDescent="0.25">
      <c r="A102" s="90">
        <v>0.30436342592592591</v>
      </c>
      <c r="B102" t="s">
        <v>81</v>
      </c>
      <c r="C102" t="s">
        <v>0</v>
      </c>
      <c r="E102" t="s">
        <v>63</v>
      </c>
      <c r="F102" t="s">
        <v>66</v>
      </c>
      <c r="G102">
        <v>0</v>
      </c>
      <c r="H102">
        <v>120.94</v>
      </c>
      <c r="I102" t="s">
        <v>65</v>
      </c>
    </row>
    <row r="103" spans="1:9" x14ac:dyDescent="0.25">
      <c r="A103" s="90">
        <v>0.30436342592592591</v>
      </c>
      <c r="B103" t="s">
        <v>82</v>
      </c>
      <c r="C103" t="s">
        <v>0</v>
      </c>
      <c r="E103" t="s">
        <v>63</v>
      </c>
      <c r="F103" t="s">
        <v>66</v>
      </c>
      <c r="G103">
        <v>0</v>
      </c>
      <c r="H103">
        <v>122.05</v>
      </c>
      <c r="I103" t="s">
        <v>65</v>
      </c>
    </row>
    <row r="104" spans="1:9" x14ac:dyDescent="0.25">
      <c r="A104" s="90">
        <v>0.30436342592592591</v>
      </c>
      <c r="B104" t="s">
        <v>82</v>
      </c>
      <c r="C104" t="s">
        <v>12</v>
      </c>
      <c r="E104" t="s">
        <v>63</v>
      </c>
      <c r="F104" t="s">
        <v>64</v>
      </c>
      <c r="G104">
        <v>0</v>
      </c>
      <c r="H104">
        <v>98.99</v>
      </c>
      <c r="I104" t="s">
        <v>65</v>
      </c>
    </row>
    <row r="105" spans="1:9" x14ac:dyDescent="0.25">
      <c r="A105" s="90">
        <v>0.30436342592592591</v>
      </c>
      <c r="B105" t="s">
        <v>82</v>
      </c>
      <c r="C105" t="s">
        <v>13</v>
      </c>
      <c r="E105" t="s">
        <v>63</v>
      </c>
      <c r="F105" t="s">
        <v>66</v>
      </c>
      <c r="G105">
        <v>0</v>
      </c>
      <c r="H105">
        <v>117.31</v>
      </c>
      <c r="I105" t="s">
        <v>65</v>
      </c>
    </row>
    <row r="106" spans="1:9" x14ac:dyDescent="0.25">
      <c r="A106" s="90">
        <v>0.30436342592592591</v>
      </c>
      <c r="B106" t="s">
        <v>82</v>
      </c>
      <c r="C106" t="s">
        <v>0</v>
      </c>
      <c r="E106" t="s">
        <v>63</v>
      </c>
      <c r="F106" t="s">
        <v>66</v>
      </c>
      <c r="G106">
        <v>0</v>
      </c>
      <c r="H106">
        <v>122.05</v>
      </c>
      <c r="I106" t="s">
        <v>65</v>
      </c>
    </row>
    <row r="107" spans="1:9" x14ac:dyDescent="0.25">
      <c r="A107" s="90">
        <v>0.30435185185185182</v>
      </c>
      <c r="B107" t="s">
        <v>82</v>
      </c>
      <c r="C107" t="s">
        <v>0</v>
      </c>
      <c r="E107" t="s">
        <v>63</v>
      </c>
      <c r="F107" t="s">
        <v>66</v>
      </c>
      <c r="G107">
        <v>0</v>
      </c>
      <c r="H107">
        <v>122.05</v>
      </c>
      <c r="I107" t="s">
        <v>65</v>
      </c>
    </row>
    <row r="108" spans="1:9" x14ac:dyDescent="0.25">
      <c r="A108" s="90">
        <v>0.30435185185185182</v>
      </c>
      <c r="B108" t="s">
        <v>82</v>
      </c>
      <c r="C108" t="s">
        <v>12</v>
      </c>
      <c r="E108" t="s">
        <v>63</v>
      </c>
      <c r="F108" t="s">
        <v>64</v>
      </c>
      <c r="G108">
        <v>0</v>
      </c>
      <c r="H108">
        <v>98.99</v>
      </c>
      <c r="I108" t="s">
        <v>65</v>
      </c>
    </row>
    <row r="109" spans="1:9" x14ac:dyDescent="0.25">
      <c r="A109" s="90">
        <v>0.30435185185185182</v>
      </c>
      <c r="B109" t="s">
        <v>82</v>
      </c>
      <c r="C109" t="s">
        <v>13</v>
      </c>
      <c r="E109" t="s">
        <v>63</v>
      </c>
      <c r="F109" t="s">
        <v>66</v>
      </c>
      <c r="G109">
        <v>0</v>
      </c>
      <c r="H109">
        <v>117.31</v>
      </c>
      <c r="I109" t="s">
        <v>65</v>
      </c>
    </row>
    <row r="110" spans="1:9" x14ac:dyDescent="0.25">
      <c r="A110" s="90">
        <v>0.30435185185185182</v>
      </c>
      <c r="B110" t="s">
        <v>82</v>
      </c>
      <c r="C110" t="s">
        <v>12</v>
      </c>
      <c r="E110" t="s">
        <v>63</v>
      </c>
      <c r="F110" t="s">
        <v>64</v>
      </c>
      <c r="G110">
        <v>0</v>
      </c>
      <c r="H110">
        <v>98.99</v>
      </c>
      <c r="I110" t="s">
        <v>65</v>
      </c>
    </row>
    <row r="111" spans="1:9" x14ac:dyDescent="0.25">
      <c r="A111" s="90">
        <v>0.30435185185185182</v>
      </c>
      <c r="B111" t="s">
        <v>82</v>
      </c>
      <c r="C111" t="s">
        <v>13</v>
      </c>
      <c r="E111" t="s">
        <v>63</v>
      </c>
      <c r="F111" t="s">
        <v>66</v>
      </c>
      <c r="G111">
        <v>0</v>
      </c>
      <c r="H111">
        <v>117.31</v>
      </c>
      <c r="I111" t="s">
        <v>65</v>
      </c>
    </row>
    <row r="112" spans="1:9" x14ac:dyDescent="0.25">
      <c r="A112" s="90">
        <v>0.30435185185185182</v>
      </c>
      <c r="B112" t="s">
        <v>83</v>
      </c>
      <c r="C112" t="s">
        <v>0</v>
      </c>
      <c r="E112" t="s">
        <v>63</v>
      </c>
      <c r="F112" t="s">
        <v>66</v>
      </c>
      <c r="G112">
        <v>0</v>
      </c>
      <c r="H112">
        <v>120.66</v>
      </c>
      <c r="I112" t="s">
        <v>65</v>
      </c>
    </row>
    <row r="113" spans="1:9" x14ac:dyDescent="0.25">
      <c r="A113" s="90">
        <v>0.30435185185185182</v>
      </c>
      <c r="B113" t="s">
        <v>83</v>
      </c>
      <c r="C113" t="s">
        <v>12</v>
      </c>
      <c r="E113" t="s">
        <v>63</v>
      </c>
      <c r="F113" t="s">
        <v>64</v>
      </c>
      <c r="G113">
        <v>0</v>
      </c>
      <c r="H113">
        <v>97.13</v>
      </c>
      <c r="I113" t="s">
        <v>65</v>
      </c>
    </row>
    <row r="114" spans="1:9" x14ac:dyDescent="0.25">
      <c r="A114" s="90">
        <v>0.30435185185185182</v>
      </c>
      <c r="B114" t="s">
        <v>83</v>
      </c>
      <c r="C114" t="s">
        <v>13</v>
      </c>
      <c r="E114" t="s">
        <v>63</v>
      </c>
      <c r="F114" t="s">
        <v>66</v>
      </c>
      <c r="G114">
        <v>0</v>
      </c>
      <c r="H114">
        <v>118.39</v>
      </c>
      <c r="I114" t="s">
        <v>65</v>
      </c>
    </row>
    <row r="115" spans="1:9" x14ac:dyDescent="0.25">
      <c r="A115" s="90">
        <v>0.30434027777777778</v>
      </c>
      <c r="B115" t="s">
        <v>83</v>
      </c>
      <c r="C115" t="s">
        <v>0</v>
      </c>
      <c r="E115" t="s">
        <v>63</v>
      </c>
      <c r="F115" t="s">
        <v>66</v>
      </c>
      <c r="G115">
        <v>0</v>
      </c>
      <c r="H115">
        <v>120.66</v>
      </c>
      <c r="I115" t="s">
        <v>65</v>
      </c>
    </row>
    <row r="116" spans="1:9" x14ac:dyDescent="0.25">
      <c r="A116" s="90">
        <v>0.30434027777777778</v>
      </c>
      <c r="B116" t="s">
        <v>83</v>
      </c>
      <c r="C116" t="s">
        <v>0</v>
      </c>
      <c r="E116" t="s">
        <v>63</v>
      </c>
      <c r="F116" t="s">
        <v>66</v>
      </c>
      <c r="G116">
        <v>0</v>
      </c>
      <c r="H116">
        <v>120.66</v>
      </c>
      <c r="I116" t="s">
        <v>65</v>
      </c>
    </row>
    <row r="117" spans="1:9" x14ac:dyDescent="0.25">
      <c r="A117" s="90">
        <v>0.30434027777777778</v>
      </c>
      <c r="B117" t="s">
        <v>83</v>
      </c>
      <c r="C117" t="s">
        <v>0</v>
      </c>
      <c r="E117" t="s">
        <v>63</v>
      </c>
      <c r="F117" t="s">
        <v>66</v>
      </c>
      <c r="G117">
        <v>0</v>
      </c>
      <c r="H117">
        <v>120.66</v>
      </c>
      <c r="I117" t="s">
        <v>65</v>
      </c>
    </row>
    <row r="118" spans="1:9" x14ac:dyDescent="0.25">
      <c r="A118" s="90">
        <v>0.30434027777777778</v>
      </c>
      <c r="B118" t="s">
        <v>83</v>
      </c>
      <c r="C118" t="s">
        <v>12</v>
      </c>
      <c r="E118" t="s">
        <v>63</v>
      </c>
      <c r="F118" t="s">
        <v>64</v>
      </c>
      <c r="G118">
        <v>0</v>
      </c>
      <c r="H118">
        <v>97.13</v>
      </c>
      <c r="I118" t="s">
        <v>65</v>
      </c>
    </row>
    <row r="119" spans="1:9" x14ac:dyDescent="0.25">
      <c r="A119" s="90">
        <v>0.30434027777777778</v>
      </c>
      <c r="B119" t="s">
        <v>83</v>
      </c>
      <c r="C119" t="s">
        <v>13</v>
      </c>
      <c r="E119" t="s">
        <v>63</v>
      </c>
      <c r="F119" t="s">
        <v>66</v>
      </c>
      <c r="G119">
        <v>0</v>
      </c>
      <c r="H119">
        <v>118.39</v>
      </c>
      <c r="I119" t="s">
        <v>65</v>
      </c>
    </row>
    <row r="120" spans="1:9" x14ac:dyDescent="0.25">
      <c r="A120" s="90">
        <v>0.30434027777777778</v>
      </c>
      <c r="B120" t="s">
        <v>83</v>
      </c>
      <c r="C120" t="s">
        <v>0</v>
      </c>
      <c r="E120" t="s">
        <v>63</v>
      </c>
      <c r="F120" t="s">
        <v>66</v>
      </c>
      <c r="G120">
        <v>0</v>
      </c>
      <c r="H120">
        <v>120.66</v>
      </c>
      <c r="I120" t="s">
        <v>65</v>
      </c>
    </row>
    <row r="121" spans="1:9" x14ac:dyDescent="0.25">
      <c r="A121" s="90">
        <v>0.30434027777777778</v>
      </c>
      <c r="B121" t="s">
        <v>83</v>
      </c>
      <c r="C121" t="s">
        <v>0</v>
      </c>
      <c r="E121" t="s">
        <v>63</v>
      </c>
      <c r="F121" t="s">
        <v>66</v>
      </c>
      <c r="G121">
        <v>0</v>
      </c>
      <c r="H121">
        <v>120.66</v>
      </c>
      <c r="I121" t="s">
        <v>65</v>
      </c>
    </row>
    <row r="122" spans="1:9" x14ac:dyDescent="0.25">
      <c r="A122" s="90">
        <v>0.30434027777777778</v>
      </c>
      <c r="B122" t="s">
        <v>84</v>
      </c>
      <c r="C122" t="s">
        <v>12</v>
      </c>
      <c r="E122" t="s">
        <v>63</v>
      </c>
      <c r="F122" t="s">
        <v>64</v>
      </c>
      <c r="G122">
        <v>0</v>
      </c>
      <c r="H122">
        <v>97.37</v>
      </c>
      <c r="I122" t="s">
        <v>65</v>
      </c>
    </row>
    <row r="123" spans="1:9" x14ac:dyDescent="0.25">
      <c r="A123" s="90">
        <v>0.30434027777777778</v>
      </c>
      <c r="B123" t="s">
        <v>84</v>
      </c>
      <c r="C123" t="s">
        <v>0</v>
      </c>
      <c r="E123" t="s">
        <v>63</v>
      </c>
      <c r="F123" t="s">
        <v>66</v>
      </c>
      <c r="G123">
        <v>0</v>
      </c>
      <c r="H123">
        <v>122.37</v>
      </c>
      <c r="I123" t="s">
        <v>65</v>
      </c>
    </row>
    <row r="124" spans="1:9" x14ac:dyDescent="0.25">
      <c r="A124" s="90">
        <v>0.30434027777777778</v>
      </c>
      <c r="B124" t="s">
        <v>84</v>
      </c>
      <c r="C124" t="s">
        <v>13</v>
      </c>
      <c r="E124" t="s">
        <v>63</v>
      </c>
      <c r="F124" t="s">
        <v>66</v>
      </c>
      <c r="G124">
        <v>0</v>
      </c>
      <c r="H124">
        <v>118.01</v>
      </c>
      <c r="I124" t="s">
        <v>65</v>
      </c>
    </row>
    <row r="125" spans="1:9" x14ac:dyDescent="0.25">
      <c r="A125" s="90">
        <v>0.30434027777777778</v>
      </c>
      <c r="B125" t="s">
        <v>84</v>
      </c>
      <c r="C125" t="s">
        <v>0</v>
      </c>
      <c r="E125" t="s">
        <v>63</v>
      </c>
      <c r="F125" t="s">
        <v>66</v>
      </c>
      <c r="G125">
        <v>0</v>
      </c>
      <c r="H125">
        <v>122.37</v>
      </c>
      <c r="I125" t="s">
        <v>65</v>
      </c>
    </row>
    <row r="126" spans="1:9" x14ac:dyDescent="0.25">
      <c r="A126" s="90">
        <v>0.30432870370370374</v>
      </c>
      <c r="B126" t="s">
        <v>84</v>
      </c>
      <c r="C126" t="s">
        <v>0</v>
      </c>
      <c r="E126" t="s">
        <v>63</v>
      </c>
      <c r="F126" t="s">
        <v>66</v>
      </c>
      <c r="G126">
        <v>0</v>
      </c>
      <c r="H126">
        <v>122.37</v>
      </c>
      <c r="I126" t="s">
        <v>65</v>
      </c>
    </row>
    <row r="127" spans="1:9" x14ac:dyDescent="0.25">
      <c r="A127" s="90">
        <v>0.30432870370370374</v>
      </c>
      <c r="B127" t="s">
        <v>84</v>
      </c>
      <c r="C127" t="s">
        <v>12</v>
      </c>
      <c r="E127" t="s">
        <v>63</v>
      </c>
      <c r="F127" t="s">
        <v>64</v>
      </c>
      <c r="G127">
        <v>0</v>
      </c>
      <c r="H127">
        <v>97.37</v>
      </c>
      <c r="I127" t="s">
        <v>65</v>
      </c>
    </row>
    <row r="128" spans="1:9" x14ac:dyDescent="0.25">
      <c r="A128" s="90">
        <v>0.30432870370370374</v>
      </c>
      <c r="B128" t="s">
        <v>84</v>
      </c>
      <c r="C128" t="s">
        <v>13</v>
      </c>
      <c r="E128" t="s">
        <v>63</v>
      </c>
      <c r="F128" t="s">
        <v>66</v>
      </c>
      <c r="G128">
        <v>0</v>
      </c>
      <c r="H128">
        <v>118.01</v>
      </c>
      <c r="I128" t="s">
        <v>65</v>
      </c>
    </row>
    <row r="129" spans="1:9" x14ac:dyDescent="0.25">
      <c r="A129" s="90">
        <v>0.30432870370370374</v>
      </c>
      <c r="B129" t="s">
        <v>84</v>
      </c>
      <c r="C129" t="s">
        <v>0</v>
      </c>
      <c r="E129" t="s">
        <v>63</v>
      </c>
      <c r="F129" t="s">
        <v>66</v>
      </c>
      <c r="G129">
        <v>0</v>
      </c>
      <c r="H129">
        <v>122.37</v>
      </c>
      <c r="I129" t="s">
        <v>65</v>
      </c>
    </row>
    <row r="130" spans="1:9" x14ac:dyDescent="0.25">
      <c r="A130" s="90">
        <v>0.30432870370370374</v>
      </c>
      <c r="B130" t="s">
        <v>84</v>
      </c>
      <c r="C130" t="s">
        <v>12</v>
      </c>
      <c r="E130" t="s">
        <v>63</v>
      </c>
      <c r="F130" t="s">
        <v>64</v>
      </c>
      <c r="G130">
        <v>0</v>
      </c>
      <c r="H130">
        <v>97.37</v>
      </c>
      <c r="I130" t="s">
        <v>65</v>
      </c>
    </row>
    <row r="131" spans="1:9" x14ac:dyDescent="0.25">
      <c r="A131" s="90">
        <v>0.30432870370370374</v>
      </c>
      <c r="B131" t="s">
        <v>84</v>
      </c>
      <c r="C131" t="s">
        <v>13</v>
      </c>
      <c r="E131" t="s">
        <v>63</v>
      </c>
      <c r="F131" t="s">
        <v>66</v>
      </c>
      <c r="G131">
        <v>0</v>
      </c>
      <c r="H131">
        <v>118.01</v>
      </c>
      <c r="I131" t="s">
        <v>65</v>
      </c>
    </row>
    <row r="132" spans="1:9" x14ac:dyDescent="0.25">
      <c r="A132" s="90">
        <v>0.30432870370370374</v>
      </c>
      <c r="B132" t="s">
        <v>84</v>
      </c>
      <c r="C132" t="s">
        <v>0</v>
      </c>
      <c r="E132" t="s">
        <v>63</v>
      </c>
      <c r="F132" t="s">
        <v>66</v>
      </c>
      <c r="G132">
        <v>0</v>
      </c>
      <c r="H132">
        <v>122.37</v>
      </c>
      <c r="I132" t="s">
        <v>65</v>
      </c>
    </row>
    <row r="133" spans="1:9" x14ac:dyDescent="0.25">
      <c r="A133" s="90">
        <v>0.30432870370370374</v>
      </c>
      <c r="B133" t="s">
        <v>85</v>
      </c>
      <c r="C133" t="s">
        <v>0</v>
      </c>
      <c r="E133" t="s">
        <v>63</v>
      </c>
      <c r="F133" t="s">
        <v>66</v>
      </c>
      <c r="G133">
        <v>0</v>
      </c>
      <c r="H133">
        <v>120.68</v>
      </c>
      <c r="I133" t="s">
        <v>65</v>
      </c>
    </row>
    <row r="134" spans="1:9" x14ac:dyDescent="0.25">
      <c r="A134" s="90">
        <v>0.30432870370370374</v>
      </c>
      <c r="B134" t="s">
        <v>85</v>
      </c>
      <c r="C134" t="s">
        <v>12</v>
      </c>
      <c r="E134" t="s">
        <v>63</v>
      </c>
      <c r="F134" t="s">
        <v>64</v>
      </c>
      <c r="G134">
        <v>0</v>
      </c>
      <c r="H134">
        <v>98.71</v>
      </c>
      <c r="I134" t="s">
        <v>65</v>
      </c>
    </row>
    <row r="135" spans="1:9" x14ac:dyDescent="0.25">
      <c r="A135" s="90">
        <v>0.30432870370370374</v>
      </c>
      <c r="B135" t="s">
        <v>85</v>
      </c>
      <c r="C135" t="s">
        <v>13</v>
      </c>
      <c r="E135" t="s">
        <v>63</v>
      </c>
      <c r="F135" t="s">
        <v>66</v>
      </c>
      <c r="G135">
        <v>0</v>
      </c>
      <c r="H135">
        <v>117.25</v>
      </c>
      <c r="I135" t="s">
        <v>65</v>
      </c>
    </row>
    <row r="136" spans="1:9" x14ac:dyDescent="0.25">
      <c r="A136" s="90">
        <v>0.30432870370370374</v>
      </c>
      <c r="B136" t="s">
        <v>85</v>
      </c>
      <c r="C136" t="s">
        <v>0</v>
      </c>
      <c r="E136" t="s">
        <v>63</v>
      </c>
      <c r="F136" t="s">
        <v>66</v>
      </c>
      <c r="G136">
        <v>0</v>
      </c>
      <c r="H136">
        <v>120.68</v>
      </c>
      <c r="I136" t="s">
        <v>65</v>
      </c>
    </row>
    <row r="137" spans="1:9" x14ac:dyDescent="0.25">
      <c r="A137" s="90">
        <v>0.30431712962962965</v>
      </c>
      <c r="B137" t="s">
        <v>85</v>
      </c>
      <c r="C137" t="s">
        <v>12</v>
      </c>
      <c r="E137" t="s">
        <v>63</v>
      </c>
      <c r="F137" t="s">
        <v>64</v>
      </c>
      <c r="G137">
        <v>0</v>
      </c>
      <c r="H137">
        <v>98.71</v>
      </c>
      <c r="I137" t="s">
        <v>65</v>
      </c>
    </row>
    <row r="138" spans="1:9" x14ac:dyDescent="0.25">
      <c r="A138" s="90">
        <v>0.30431712962962965</v>
      </c>
      <c r="B138" t="s">
        <v>85</v>
      </c>
      <c r="C138" t="s">
        <v>13</v>
      </c>
      <c r="E138" t="s">
        <v>63</v>
      </c>
      <c r="F138" t="s">
        <v>66</v>
      </c>
      <c r="G138">
        <v>0</v>
      </c>
      <c r="H138">
        <v>117.25</v>
      </c>
      <c r="I138" t="s">
        <v>65</v>
      </c>
    </row>
    <row r="139" spans="1:9" x14ac:dyDescent="0.25">
      <c r="A139" s="90">
        <v>0.30431712962962965</v>
      </c>
      <c r="B139" t="s">
        <v>86</v>
      </c>
      <c r="C139" t="s">
        <v>12</v>
      </c>
      <c r="E139" t="s">
        <v>63</v>
      </c>
      <c r="F139" t="s">
        <v>64</v>
      </c>
      <c r="G139">
        <v>0</v>
      </c>
      <c r="H139">
        <v>99.03</v>
      </c>
      <c r="I139" t="s">
        <v>65</v>
      </c>
    </row>
    <row r="140" spans="1:9" x14ac:dyDescent="0.25">
      <c r="A140" s="90">
        <v>0.30431712962962965</v>
      </c>
      <c r="B140" t="s">
        <v>86</v>
      </c>
      <c r="C140" t="s">
        <v>0</v>
      </c>
      <c r="E140" t="s">
        <v>63</v>
      </c>
      <c r="F140" t="s">
        <v>66</v>
      </c>
      <c r="G140">
        <v>0</v>
      </c>
      <c r="H140">
        <v>122.19</v>
      </c>
      <c r="I140" t="s">
        <v>65</v>
      </c>
    </row>
    <row r="141" spans="1:9" x14ac:dyDescent="0.25">
      <c r="A141" s="90">
        <v>0.30430555555555555</v>
      </c>
      <c r="B141" t="s">
        <v>86</v>
      </c>
      <c r="C141" t="s">
        <v>12</v>
      </c>
      <c r="E141" t="s">
        <v>63</v>
      </c>
      <c r="F141" t="s">
        <v>64</v>
      </c>
      <c r="G141">
        <v>0</v>
      </c>
      <c r="H141">
        <v>99.03</v>
      </c>
      <c r="I141" t="s">
        <v>65</v>
      </c>
    </row>
    <row r="142" spans="1:9" x14ac:dyDescent="0.25">
      <c r="A142" s="90">
        <v>0.30430555555555555</v>
      </c>
      <c r="B142" t="s">
        <v>86</v>
      </c>
      <c r="C142" t="s">
        <v>0</v>
      </c>
      <c r="E142" t="s">
        <v>63</v>
      </c>
      <c r="F142" t="s">
        <v>66</v>
      </c>
      <c r="G142">
        <v>0</v>
      </c>
      <c r="H142">
        <v>122.19</v>
      </c>
      <c r="I142" t="s">
        <v>65</v>
      </c>
    </row>
    <row r="143" spans="1:9" x14ac:dyDescent="0.25">
      <c r="A143" s="90">
        <v>0.30430555555555555</v>
      </c>
      <c r="B143" t="s">
        <v>86</v>
      </c>
      <c r="C143" t="s">
        <v>12</v>
      </c>
      <c r="E143" t="s">
        <v>63</v>
      </c>
      <c r="F143" t="s">
        <v>64</v>
      </c>
      <c r="G143">
        <v>0</v>
      </c>
      <c r="H143">
        <v>99.03</v>
      </c>
      <c r="I143" t="s">
        <v>65</v>
      </c>
    </row>
    <row r="144" spans="1:9" x14ac:dyDescent="0.25">
      <c r="A144" s="90">
        <v>0.30430555555555555</v>
      </c>
      <c r="B144" t="s">
        <v>86</v>
      </c>
      <c r="C144" t="s">
        <v>0</v>
      </c>
      <c r="E144" t="s">
        <v>63</v>
      </c>
      <c r="F144" t="s">
        <v>66</v>
      </c>
      <c r="G144">
        <v>0</v>
      </c>
      <c r="H144">
        <v>122.19</v>
      </c>
      <c r="I144" t="s">
        <v>65</v>
      </c>
    </row>
    <row r="145" spans="1:9" x14ac:dyDescent="0.25">
      <c r="A145" s="90">
        <v>0.30430555555555555</v>
      </c>
      <c r="B145" t="s">
        <v>87</v>
      </c>
      <c r="C145" t="s">
        <v>12</v>
      </c>
      <c r="E145" t="s">
        <v>63</v>
      </c>
      <c r="F145" t="s">
        <v>64</v>
      </c>
      <c r="G145">
        <v>0</v>
      </c>
      <c r="H145">
        <v>99.67</v>
      </c>
      <c r="I145" t="s">
        <v>65</v>
      </c>
    </row>
    <row r="146" spans="1:9" x14ac:dyDescent="0.25">
      <c r="A146" s="90">
        <v>0.30430555555555555</v>
      </c>
      <c r="B146" t="s">
        <v>87</v>
      </c>
      <c r="C146" t="s">
        <v>13</v>
      </c>
      <c r="E146" t="s">
        <v>63</v>
      </c>
      <c r="F146" t="s">
        <v>66</v>
      </c>
      <c r="G146">
        <v>0</v>
      </c>
      <c r="H146">
        <v>116.32</v>
      </c>
      <c r="I146" t="s">
        <v>65</v>
      </c>
    </row>
    <row r="147" spans="1:9" x14ac:dyDescent="0.25">
      <c r="A147" s="90">
        <v>0.30429398148148151</v>
      </c>
      <c r="B147" t="s">
        <v>87</v>
      </c>
      <c r="C147" t="s">
        <v>12</v>
      </c>
      <c r="E147" t="s">
        <v>63</v>
      </c>
      <c r="F147" t="s">
        <v>64</v>
      </c>
      <c r="G147">
        <v>0</v>
      </c>
      <c r="H147">
        <v>99.67</v>
      </c>
      <c r="I147" t="s">
        <v>65</v>
      </c>
    </row>
    <row r="148" spans="1:9" x14ac:dyDescent="0.25">
      <c r="A148" s="90">
        <v>0.30429398148148151</v>
      </c>
      <c r="B148" t="s">
        <v>87</v>
      </c>
      <c r="C148" t="s">
        <v>13</v>
      </c>
      <c r="E148" t="s">
        <v>63</v>
      </c>
      <c r="F148" t="s">
        <v>66</v>
      </c>
      <c r="G148">
        <v>0</v>
      </c>
      <c r="H148">
        <v>116.32</v>
      </c>
      <c r="I148" t="s">
        <v>65</v>
      </c>
    </row>
    <row r="149" spans="1:9" x14ac:dyDescent="0.25">
      <c r="A149" s="90">
        <v>0.30429398148148151</v>
      </c>
      <c r="B149" t="s">
        <v>87</v>
      </c>
      <c r="C149" t="s">
        <v>12</v>
      </c>
      <c r="E149" t="s">
        <v>63</v>
      </c>
      <c r="F149" t="s">
        <v>64</v>
      </c>
      <c r="G149">
        <v>0</v>
      </c>
      <c r="H149">
        <v>98.47</v>
      </c>
      <c r="I149" t="s">
        <v>65</v>
      </c>
    </row>
    <row r="150" spans="1:9" x14ac:dyDescent="0.25">
      <c r="A150" s="90">
        <v>0.30429398148148151</v>
      </c>
      <c r="B150" t="s">
        <v>87</v>
      </c>
      <c r="C150" t="s">
        <v>13</v>
      </c>
      <c r="E150" t="s">
        <v>63</v>
      </c>
      <c r="F150" t="s">
        <v>66</v>
      </c>
      <c r="G150">
        <v>0</v>
      </c>
      <c r="H150">
        <v>115.92</v>
      </c>
      <c r="I150" t="s">
        <v>65</v>
      </c>
    </row>
    <row r="151" spans="1:9" x14ac:dyDescent="0.25">
      <c r="A151" s="90">
        <v>0.30428240740740742</v>
      </c>
      <c r="B151" t="s">
        <v>88</v>
      </c>
      <c r="C151" t="s">
        <v>12</v>
      </c>
      <c r="E151" t="s">
        <v>63</v>
      </c>
      <c r="F151" t="s">
        <v>64</v>
      </c>
      <c r="G151">
        <v>0</v>
      </c>
      <c r="H151">
        <v>98.47</v>
      </c>
      <c r="I151" t="s">
        <v>65</v>
      </c>
    </row>
    <row r="152" spans="1:9" x14ac:dyDescent="0.25">
      <c r="A152" s="90">
        <v>0.30428240740740742</v>
      </c>
      <c r="B152" t="s">
        <v>88</v>
      </c>
      <c r="C152" t="s">
        <v>13</v>
      </c>
      <c r="E152" t="s">
        <v>63</v>
      </c>
      <c r="F152" t="s">
        <v>66</v>
      </c>
      <c r="G152">
        <v>0</v>
      </c>
      <c r="H152">
        <v>115.92</v>
      </c>
      <c r="I152" t="s">
        <v>65</v>
      </c>
    </row>
    <row r="153" spans="1:9" x14ac:dyDescent="0.25">
      <c r="A153" s="90">
        <v>0.30428240740740742</v>
      </c>
      <c r="B153" t="s">
        <v>88</v>
      </c>
      <c r="C153" t="s">
        <v>12</v>
      </c>
      <c r="E153" t="s">
        <v>63</v>
      </c>
      <c r="F153" t="s">
        <v>64</v>
      </c>
      <c r="G153">
        <v>0</v>
      </c>
      <c r="H153">
        <v>98.47</v>
      </c>
      <c r="I153" t="s">
        <v>65</v>
      </c>
    </row>
    <row r="154" spans="1:9" x14ac:dyDescent="0.25">
      <c r="A154" s="90">
        <v>0.30428240740740742</v>
      </c>
      <c r="B154" t="s">
        <v>88</v>
      </c>
      <c r="C154" t="s">
        <v>13</v>
      </c>
      <c r="E154" t="s">
        <v>63</v>
      </c>
      <c r="F154" t="s">
        <v>66</v>
      </c>
      <c r="G154">
        <v>0</v>
      </c>
      <c r="H154">
        <v>115.92</v>
      </c>
      <c r="I154" t="s">
        <v>65</v>
      </c>
    </row>
    <row r="155" spans="1:9" x14ac:dyDescent="0.25">
      <c r="A155" s="90">
        <v>0.30427083333333332</v>
      </c>
      <c r="B155" t="s">
        <v>89</v>
      </c>
      <c r="C155" t="s">
        <v>12</v>
      </c>
      <c r="E155" t="s">
        <v>63</v>
      </c>
      <c r="F155" t="s">
        <v>64</v>
      </c>
      <c r="G155">
        <v>0</v>
      </c>
      <c r="H155">
        <v>96.96</v>
      </c>
      <c r="I155" t="s">
        <v>65</v>
      </c>
    </row>
    <row r="156" spans="1:9" x14ac:dyDescent="0.25">
      <c r="A156" s="90">
        <v>0.30427083333333332</v>
      </c>
      <c r="B156" t="s">
        <v>89</v>
      </c>
      <c r="C156" t="s">
        <v>0</v>
      </c>
      <c r="E156" t="s">
        <v>63</v>
      </c>
      <c r="F156" t="s">
        <v>66</v>
      </c>
      <c r="G156">
        <v>0</v>
      </c>
      <c r="H156">
        <v>121.51</v>
      </c>
      <c r="I156" t="s">
        <v>65</v>
      </c>
    </row>
    <row r="157" spans="1:9" x14ac:dyDescent="0.25">
      <c r="A157" s="90">
        <v>0.30427083333333332</v>
      </c>
      <c r="B157" t="s">
        <v>89</v>
      </c>
      <c r="C157" t="s">
        <v>12</v>
      </c>
      <c r="E157" t="s">
        <v>63</v>
      </c>
      <c r="F157" t="s">
        <v>64</v>
      </c>
      <c r="G157">
        <v>0</v>
      </c>
      <c r="H157">
        <v>96.96</v>
      </c>
      <c r="I157" t="s">
        <v>65</v>
      </c>
    </row>
    <row r="158" spans="1:9" x14ac:dyDescent="0.25">
      <c r="A158" s="90">
        <v>0.30427083333333332</v>
      </c>
      <c r="B158" t="s">
        <v>89</v>
      </c>
      <c r="C158" t="s">
        <v>0</v>
      </c>
      <c r="E158" t="s">
        <v>63</v>
      </c>
      <c r="F158" t="s">
        <v>66</v>
      </c>
      <c r="G158">
        <v>0</v>
      </c>
      <c r="H158">
        <v>121.51</v>
      </c>
      <c r="I158" t="s">
        <v>65</v>
      </c>
    </row>
    <row r="159" spans="1:9" x14ac:dyDescent="0.25">
      <c r="A159" s="90">
        <v>0.30425925925925928</v>
      </c>
      <c r="B159" t="s">
        <v>90</v>
      </c>
      <c r="C159" t="s">
        <v>12</v>
      </c>
      <c r="E159" t="s">
        <v>63</v>
      </c>
      <c r="F159" t="s">
        <v>64</v>
      </c>
      <c r="G159">
        <v>0</v>
      </c>
      <c r="H159">
        <v>96.18</v>
      </c>
      <c r="I159" t="s">
        <v>65</v>
      </c>
    </row>
    <row r="160" spans="1:9" x14ac:dyDescent="0.25">
      <c r="A160" s="90">
        <v>0.30425925925925928</v>
      </c>
      <c r="B160" t="s">
        <v>90</v>
      </c>
      <c r="C160" t="s">
        <v>13</v>
      </c>
      <c r="E160" t="s">
        <v>63</v>
      </c>
      <c r="F160" t="s">
        <v>66</v>
      </c>
      <c r="G160">
        <v>0</v>
      </c>
      <c r="H160">
        <v>115.95</v>
      </c>
      <c r="I160" t="s">
        <v>65</v>
      </c>
    </row>
    <row r="161" spans="1:9" x14ac:dyDescent="0.25">
      <c r="A161" s="90">
        <v>0.30425925925925928</v>
      </c>
      <c r="B161" t="s">
        <v>90</v>
      </c>
      <c r="C161" t="s">
        <v>12</v>
      </c>
      <c r="E161" t="s">
        <v>63</v>
      </c>
      <c r="F161" t="s">
        <v>64</v>
      </c>
      <c r="G161">
        <v>0</v>
      </c>
      <c r="H161">
        <v>96.18</v>
      </c>
      <c r="I161" t="s">
        <v>65</v>
      </c>
    </row>
    <row r="162" spans="1:9" x14ac:dyDescent="0.25">
      <c r="A162" s="90">
        <v>0.30425925925925928</v>
      </c>
      <c r="B162" t="s">
        <v>90</v>
      </c>
      <c r="C162" t="s">
        <v>13</v>
      </c>
      <c r="E162" t="s">
        <v>63</v>
      </c>
      <c r="F162" t="s">
        <v>66</v>
      </c>
      <c r="G162">
        <v>0</v>
      </c>
      <c r="H162">
        <v>115.95</v>
      </c>
      <c r="I162" t="s">
        <v>65</v>
      </c>
    </row>
    <row r="163" spans="1:9" x14ac:dyDescent="0.25">
      <c r="A163" s="90">
        <v>0.30425925925925928</v>
      </c>
      <c r="B163" t="s">
        <v>90</v>
      </c>
      <c r="C163" t="s">
        <v>12</v>
      </c>
      <c r="E163" t="s">
        <v>63</v>
      </c>
      <c r="F163" t="s">
        <v>64</v>
      </c>
      <c r="G163">
        <v>0</v>
      </c>
      <c r="H163">
        <v>96.18</v>
      </c>
      <c r="I163" t="s">
        <v>65</v>
      </c>
    </row>
    <row r="164" spans="1:9" x14ac:dyDescent="0.25">
      <c r="A164" s="90">
        <v>0.30425925925925928</v>
      </c>
      <c r="B164" t="s">
        <v>90</v>
      </c>
      <c r="C164" t="s">
        <v>13</v>
      </c>
      <c r="E164" t="s">
        <v>63</v>
      </c>
      <c r="F164" t="s">
        <v>66</v>
      </c>
      <c r="G164">
        <v>0</v>
      </c>
      <c r="H164">
        <v>115.95</v>
      </c>
      <c r="I164" t="s">
        <v>65</v>
      </c>
    </row>
    <row r="165" spans="1:9" x14ac:dyDescent="0.25">
      <c r="A165" s="90">
        <v>0.30424768518518519</v>
      </c>
      <c r="B165" t="s">
        <v>91</v>
      </c>
      <c r="C165" t="s">
        <v>12</v>
      </c>
      <c r="E165" t="s">
        <v>63</v>
      </c>
      <c r="F165" t="s">
        <v>64</v>
      </c>
      <c r="G165">
        <v>0</v>
      </c>
      <c r="H165">
        <v>94</v>
      </c>
      <c r="I165" t="s">
        <v>65</v>
      </c>
    </row>
    <row r="166" spans="1:9" x14ac:dyDescent="0.25">
      <c r="A166" s="90">
        <v>0.30424768518518519</v>
      </c>
      <c r="B166" t="s">
        <v>91</v>
      </c>
      <c r="C166" t="s">
        <v>12</v>
      </c>
      <c r="E166" t="s">
        <v>63</v>
      </c>
      <c r="F166" t="s">
        <v>64</v>
      </c>
      <c r="G166">
        <v>0</v>
      </c>
      <c r="H166">
        <v>94</v>
      </c>
      <c r="I166" t="s">
        <v>65</v>
      </c>
    </row>
    <row r="167" spans="1:9" x14ac:dyDescent="0.25">
      <c r="A167" s="90">
        <v>0.30424768518518519</v>
      </c>
      <c r="B167" t="s">
        <v>91</v>
      </c>
      <c r="C167" t="s">
        <v>13</v>
      </c>
      <c r="E167" t="s">
        <v>63</v>
      </c>
      <c r="F167" t="s">
        <v>66</v>
      </c>
      <c r="G167">
        <v>0</v>
      </c>
      <c r="H167">
        <v>115.54</v>
      </c>
      <c r="I167" t="s">
        <v>65</v>
      </c>
    </row>
    <row r="168" spans="1:9" x14ac:dyDescent="0.25">
      <c r="A168" s="90">
        <v>0.30424768518518519</v>
      </c>
      <c r="B168" t="s">
        <v>91</v>
      </c>
      <c r="C168" t="s">
        <v>12</v>
      </c>
      <c r="E168" t="s">
        <v>63</v>
      </c>
      <c r="F168" t="s">
        <v>64</v>
      </c>
      <c r="G168">
        <v>0</v>
      </c>
      <c r="H168">
        <v>94</v>
      </c>
      <c r="I168" t="s">
        <v>65</v>
      </c>
    </row>
    <row r="169" spans="1:9" x14ac:dyDescent="0.25">
      <c r="A169" s="90">
        <v>0.30424768518518519</v>
      </c>
      <c r="B169" t="s">
        <v>91</v>
      </c>
      <c r="C169" t="s">
        <v>12</v>
      </c>
      <c r="E169" t="s">
        <v>63</v>
      </c>
      <c r="F169" t="s">
        <v>64</v>
      </c>
      <c r="G169">
        <v>0</v>
      </c>
      <c r="H169">
        <v>94</v>
      </c>
      <c r="I169" t="s">
        <v>65</v>
      </c>
    </row>
    <row r="170" spans="1:9" x14ac:dyDescent="0.25">
      <c r="A170" s="90">
        <v>0.30424768518518519</v>
      </c>
      <c r="B170" t="s">
        <v>91</v>
      </c>
      <c r="C170" t="s">
        <v>13</v>
      </c>
      <c r="E170" t="s">
        <v>63</v>
      </c>
      <c r="F170" t="s">
        <v>66</v>
      </c>
      <c r="G170">
        <v>0</v>
      </c>
      <c r="H170">
        <v>115.54</v>
      </c>
      <c r="I170" t="s">
        <v>65</v>
      </c>
    </row>
    <row r="171" spans="1:9" x14ac:dyDescent="0.25">
      <c r="A171" s="90">
        <v>0.3042361111111111</v>
      </c>
      <c r="B171" t="s">
        <v>92</v>
      </c>
      <c r="C171" t="s">
        <v>12</v>
      </c>
      <c r="E171" t="s">
        <v>63</v>
      </c>
      <c r="F171" t="s">
        <v>64</v>
      </c>
      <c r="G171">
        <v>0</v>
      </c>
      <c r="H171">
        <v>93.06</v>
      </c>
      <c r="I171" t="s">
        <v>65</v>
      </c>
    </row>
    <row r="172" spans="1:9" x14ac:dyDescent="0.25">
      <c r="A172" s="90">
        <v>0.3042361111111111</v>
      </c>
      <c r="B172" t="s">
        <v>92</v>
      </c>
      <c r="C172" t="s">
        <v>13</v>
      </c>
      <c r="E172" t="s">
        <v>63</v>
      </c>
      <c r="F172" t="s">
        <v>66</v>
      </c>
      <c r="G172">
        <v>0</v>
      </c>
      <c r="H172">
        <v>115.23</v>
      </c>
      <c r="I172" t="s">
        <v>65</v>
      </c>
    </row>
    <row r="173" spans="1:9" x14ac:dyDescent="0.25">
      <c r="A173" s="90">
        <v>0.3042361111111111</v>
      </c>
      <c r="B173" t="s">
        <v>92</v>
      </c>
      <c r="C173" t="s">
        <v>12</v>
      </c>
      <c r="E173" t="s">
        <v>63</v>
      </c>
      <c r="F173" t="s">
        <v>64</v>
      </c>
      <c r="G173">
        <v>0</v>
      </c>
      <c r="H173">
        <v>93.06</v>
      </c>
      <c r="I173" t="s">
        <v>65</v>
      </c>
    </row>
    <row r="174" spans="1:9" x14ac:dyDescent="0.25">
      <c r="A174" s="90">
        <v>0.3042361111111111</v>
      </c>
      <c r="B174" t="s">
        <v>92</v>
      </c>
      <c r="C174" t="s">
        <v>13</v>
      </c>
      <c r="E174" t="s">
        <v>63</v>
      </c>
      <c r="F174" t="s">
        <v>66</v>
      </c>
      <c r="G174">
        <v>0</v>
      </c>
      <c r="H174">
        <v>115.23</v>
      </c>
      <c r="I174" t="s">
        <v>65</v>
      </c>
    </row>
    <row r="175" spans="1:9" x14ac:dyDescent="0.25">
      <c r="A175" s="90">
        <v>0.3042361111111111</v>
      </c>
      <c r="B175" t="s">
        <v>92</v>
      </c>
      <c r="C175" t="s">
        <v>12</v>
      </c>
      <c r="E175" t="s">
        <v>63</v>
      </c>
      <c r="F175" t="s">
        <v>64</v>
      </c>
      <c r="G175">
        <v>0</v>
      </c>
      <c r="H175">
        <v>93.06</v>
      </c>
      <c r="I175" t="s">
        <v>65</v>
      </c>
    </row>
    <row r="176" spans="1:9" x14ac:dyDescent="0.25">
      <c r="A176" s="90">
        <v>0.3042361111111111</v>
      </c>
      <c r="B176" t="s">
        <v>92</v>
      </c>
      <c r="C176" t="s">
        <v>13</v>
      </c>
      <c r="E176" t="s">
        <v>63</v>
      </c>
      <c r="F176" t="s">
        <v>66</v>
      </c>
      <c r="G176">
        <v>0</v>
      </c>
      <c r="H176">
        <v>115.23</v>
      </c>
      <c r="I176" t="s">
        <v>65</v>
      </c>
    </row>
    <row r="177" spans="1:9" x14ac:dyDescent="0.25">
      <c r="A177" s="90">
        <v>0.30422453703703706</v>
      </c>
      <c r="B177" t="s">
        <v>93</v>
      </c>
      <c r="C177" t="s">
        <v>12</v>
      </c>
      <c r="E177" t="s">
        <v>63</v>
      </c>
      <c r="F177" t="s">
        <v>64</v>
      </c>
      <c r="G177">
        <v>0</v>
      </c>
      <c r="H177">
        <v>92.63</v>
      </c>
      <c r="I177" t="s">
        <v>65</v>
      </c>
    </row>
    <row r="178" spans="1:9" x14ac:dyDescent="0.25">
      <c r="A178" s="90">
        <v>0.30422453703703706</v>
      </c>
      <c r="B178" t="s">
        <v>93</v>
      </c>
      <c r="C178" t="s">
        <v>13</v>
      </c>
      <c r="E178" t="s">
        <v>63</v>
      </c>
      <c r="F178" t="s">
        <v>66</v>
      </c>
      <c r="G178">
        <v>0</v>
      </c>
      <c r="H178">
        <v>116.1</v>
      </c>
      <c r="I178" t="s">
        <v>65</v>
      </c>
    </row>
    <row r="179" spans="1:9" x14ac:dyDescent="0.25">
      <c r="A179" s="90">
        <v>0.30422453703703706</v>
      </c>
      <c r="B179" t="s">
        <v>93</v>
      </c>
      <c r="C179" t="s">
        <v>12</v>
      </c>
      <c r="E179" t="s">
        <v>63</v>
      </c>
      <c r="F179" t="s">
        <v>64</v>
      </c>
      <c r="G179">
        <v>0</v>
      </c>
      <c r="H179">
        <v>92.63</v>
      </c>
      <c r="I179" t="s">
        <v>65</v>
      </c>
    </row>
    <row r="180" spans="1:9" x14ac:dyDescent="0.25">
      <c r="A180" s="90">
        <v>0.30422453703703706</v>
      </c>
      <c r="B180" t="s">
        <v>93</v>
      </c>
      <c r="C180" t="s">
        <v>13</v>
      </c>
      <c r="E180" t="s">
        <v>63</v>
      </c>
      <c r="F180" t="s">
        <v>66</v>
      </c>
      <c r="G180">
        <v>0</v>
      </c>
      <c r="H180">
        <v>116.1</v>
      </c>
      <c r="I180" t="s">
        <v>65</v>
      </c>
    </row>
    <row r="181" spans="1:9" x14ac:dyDescent="0.25">
      <c r="A181" s="90">
        <v>0.30422453703703706</v>
      </c>
      <c r="B181" t="s">
        <v>93</v>
      </c>
      <c r="C181" t="s">
        <v>12</v>
      </c>
      <c r="E181" t="s">
        <v>63</v>
      </c>
      <c r="F181" t="s">
        <v>64</v>
      </c>
      <c r="G181">
        <v>0</v>
      </c>
      <c r="H181">
        <v>92.63</v>
      </c>
      <c r="I181" t="s">
        <v>65</v>
      </c>
    </row>
    <row r="182" spans="1:9" x14ac:dyDescent="0.25">
      <c r="A182" s="90">
        <v>0.30422453703703706</v>
      </c>
      <c r="B182" t="s">
        <v>93</v>
      </c>
      <c r="C182" t="s">
        <v>12</v>
      </c>
      <c r="E182" t="s">
        <v>63</v>
      </c>
      <c r="F182" t="s">
        <v>64</v>
      </c>
      <c r="G182">
        <v>0</v>
      </c>
      <c r="H182">
        <v>92.63</v>
      </c>
      <c r="I182" t="s">
        <v>65</v>
      </c>
    </row>
    <row r="183" spans="1:9" x14ac:dyDescent="0.25">
      <c r="A183" s="90">
        <v>0.30421296296296296</v>
      </c>
      <c r="B183" t="s">
        <v>94</v>
      </c>
      <c r="C183" t="s">
        <v>12</v>
      </c>
      <c r="E183" t="s">
        <v>63</v>
      </c>
      <c r="F183" t="s">
        <v>64</v>
      </c>
      <c r="G183">
        <v>0</v>
      </c>
      <c r="H183">
        <v>90.8</v>
      </c>
      <c r="I183" t="s">
        <v>65</v>
      </c>
    </row>
    <row r="184" spans="1:9" x14ac:dyDescent="0.25">
      <c r="A184" s="90">
        <v>0.30421296296296296</v>
      </c>
      <c r="B184" t="s">
        <v>94</v>
      </c>
      <c r="C184" t="s">
        <v>13</v>
      </c>
      <c r="E184" t="s">
        <v>63</v>
      </c>
      <c r="F184" t="s">
        <v>66</v>
      </c>
      <c r="G184">
        <v>0</v>
      </c>
      <c r="H184">
        <v>115.76</v>
      </c>
      <c r="I184" t="s">
        <v>65</v>
      </c>
    </row>
    <row r="185" spans="1:9" x14ac:dyDescent="0.25">
      <c r="A185" s="90">
        <v>0.30421296296296296</v>
      </c>
      <c r="B185" t="s">
        <v>94</v>
      </c>
      <c r="C185" t="s">
        <v>12</v>
      </c>
      <c r="E185" t="s">
        <v>63</v>
      </c>
      <c r="F185" t="s">
        <v>64</v>
      </c>
      <c r="G185">
        <v>0</v>
      </c>
      <c r="H185">
        <v>90.8</v>
      </c>
      <c r="I185" t="s">
        <v>65</v>
      </c>
    </row>
    <row r="186" spans="1:9" x14ac:dyDescent="0.25">
      <c r="A186" s="90">
        <v>0.30421296296296296</v>
      </c>
      <c r="B186" t="s">
        <v>94</v>
      </c>
      <c r="C186" t="s">
        <v>13</v>
      </c>
      <c r="E186" t="s">
        <v>63</v>
      </c>
      <c r="F186" t="s">
        <v>66</v>
      </c>
      <c r="G186">
        <v>0</v>
      </c>
      <c r="H186">
        <v>115.76</v>
      </c>
      <c r="I186" t="s">
        <v>65</v>
      </c>
    </row>
    <row r="187" spans="1:9" x14ac:dyDescent="0.25">
      <c r="A187" s="90">
        <v>0.30421296296296296</v>
      </c>
      <c r="B187" t="s">
        <v>94</v>
      </c>
      <c r="C187" t="s">
        <v>12</v>
      </c>
      <c r="E187" t="s">
        <v>63</v>
      </c>
      <c r="F187" t="s">
        <v>64</v>
      </c>
      <c r="G187">
        <v>0</v>
      </c>
      <c r="H187">
        <v>90.8</v>
      </c>
      <c r="I187" t="s">
        <v>65</v>
      </c>
    </row>
    <row r="188" spans="1:9" x14ac:dyDescent="0.25">
      <c r="A188" s="90">
        <v>0.30421296296296296</v>
      </c>
      <c r="B188" t="s">
        <v>94</v>
      </c>
      <c r="C188" t="s">
        <v>12</v>
      </c>
      <c r="E188" t="s">
        <v>63</v>
      </c>
      <c r="F188" t="s">
        <v>64</v>
      </c>
      <c r="G188">
        <v>0</v>
      </c>
      <c r="H188">
        <v>90.8</v>
      </c>
      <c r="I188" t="s">
        <v>65</v>
      </c>
    </row>
    <row r="189" spans="1:9" x14ac:dyDescent="0.25">
      <c r="A189" s="90">
        <v>0.30421296296296296</v>
      </c>
      <c r="B189" t="s">
        <v>94</v>
      </c>
      <c r="C189" t="s">
        <v>12</v>
      </c>
      <c r="E189" t="s">
        <v>63</v>
      </c>
      <c r="F189" t="s">
        <v>64</v>
      </c>
      <c r="G189">
        <v>0</v>
      </c>
      <c r="H189">
        <v>90.8</v>
      </c>
      <c r="I189" t="s">
        <v>65</v>
      </c>
    </row>
    <row r="190" spans="1:9" x14ac:dyDescent="0.25">
      <c r="A190" s="90">
        <v>0.30421296296296296</v>
      </c>
      <c r="B190" t="s">
        <v>94</v>
      </c>
      <c r="C190" t="s">
        <v>13</v>
      </c>
      <c r="E190" t="s">
        <v>63</v>
      </c>
      <c r="F190" t="s">
        <v>66</v>
      </c>
      <c r="G190">
        <v>0</v>
      </c>
      <c r="H190">
        <v>115.76</v>
      </c>
      <c r="I190" t="s">
        <v>65</v>
      </c>
    </row>
    <row r="191" spans="1:9" x14ac:dyDescent="0.25">
      <c r="A191" s="90">
        <v>0.30420138888888887</v>
      </c>
      <c r="B191" t="s">
        <v>95</v>
      </c>
      <c r="C191" t="s">
        <v>12</v>
      </c>
      <c r="E191" t="s">
        <v>63</v>
      </c>
      <c r="F191" t="s">
        <v>64</v>
      </c>
      <c r="G191">
        <v>0</v>
      </c>
      <c r="H191">
        <v>91.56</v>
      </c>
      <c r="I191" t="s">
        <v>65</v>
      </c>
    </row>
    <row r="192" spans="1:9" x14ac:dyDescent="0.25">
      <c r="A192" s="90">
        <v>0.30420138888888887</v>
      </c>
      <c r="B192" t="s">
        <v>95</v>
      </c>
      <c r="C192" t="s">
        <v>13</v>
      </c>
      <c r="E192" t="s">
        <v>63</v>
      </c>
      <c r="F192" t="s">
        <v>66</v>
      </c>
      <c r="G192">
        <v>0</v>
      </c>
      <c r="H192">
        <v>115.3</v>
      </c>
      <c r="I192" t="s">
        <v>65</v>
      </c>
    </row>
    <row r="193" spans="1:9" x14ac:dyDescent="0.25">
      <c r="A193" s="90">
        <v>0.30420138888888887</v>
      </c>
      <c r="B193" t="s">
        <v>95</v>
      </c>
      <c r="C193" t="s">
        <v>12</v>
      </c>
      <c r="E193" t="s">
        <v>63</v>
      </c>
      <c r="F193" t="s">
        <v>64</v>
      </c>
      <c r="G193">
        <v>0</v>
      </c>
      <c r="H193">
        <v>91.56</v>
      </c>
      <c r="I193" t="s">
        <v>65</v>
      </c>
    </row>
    <row r="194" spans="1:9" x14ac:dyDescent="0.25">
      <c r="A194" s="90">
        <v>0.30420138888888887</v>
      </c>
      <c r="B194" t="s">
        <v>95</v>
      </c>
      <c r="C194" t="s">
        <v>13</v>
      </c>
      <c r="E194" t="s">
        <v>63</v>
      </c>
      <c r="F194" t="s">
        <v>66</v>
      </c>
      <c r="G194">
        <v>0</v>
      </c>
      <c r="H194">
        <v>115.3</v>
      </c>
      <c r="I194" t="s">
        <v>65</v>
      </c>
    </row>
    <row r="195" spans="1:9" x14ac:dyDescent="0.25">
      <c r="A195" s="90">
        <v>0.30418981481481483</v>
      </c>
      <c r="B195" t="s">
        <v>96</v>
      </c>
      <c r="C195" t="s">
        <v>12</v>
      </c>
      <c r="E195" t="s">
        <v>63</v>
      </c>
      <c r="F195" t="s">
        <v>64</v>
      </c>
      <c r="G195">
        <v>0</v>
      </c>
      <c r="H195">
        <v>92.71</v>
      </c>
      <c r="I195" t="s">
        <v>65</v>
      </c>
    </row>
    <row r="196" spans="1:9" x14ac:dyDescent="0.25">
      <c r="A196" s="90">
        <v>0.30418981481481483</v>
      </c>
      <c r="B196" t="s">
        <v>96</v>
      </c>
      <c r="C196" t="s">
        <v>13</v>
      </c>
      <c r="E196" t="s">
        <v>63</v>
      </c>
      <c r="F196" t="s">
        <v>66</v>
      </c>
      <c r="G196">
        <v>0</v>
      </c>
      <c r="H196">
        <v>115.16</v>
      </c>
      <c r="I196" t="s">
        <v>65</v>
      </c>
    </row>
    <row r="197" spans="1:9" x14ac:dyDescent="0.25">
      <c r="A197" s="90">
        <v>0.30418981481481483</v>
      </c>
      <c r="B197" t="s">
        <v>96</v>
      </c>
      <c r="C197" t="s">
        <v>12</v>
      </c>
      <c r="E197" t="s">
        <v>63</v>
      </c>
      <c r="F197" t="s">
        <v>64</v>
      </c>
      <c r="G197">
        <v>0</v>
      </c>
      <c r="H197">
        <v>92.71</v>
      </c>
      <c r="I197" t="s">
        <v>65</v>
      </c>
    </row>
    <row r="198" spans="1:9" x14ac:dyDescent="0.25">
      <c r="A198" s="90">
        <v>0.30418981481481483</v>
      </c>
      <c r="B198" t="s">
        <v>96</v>
      </c>
      <c r="C198" t="s">
        <v>13</v>
      </c>
      <c r="E198" t="s">
        <v>63</v>
      </c>
      <c r="F198" t="s">
        <v>66</v>
      </c>
      <c r="G198">
        <v>0</v>
      </c>
      <c r="H198">
        <v>115.16</v>
      </c>
      <c r="I198" t="s">
        <v>65</v>
      </c>
    </row>
    <row r="199" spans="1:9" x14ac:dyDescent="0.25">
      <c r="A199" s="90">
        <v>0.30418981481481483</v>
      </c>
      <c r="B199" t="s">
        <v>96</v>
      </c>
      <c r="C199" t="s">
        <v>12</v>
      </c>
      <c r="E199" t="s">
        <v>63</v>
      </c>
      <c r="F199" t="s">
        <v>64</v>
      </c>
      <c r="G199">
        <v>0</v>
      </c>
      <c r="H199">
        <v>92.71</v>
      </c>
      <c r="I199" t="s">
        <v>65</v>
      </c>
    </row>
    <row r="200" spans="1:9" x14ac:dyDescent="0.25">
      <c r="A200" s="90">
        <v>0.30418981481481483</v>
      </c>
      <c r="B200" t="s">
        <v>96</v>
      </c>
      <c r="C200" t="s">
        <v>13</v>
      </c>
      <c r="E200" t="s">
        <v>63</v>
      </c>
      <c r="F200" t="s">
        <v>66</v>
      </c>
      <c r="G200">
        <v>0</v>
      </c>
      <c r="H200">
        <v>115.16</v>
      </c>
      <c r="I200" t="s">
        <v>65</v>
      </c>
    </row>
    <row r="201" spans="1:9" x14ac:dyDescent="0.25">
      <c r="A201" s="90">
        <v>0.30417824074074074</v>
      </c>
      <c r="B201" t="s">
        <v>97</v>
      </c>
      <c r="C201" t="s">
        <v>12</v>
      </c>
      <c r="E201" t="s">
        <v>63</v>
      </c>
      <c r="F201" t="s">
        <v>64</v>
      </c>
      <c r="G201">
        <v>0</v>
      </c>
      <c r="H201">
        <v>93.11</v>
      </c>
      <c r="I201" t="s">
        <v>65</v>
      </c>
    </row>
    <row r="202" spans="1:9" x14ac:dyDescent="0.25">
      <c r="A202" s="90">
        <v>0.30417824074074074</v>
      </c>
      <c r="B202" t="s">
        <v>97</v>
      </c>
      <c r="C202" t="s">
        <v>13</v>
      </c>
      <c r="E202" t="s">
        <v>63</v>
      </c>
      <c r="F202" t="s">
        <v>66</v>
      </c>
      <c r="G202">
        <v>0</v>
      </c>
      <c r="H202">
        <v>114.1</v>
      </c>
      <c r="I202" t="s">
        <v>65</v>
      </c>
    </row>
    <row r="203" spans="1:9" x14ac:dyDescent="0.25">
      <c r="A203" s="90">
        <v>0.30417824074074074</v>
      </c>
      <c r="B203" t="s">
        <v>97</v>
      </c>
      <c r="C203" t="s">
        <v>12</v>
      </c>
      <c r="E203" t="s">
        <v>63</v>
      </c>
      <c r="F203" t="s">
        <v>64</v>
      </c>
      <c r="G203">
        <v>0</v>
      </c>
      <c r="H203">
        <v>93.11</v>
      </c>
      <c r="I203" t="s">
        <v>65</v>
      </c>
    </row>
    <row r="204" spans="1:9" x14ac:dyDescent="0.25">
      <c r="A204" s="90">
        <v>0.30417824074074074</v>
      </c>
      <c r="B204" t="s">
        <v>97</v>
      </c>
      <c r="C204" t="s">
        <v>13</v>
      </c>
      <c r="E204" t="s">
        <v>63</v>
      </c>
      <c r="F204" t="s">
        <v>66</v>
      </c>
      <c r="G204">
        <v>0</v>
      </c>
      <c r="H204">
        <v>114.1</v>
      </c>
      <c r="I204" t="s">
        <v>65</v>
      </c>
    </row>
    <row r="205" spans="1:9" x14ac:dyDescent="0.25">
      <c r="A205" s="90">
        <v>0.30417824074074074</v>
      </c>
      <c r="B205" t="s">
        <v>97</v>
      </c>
      <c r="C205" t="s">
        <v>12</v>
      </c>
      <c r="E205" t="s">
        <v>63</v>
      </c>
      <c r="F205" t="s">
        <v>64</v>
      </c>
      <c r="G205">
        <v>0</v>
      </c>
      <c r="H205">
        <v>94.35</v>
      </c>
      <c r="I205" t="s">
        <v>65</v>
      </c>
    </row>
    <row r="206" spans="1:9" x14ac:dyDescent="0.25">
      <c r="A206" s="90">
        <v>0.30417824074074074</v>
      </c>
      <c r="B206" t="s">
        <v>97</v>
      </c>
      <c r="C206" t="s">
        <v>13</v>
      </c>
      <c r="E206" t="s">
        <v>63</v>
      </c>
      <c r="F206" t="s">
        <v>66</v>
      </c>
      <c r="G206">
        <v>0</v>
      </c>
      <c r="H206">
        <v>113.58</v>
      </c>
      <c r="I206" t="s">
        <v>65</v>
      </c>
    </row>
    <row r="207" spans="1:9" x14ac:dyDescent="0.25">
      <c r="A207" s="90">
        <v>0.30416666666666664</v>
      </c>
      <c r="B207" t="s">
        <v>98</v>
      </c>
      <c r="C207" t="s">
        <v>12</v>
      </c>
      <c r="E207" t="s">
        <v>63</v>
      </c>
      <c r="F207" t="s">
        <v>64</v>
      </c>
      <c r="G207">
        <v>0</v>
      </c>
      <c r="H207">
        <v>94.35</v>
      </c>
      <c r="I207" t="s">
        <v>65</v>
      </c>
    </row>
    <row r="208" spans="1:9" x14ac:dyDescent="0.25">
      <c r="A208" s="90">
        <v>0.30416666666666664</v>
      </c>
      <c r="B208" t="s">
        <v>98</v>
      </c>
      <c r="C208" t="s">
        <v>13</v>
      </c>
      <c r="E208" t="s">
        <v>63</v>
      </c>
      <c r="F208" t="s">
        <v>66</v>
      </c>
      <c r="G208">
        <v>0</v>
      </c>
      <c r="H208">
        <v>113.58</v>
      </c>
      <c r="I208" t="s">
        <v>65</v>
      </c>
    </row>
    <row r="209" spans="1:9" x14ac:dyDescent="0.25">
      <c r="A209" s="90">
        <v>0.30416666666666664</v>
      </c>
      <c r="B209" t="s">
        <v>98</v>
      </c>
      <c r="C209" t="s">
        <v>12</v>
      </c>
      <c r="E209" t="s">
        <v>63</v>
      </c>
      <c r="F209" t="s">
        <v>64</v>
      </c>
      <c r="G209">
        <v>0</v>
      </c>
      <c r="H209">
        <v>94.35</v>
      </c>
      <c r="I209" t="s">
        <v>65</v>
      </c>
    </row>
    <row r="210" spans="1:9" x14ac:dyDescent="0.25">
      <c r="A210" s="90">
        <v>0.30416666666666664</v>
      </c>
      <c r="B210" t="s">
        <v>98</v>
      </c>
      <c r="C210" t="s">
        <v>13</v>
      </c>
      <c r="E210" t="s">
        <v>63</v>
      </c>
      <c r="F210" t="s">
        <v>66</v>
      </c>
      <c r="G210">
        <v>0</v>
      </c>
      <c r="H210">
        <v>113.58</v>
      </c>
      <c r="I210" t="s">
        <v>65</v>
      </c>
    </row>
    <row r="211" spans="1:9" x14ac:dyDescent="0.25">
      <c r="A211" s="90">
        <v>0.3041550925925926</v>
      </c>
      <c r="B211" t="s">
        <v>99</v>
      </c>
      <c r="C211" t="s">
        <v>12</v>
      </c>
      <c r="E211" t="s">
        <v>63</v>
      </c>
      <c r="F211" t="s">
        <v>64</v>
      </c>
      <c r="G211">
        <v>0</v>
      </c>
      <c r="H211">
        <v>94.36</v>
      </c>
      <c r="I211" t="s">
        <v>65</v>
      </c>
    </row>
    <row r="212" spans="1:9" x14ac:dyDescent="0.25">
      <c r="A212" s="90">
        <v>0.3041550925925926</v>
      </c>
      <c r="B212" t="s">
        <v>99</v>
      </c>
      <c r="C212" t="s">
        <v>13</v>
      </c>
      <c r="E212" t="s">
        <v>63</v>
      </c>
      <c r="F212" t="s">
        <v>66</v>
      </c>
      <c r="G212">
        <v>0</v>
      </c>
      <c r="H212">
        <v>112.84</v>
      </c>
      <c r="I212" t="s">
        <v>65</v>
      </c>
    </row>
    <row r="213" spans="1:9" x14ac:dyDescent="0.25">
      <c r="A213" s="90">
        <v>0.3041550925925926</v>
      </c>
      <c r="B213" t="s">
        <v>99</v>
      </c>
      <c r="C213" t="s">
        <v>12</v>
      </c>
      <c r="E213" t="s">
        <v>63</v>
      </c>
      <c r="F213" t="s">
        <v>64</v>
      </c>
      <c r="G213">
        <v>0</v>
      </c>
      <c r="H213">
        <v>94.36</v>
      </c>
      <c r="I213" t="s">
        <v>65</v>
      </c>
    </row>
    <row r="214" spans="1:9" x14ac:dyDescent="0.25">
      <c r="A214" s="90">
        <v>0.3041550925925926</v>
      </c>
      <c r="B214" t="s">
        <v>99</v>
      </c>
      <c r="C214" t="s">
        <v>13</v>
      </c>
      <c r="E214" t="s">
        <v>63</v>
      </c>
      <c r="F214" t="s">
        <v>66</v>
      </c>
      <c r="G214">
        <v>0</v>
      </c>
      <c r="H214">
        <v>112.84</v>
      </c>
      <c r="I214" t="s">
        <v>65</v>
      </c>
    </row>
    <row r="215" spans="1:9" x14ac:dyDescent="0.25">
      <c r="A215" s="90">
        <v>0.30414351851851851</v>
      </c>
      <c r="B215" t="s">
        <v>99</v>
      </c>
      <c r="C215" t="s">
        <v>12</v>
      </c>
      <c r="E215" t="s">
        <v>63</v>
      </c>
      <c r="F215" t="s">
        <v>64</v>
      </c>
      <c r="G215">
        <v>0</v>
      </c>
      <c r="H215">
        <v>96.31</v>
      </c>
      <c r="I215" t="s">
        <v>65</v>
      </c>
    </row>
    <row r="216" spans="1:9" x14ac:dyDescent="0.25">
      <c r="A216" s="90">
        <v>0.30414351851851851</v>
      </c>
      <c r="B216" t="s">
        <v>99</v>
      </c>
      <c r="C216" t="s">
        <v>13</v>
      </c>
      <c r="E216" t="s">
        <v>63</v>
      </c>
      <c r="F216" t="s">
        <v>66</v>
      </c>
      <c r="G216">
        <v>0</v>
      </c>
      <c r="H216">
        <v>111.89</v>
      </c>
      <c r="I216" t="s">
        <v>65</v>
      </c>
    </row>
    <row r="217" spans="1:9" x14ac:dyDescent="0.25">
      <c r="A217" s="90">
        <v>0.30414351851851851</v>
      </c>
      <c r="B217" t="s">
        <v>100</v>
      </c>
      <c r="C217" t="s">
        <v>12</v>
      </c>
      <c r="E217" t="s">
        <v>63</v>
      </c>
      <c r="F217" t="s">
        <v>64</v>
      </c>
      <c r="G217">
        <v>0</v>
      </c>
      <c r="H217">
        <v>96.31</v>
      </c>
      <c r="I217" t="s">
        <v>65</v>
      </c>
    </row>
    <row r="218" spans="1:9" x14ac:dyDescent="0.25">
      <c r="A218" s="90">
        <v>0.30414351851851851</v>
      </c>
      <c r="B218" t="s">
        <v>100</v>
      </c>
      <c r="C218" t="s">
        <v>13</v>
      </c>
      <c r="E218" t="s">
        <v>63</v>
      </c>
      <c r="F218" t="s">
        <v>66</v>
      </c>
      <c r="G218">
        <v>0</v>
      </c>
      <c r="H218">
        <v>111.89</v>
      </c>
      <c r="I218" t="s">
        <v>65</v>
      </c>
    </row>
    <row r="219" spans="1:9" x14ac:dyDescent="0.25">
      <c r="A219" s="90">
        <v>0.30414351851851851</v>
      </c>
      <c r="B219" t="s">
        <v>100</v>
      </c>
      <c r="C219" t="s">
        <v>12</v>
      </c>
      <c r="E219" t="s">
        <v>63</v>
      </c>
      <c r="F219" t="s">
        <v>64</v>
      </c>
      <c r="G219">
        <v>0</v>
      </c>
      <c r="H219">
        <v>96.31</v>
      </c>
      <c r="I219" t="s">
        <v>65</v>
      </c>
    </row>
    <row r="220" spans="1:9" x14ac:dyDescent="0.25">
      <c r="A220" s="90">
        <v>0.30414351851851851</v>
      </c>
      <c r="B220" t="s">
        <v>100</v>
      </c>
      <c r="C220" t="s">
        <v>13</v>
      </c>
      <c r="E220" t="s">
        <v>63</v>
      </c>
      <c r="F220" t="s">
        <v>66</v>
      </c>
      <c r="G220">
        <v>0</v>
      </c>
      <c r="H220">
        <v>111.89</v>
      </c>
      <c r="I220" t="s">
        <v>65</v>
      </c>
    </row>
    <row r="221" spans="1:9" x14ac:dyDescent="0.25">
      <c r="A221" s="90">
        <v>0.30413194444444441</v>
      </c>
      <c r="B221" t="s">
        <v>101</v>
      </c>
      <c r="C221" t="s">
        <v>12</v>
      </c>
      <c r="E221" t="s">
        <v>63</v>
      </c>
      <c r="F221" t="s">
        <v>64</v>
      </c>
      <c r="G221">
        <v>0</v>
      </c>
      <c r="H221">
        <v>96.52</v>
      </c>
      <c r="I221" t="s">
        <v>65</v>
      </c>
    </row>
    <row r="222" spans="1:9" x14ac:dyDescent="0.25">
      <c r="A222" s="90">
        <v>0.30413194444444441</v>
      </c>
      <c r="B222" t="s">
        <v>101</v>
      </c>
      <c r="C222" t="s">
        <v>0</v>
      </c>
      <c r="E222" t="s">
        <v>63</v>
      </c>
      <c r="F222" t="s">
        <v>66</v>
      </c>
      <c r="G222">
        <v>0</v>
      </c>
      <c r="H222">
        <v>116.85</v>
      </c>
      <c r="I222" t="s">
        <v>65</v>
      </c>
    </row>
    <row r="223" spans="1:9" x14ac:dyDescent="0.25">
      <c r="A223" s="90">
        <v>0.30413194444444441</v>
      </c>
      <c r="B223" t="s">
        <v>101</v>
      </c>
      <c r="C223" t="s">
        <v>12</v>
      </c>
      <c r="E223" t="s">
        <v>63</v>
      </c>
      <c r="F223" t="s">
        <v>64</v>
      </c>
      <c r="G223">
        <v>0</v>
      </c>
      <c r="H223">
        <v>96.52</v>
      </c>
      <c r="I223" t="s">
        <v>65</v>
      </c>
    </row>
    <row r="224" spans="1:9" x14ac:dyDescent="0.25">
      <c r="A224" s="90">
        <v>0.30413194444444441</v>
      </c>
      <c r="B224" t="s">
        <v>101</v>
      </c>
      <c r="C224" t="s">
        <v>0</v>
      </c>
      <c r="E224" t="s">
        <v>63</v>
      </c>
      <c r="F224" t="s">
        <v>66</v>
      </c>
      <c r="G224">
        <v>0</v>
      </c>
      <c r="H224">
        <v>116.85</v>
      </c>
      <c r="I224" t="s">
        <v>65</v>
      </c>
    </row>
    <row r="225" spans="1:9" x14ac:dyDescent="0.25">
      <c r="A225" s="90">
        <v>0.30412037037037037</v>
      </c>
      <c r="B225" t="s">
        <v>101</v>
      </c>
      <c r="C225" t="s">
        <v>12</v>
      </c>
      <c r="E225" t="s">
        <v>63</v>
      </c>
      <c r="F225" t="s">
        <v>64</v>
      </c>
      <c r="G225">
        <v>0</v>
      </c>
      <c r="H225">
        <v>97.42</v>
      </c>
      <c r="I225" t="s">
        <v>65</v>
      </c>
    </row>
    <row r="226" spans="1:9" x14ac:dyDescent="0.25">
      <c r="A226" s="90">
        <v>0.30412037037037037</v>
      </c>
      <c r="B226" t="s">
        <v>101</v>
      </c>
      <c r="C226" t="s">
        <v>13</v>
      </c>
      <c r="E226" t="s">
        <v>63</v>
      </c>
      <c r="F226" t="s">
        <v>66</v>
      </c>
      <c r="G226">
        <v>0</v>
      </c>
      <c r="H226">
        <v>111.51</v>
      </c>
      <c r="I226" t="s">
        <v>65</v>
      </c>
    </row>
    <row r="227" spans="1:9" x14ac:dyDescent="0.25">
      <c r="A227" s="90">
        <v>0.30412037037037037</v>
      </c>
      <c r="B227" t="s">
        <v>102</v>
      </c>
      <c r="C227" t="s">
        <v>12</v>
      </c>
      <c r="E227" t="s">
        <v>63</v>
      </c>
      <c r="F227" t="s">
        <v>64</v>
      </c>
      <c r="G227">
        <v>0</v>
      </c>
      <c r="H227">
        <v>97.42</v>
      </c>
      <c r="I227" t="s">
        <v>65</v>
      </c>
    </row>
    <row r="228" spans="1:9" x14ac:dyDescent="0.25">
      <c r="A228" s="90">
        <v>0.30412037037037037</v>
      </c>
      <c r="B228" t="s">
        <v>102</v>
      </c>
      <c r="C228" t="s">
        <v>13</v>
      </c>
      <c r="E228" t="s">
        <v>63</v>
      </c>
      <c r="F228" t="s">
        <v>66</v>
      </c>
      <c r="G228">
        <v>0</v>
      </c>
      <c r="H228">
        <v>111.51</v>
      </c>
      <c r="I228" t="s">
        <v>65</v>
      </c>
    </row>
    <row r="229" spans="1:9" x14ac:dyDescent="0.25">
      <c r="A229" s="90">
        <v>0.30412037037037037</v>
      </c>
      <c r="B229" t="s">
        <v>102</v>
      </c>
      <c r="C229" t="s">
        <v>12</v>
      </c>
      <c r="E229" t="s">
        <v>63</v>
      </c>
      <c r="F229" t="s">
        <v>64</v>
      </c>
      <c r="G229">
        <v>0</v>
      </c>
      <c r="H229">
        <v>97.42</v>
      </c>
      <c r="I229" t="s">
        <v>65</v>
      </c>
    </row>
    <row r="230" spans="1:9" x14ac:dyDescent="0.25">
      <c r="A230" s="90">
        <v>0.30412037037037037</v>
      </c>
      <c r="B230" t="s">
        <v>102</v>
      </c>
      <c r="C230" t="s">
        <v>13</v>
      </c>
      <c r="E230" t="s">
        <v>63</v>
      </c>
      <c r="F230" t="s">
        <v>66</v>
      </c>
      <c r="G230">
        <v>0</v>
      </c>
      <c r="H230">
        <v>111.51</v>
      </c>
      <c r="I230" t="s">
        <v>65</v>
      </c>
    </row>
    <row r="231" spans="1:9" x14ac:dyDescent="0.25">
      <c r="A231" s="90">
        <v>0.30410879629629628</v>
      </c>
      <c r="B231" t="s">
        <v>103</v>
      </c>
      <c r="C231" t="s">
        <v>12</v>
      </c>
      <c r="E231" t="s">
        <v>63</v>
      </c>
      <c r="F231" t="s">
        <v>64</v>
      </c>
      <c r="G231">
        <v>0</v>
      </c>
      <c r="H231">
        <v>98.53</v>
      </c>
      <c r="I231" t="s">
        <v>65</v>
      </c>
    </row>
    <row r="232" spans="1:9" x14ac:dyDescent="0.25">
      <c r="A232" s="90">
        <v>0.30410879629629628</v>
      </c>
      <c r="B232" t="s">
        <v>103</v>
      </c>
      <c r="C232" t="s">
        <v>13</v>
      </c>
      <c r="E232" t="s">
        <v>63</v>
      </c>
      <c r="F232" t="s">
        <v>66</v>
      </c>
      <c r="G232">
        <v>0</v>
      </c>
      <c r="H232">
        <v>111.44</v>
      </c>
      <c r="I232" t="s">
        <v>65</v>
      </c>
    </row>
    <row r="233" spans="1:9" x14ac:dyDescent="0.25">
      <c r="A233" s="90">
        <v>0.30410879629629628</v>
      </c>
      <c r="B233" t="s">
        <v>103</v>
      </c>
      <c r="C233" t="s">
        <v>12</v>
      </c>
      <c r="E233" t="s">
        <v>63</v>
      </c>
      <c r="F233" t="s">
        <v>64</v>
      </c>
      <c r="G233">
        <v>0</v>
      </c>
      <c r="H233">
        <v>98.53</v>
      </c>
      <c r="I233" t="s">
        <v>65</v>
      </c>
    </row>
    <row r="234" spans="1:9" x14ac:dyDescent="0.25">
      <c r="A234" s="90">
        <v>0.30410879629629628</v>
      </c>
      <c r="B234" t="s">
        <v>103</v>
      </c>
      <c r="C234" t="s">
        <v>13</v>
      </c>
      <c r="E234" t="s">
        <v>63</v>
      </c>
      <c r="F234" t="s">
        <v>66</v>
      </c>
      <c r="G234">
        <v>0</v>
      </c>
      <c r="H234">
        <v>111.44</v>
      </c>
      <c r="I234" t="s">
        <v>65</v>
      </c>
    </row>
    <row r="235" spans="1:9" x14ac:dyDescent="0.25">
      <c r="A235" s="90">
        <v>0.30409722222222219</v>
      </c>
      <c r="B235" t="s">
        <v>104</v>
      </c>
      <c r="C235" t="s">
        <v>13</v>
      </c>
      <c r="E235" t="s">
        <v>63</v>
      </c>
      <c r="F235" t="s">
        <v>64</v>
      </c>
      <c r="G235">
        <v>0</v>
      </c>
      <c r="H235">
        <v>111.35</v>
      </c>
      <c r="I235" t="s">
        <v>65</v>
      </c>
    </row>
    <row r="236" spans="1:9" x14ac:dyDescent="0.25">
      <c r="A236" s="90">
        <v>0.30409722222222219</v>
      </c>
      <c r="B236" t="s">
        <v>104</v>
      </c>
      <c r="C236" t="s">
        <v>12</v>
      </c>
      <c r="E236" t="s">
        <v>63</v>
      </c>
      <c r="F236" t="s">
        <v>66</v>
      </c>
      <c r="G236">
        <v>0</v>
      </c>
      <c r="H236">
        <v>100.19</v>
      </c>
      <c r="I236" t="s">
        <v>65</v>
      </c>
    </row>
    <row r="237" spans="1:9" x14ac:dyDescent="0.25">
      <c r="A237" s="90">
        <v>0.30409722222222219</v>
      </c>
      <c r="B237" t="s">
        <v>104</v>
      </c>
      <c r="C237" t="s">
        <v>0</v>
      </c>
      <c r="E237" t="s">
        <v>63</v>
      </c>
      <c r="F237" t="s">
        <v>66</v>
      </c>
      <c r="G237">
        <v>0</v>
      </c>
      <c r="H237">
        <v>117.36</v>
      </c>
      <c r="I237" t="s">
        <v>65</v>
      </c>
    </row>
    <row r="238" spans="1:9" x14ac:dyDescent="0.25">
      <c r="A238" s="90">
        <v>0.30409722222222219</v>
      </c>
      <c r="B238" t="s">
        <v>104</v>
      </c>
      <c r="C238" t="s">
        <v>13</v>
      </c>
      <c r="E238" t="s">
        <v>63</v>
      </c>
      <c r="F238" t="s">
        <v>64</v>
      </c>
      <c r="G238">
        <v>0</v>
      </c>
      <c r="H238">
        <v>111.35</v>
      </c>
      <c r="I238" t="s">
        <v>65</v>
      </c>
    </row>
    <row r="239" spans="1:9" x14ac:dyDescent="0.25">
      <c r="A239" s="90">
        <v>0.30409722222222219</v>
      </c>
      <c r="B239" t="s">
        <v>104</v>
      </c>
      <c r="C239" t="s">
        <v>12</v>
      </c>
      <c r="E239" t="s">
        <v>63</v>
      </c>
      <c r="F239" t="s">
        <v>66</v>
      </c>
      <c r="G239">
        <v>0</v>
      </c>
      <c r="H239">
        <v>100.19</v>
      </c>
      <c r="I239" t="s">
        <v>65</v>
      </c>
    </row>
    <row r="240" spans="1:9" x14ac:dyDescent="0.25">
      <c r="A240" s="90">
        <v>0.30409722222222219</v>
      </c>
      <c r="B240" t="s">
        <v>104</v>
      </c>
      <c r="C240" t="s">
        <v>0</v>
      </c>
      <c r="E240" t="s">
        <v>63</v>
      </c>
      <c r="F240" t="s">
        <v>66</v>
      </c>
      <c r="G240">
        <v>0</v>
      </c>
      <c r="H240">
        <v>117.36</v>
      </c>
      <c r="I240" t="s">
        <v>65</v>
      </c>
    </row>
    <row r="241" spans="1:9" x14ac:dyDescent="0.25">
      <c r="A241" s="90">
        <v>0.30409722222222219</v>
      </c>
      <c r="B241" t="s">
        <v>104</v>
      </c>
      <c r="C241" t="s">
        <v>13</v>
      </c>
      <c r="E241" t="s">
        <v>63</v>
      </c>
      <c r="F241" t="s">
        <v>64</v>
      </c>
      <c r="G241">
        <v>0</v>
      </c>
      <c r="H241">
        <v>111.35</v>
      </c>
      <c r="I241" t="s">
        <v>65</v>
      </c>
    </row>
    <row r="242" spans="1:9" x14ac:dyDescent="0.25">
      <c r="A242" s="90">
        <v>0.30409722222222219</v>
      </c>
      <c r="B242" t="s">
        <v>104</v>
      </c>
      <c r="C242" t="s">
        <v>12</v>
      </c>
      <c r="E242" t="s">
        <v>63</v>
      </c>
      <c r="F242" t="s">
        <v>66</v>
      </c>
      <c r="G242">
        <v>0</v>
      </c>
      <c r="H242">
        <v>100.19</v>
      </c>
      <c r="I242" t="s">
        <v>65</v>
      </c>
    </row>
    <row r="243" spans="1:9" x14ac:dyDescent="0.25">
      <c r="A243" s="90">
        <v>0.30409722222222219</v>
      </c>
      <c r="B243" t="s">
        <v>104</v>
      </c>
      <c r="C243" t="s">
        <v>0</v>
      </c>
      <c r="E243" t="s">
        <v>63</v>
      </c>
      <c r="F243" t="s">
        <v>66</v>
      </c>
      <c r="G243">
        <v>0</v>
      </c>
      <c r="H243">
        <v>117.36</v>
      </c>
      <c r="I243" t="s">
        <v>65</v>
      </c>
    </row>
    <row r="244" spans="1:9" x14ac:dyDescent="0.25">
      <c r="A244" s="90">
        <v>0.30408564814814815</v>
      </c>
      <c r="B244" t="s">
        <v>105</v>
      </c>
      <c r="C244" t="s">
        <v>13</v>
      </c>
      <c r="E244" t="s">
        <v>63</v>
      </c>
      <c r="F244" t="s">
        <v>64</v>
      </c>
      <c r="G244">
        <v>0</v>
      </c>
      <c r="H244">
        <v>110.62</v>
      </c>
      <c r="I244" t="s">
        <v>65</v>
      </c>
    </row>
    <row r="245" spans="1:9" x14ac:dyDescent="0.25">
      <c r="A245" s="90">
        <v>0.30408564814814815</v>
      </c>
      <c r="B245" t="s">
        <v>105</v>
      </c>
      <c r="C245" t="s">
        <v>12</v>
      </c>
      <c r="E245" t="s">
        <v>63</v>
      </c>
      <c r="F245" t="s">
        <v>66</v>
      </c>
      <c r="G245">
        <v>0</v>
      </c>
      <c r="H245">
        <v>101.58</v>
      </c>
      <c r="I245" t="s">
        <v>65</v>
      </c>
    </row>
    <row r="246" spans="1:9" x14ac:dyDescent="0.25">
      <c r="A246" s="90">
        <v>0.30408564814814815</v>
      </c>
      <c r="B246" t="s">
        <v>105</v>
      </c>
      <c r="C246" t="s">
        <v>0</v>
      </c>
      <c r="E246" t="s">
        <v>63</v>
      </c>
      <c r="F246" t="s">
        <v>66</v>
      </c>
      <c r="G246">
        <v>0</v>
      </c>
      <c r="H246">
        <v>117.99</v>
      </c>
      <c r="I246" t="s">
        <v>65</v>
      </c>
    </row>
    <row r="247" spans="1:9" x14ac:dyDescent="0.25">
      <c r="A247" s="90">
        <v>0.30408564814814815</v>
      </c>
      <c r="B247" t="s">
        <v>105</v>
      </c>
      <c r="C247" t="s">
        <v>13</v>
      </c>
      <c r="E247" t="s">
        <v>63</v>
      </c>
      <c r="F247" t="s">
        <v>64</v>
      </c>
      <c r="G247">
        <v>0</v>
      </c>
      <c r="H247">
        <v>110.62</v>
      </c>
      <c r="I247" t="s">
        <v>65</v>
      </c>
    </row>
    <row r="248" spans="1:9" x14ac:dyDescent="0.25">
      <c r="A248" s="90">
        <v>0.30408564814814815</v>
      </c>
      <c r="B248" t="s">
        <v>105</v>
      </c>
      <c r="C248" t="s">
        <v>12</v>
      </c>
      <c r="E248" t="s">
        <v>63</v>
      </c>
      <c r="F248" t="s">
        <v>66</v>
      </c>
      <c r="G248">
        <v>0</v>
      </c>
      <c r="H248">
        <v>101.58</v>
      </c>
      <c r="I248" t="s">
        <v>65</v>
      </c>
    </row>
    <row r="249" spans="1:9" x14ac:dyDescent="0.25">
      <c r="A249" s="90">
        <v>0.30408564814814815</v>
      </c>
      <c r="B249" t="s">
        <v>105</v>
      </c>
      <c r="C249" t="s">
        <v>0</v>
      </c>
      <c r="E249" t="s">
        <v>63</v>
      </c>
      <c r="F249" t="s">
        <v>66</v>
      </c>
      <c r="G249">
        <v>0</v>
      </c>
      <c r="H249">
        <v>117.99</v>
      </c>
      <c r="I249" t="s">
        <v>65</v>
      </c>
    </row>
    <row r="250" spans="1:9" x14ac:dyDescent="0.25">
      <c r="A250" s="90">
        <v>0.30407407407407411</v>
      </c>
      <c r="B250" t="s">
        <v>106</v>
      </c>
      <c r="C250" t="s">
        <v>13</v>
      </c>
      <c r="E250" t="s">
        <v>63</v>
      </c>
      <c r="F250" t="s">
        <v>64</v>
      </c>
      <c r="G250">
        <v>0</v>
      </c>
      <c r="H250">
        <v>110.79</v>
      </c>
      <c r="I250" t="s">
        <v>65</v>
      </c>
    </row>
    <row r="251" spans="1:9" x14ac:dyDescent="0.25">
      <c r="A251" s="90">
        <v>0.30407407407407411</v>
      </c>
      <c r="B251" t="s">
        <v>106</v>
      </c>
      <c r="C251" t="s">
        <v>12</v>
      </c>
      <c r="E251" t="s">
        <v>63</v>
      </c>
      <c r="F251" t="s">
        <v>66</v>
      </c>
      <c r="G251">
        <v>0</v>
      </c>
      <c r="H251">
        <v>102.49</v>
      </c>
      <c r="I251" t="s">
        <v>65</v>
      </c>
    </row>
    <row r="252" spans="1:9" x14ac:dyDescent="0.25">
      <c r="A252" s="90">
        <v>0.30407407407407411</v>
      </c>
      <c r="B252" t="s">
        <v>106</v>
      </c>
      <c r="C252" t="s">
        <v>0</v>
      </c>
      <c r="E252" t="s">
        <v>63</v>
      </c>
      <c r="F252" t="s">
        <v>66</v>
      </c>
      <c r="G252">
        <v>0</v>
      </c>
      <c r="H252">
        <v>119.26</v>
      </c>
      <c r="I252" t="s">
        <v>65</v>
      </c>
    </row>
    <row r="253" spans="1:9" x14ac:dyDescent="0.25">
      <c r="A253" s="90">
        <v>0.30407407407407411</v>
      </c>
      <c r="B253" t="s">
        <v>106</v>
      </c>
      <c r="C253" t="s">
        <v>13</v>
      </c>
      <c r="E253" t="s">
        <v>63</v>
      </c>
      <c r="F253" t="s">
        <v>64</v>
      </c>
      <c r="G253">
        <v>0</v>
      </c>
      <c r="H253">
        <v>110.79</v>
      </c>
      <c r="I253" t="s">
        <v>65</v>
      </c>
    </row>
    <row r="254" spans="1:9" x14ac:dyDescent="0.25">
      <c r="A254" s="90">
        <v>0.30407407407407411</v>
      </c>
      <c r="B254" t="s">
        <v>106</v>
      </c>
      <c r="C254" t="s">
        <v>12</v>
      </c>
      <c r="E254" t="s">
        <v>63</v>
      </c>
      <c r="F254" t="s">
        <v>66</v>
      </c>
      <c r="G254">
        <v>0</v>
      </c>
      <c r="H254">
        <v>102.49</v>
      </c>
      <c r="I254" t="s">
        <v>65</v>
      </c>
    </row>
    <row r="255" spans="1:9" x14ac:dyDescent="0.25">
      <c r="A255" s="90">
        <v>0.30407407407407411</v>
      </c>
      <c r="B255" t="s">
        <v>106</v>
      </c>
      <c r="C255" t="s">
        <v>0</v>
      </c>
      <c r="E255" t="s">
        <v>63</v>
      </c>
      <c r="F255" t="s">
        <v>66</v>
      </c>
      <c r="G255">
        <v>0</v>
      </c>
      <c r="H255">
        <v>119.26</v>
      </c>
      <c r="I255" t="s">
        <v>65</v>
      </c>
    </row>
    <row r="256" spans="1:9" x14ac:dyDescent="0.25">
      <c r="A256" s="90">
        <v>0.30407407407407411</v>
      </c>
      <c r="B256" t="s">
        <v>106</v>
      </c>
      <c r="C256" t="s">
        <v>0</v>
      </c>
      <c r="E256" t="s">
        <v>63</v>
      </c>
      <c r="F256" t="s">
        <v>64</v>
      </c>
      <c r="G256">
        <v>0</v>
      </c>
      <c r="H256">
        <v>119.66</v>
      </c>
      <c r="I256" t="s">
        <v>65</v>
      </c>
    </row>
    <row r="257" spans="1:9" x14ac:dyDescent="0.25">
      <c r="A257" s="90">
        <v>0.30407407407407411</v>
      </c>
      <c r="B257" t="s">
        <v>106</v>
      </c>
      <c r="C257" t="s">
        <v>0</v>
      </c>
      <c r="E257" t="s">
        <v>63</v>
      </c>
      <c r="F257" t="s">
        <v>64</v>
      </c>
      <c r="G257">
        <v>0</v>
      </c>
      <c r="H257">
        <v>119.66</v>
      </c>
      <c r="I257" t="s">
        <v>65</v>
      </c>
    </row>
    <row r="258" spans="1:9" x14ac:dyDescent="0.25">
      <c r="A258" s="90">
        <v>0.30406250000000001</v>
      </c>
      <c r="B258" t="s">
        <v>106</v>
      </c>
      <c r="C258" t="s">
        <v>13</v>
      </c>
      <c r="E258" t="s">
        <v>63</v>
      </c>
      <c r="F258" t="s">
        <v>64</v>
      </c>
      <c r="G258">
        <v>0</v>
      </c>
      <c r="H258">
        <v>111.09</v>
      </c>
      <c r="I258" t="s">
        <v>65</v>
      </c>
    </row>
    <row r="259" spans="1:9" x14ac:dyDescent="0.25">
      <c r="A259" s="90">
        <v>0.30406250000000001</v>
      </c>
      <c r="B259" t="s">
        <v>106</v>
      </c>
      <c r="C259" t="s">
        <v>12</v>
      </c>
      <c r="E259" t="s">
        <v>63</v>
      </c>
      <c r="F259" t="s">
        <v>66</v>
      </c>
      <c r="G259">
        <v>0</v>
      </c>
      <c r="H259">
        <v>101.27</v>
      </c>
      <c r="I259" t="s">
        <v>65</v>
      </c>
    </row>
    <row r="260" spans="1:9" x14ac:dyDescent="0.25">
      <c r="A260" s="90">
        <v>0.30406250000000001</v>
      </c>
      <c r="B260" t="s">
        <v>106</v>
      </c>
      <c r="C260" t="s">
        <v>0</v>
      </c>
      <c r="E260" t="s">
        <v>63</v>
      </c>
      <c r="F260" t="s">
        <v>66</v>
      </c>
      <c r="G260">
        <v>0</v>
      </c>
      <c r="H260">
        <v>117.55</v>
      </c>
      <c r="I260" t="s">
        <v>65</v>
      </c>
    </row>
    <row r="261" spans="1:9" x14ac:dyDescent="0.25">
      <c r="A261" s="90">
        <v>0.30406250000000001</v>
      </c>
      <c r="B261" t="s">
        <v>107</v>
      </c>
      <c r="C261" t="s">
        <v>13</v>
      </c>
      <c r="E261" t="s">
        <v>63</v>
      </c>
      <c r="F261" t="s">
        <v>64</v>
      </c>
      <c r="G261">
        <v>0</v>
      </c>
      <c r="H261">
        <v>111.09</v>
      </c>
      <c r="I261" t="s">
        <v>65</v>
      </c>
    </row>
    <row r="262" spans="1:9" x14ac:dyDescent="0.25">
      <c r="A262" s="90">
        <v>0.30406250000000001</v>
      </c>
      <c r="B262" t="s">
        <v>107</v>
      </c>
      <c r="C262" t="s">
        <v>12</v>
      </c>
      <c r="E262" t="s">
        <v>63</v>
      </c>
      <c r="F262" t="s">
        <v>66</v>
      </c>
      <c r="G262">
        <v>0</v>
      </c>
      <c r="H262">
        <v>101.27</v>
      </c>
      <c r="I262" t="s">
        <v>65</v>
      </c>
    </row>
    <row r="263" spans="1:9" x14ac:dyDescent="0.25">
      <c r="A263" s="90">
        <v>0.30406250000000001</v>
      </c>
      <c r="B263" t="s">
        <v>107</v>
      </c>
      <c r="C263" t="s">
        <v>0</v>
      </c>
      <c r="E263" t="s">
        <v>63</v>
      </c>
      <c r="F263" t="s">
        <v>66</v>
      </c>
      <c r="G263">
        <v>0</v>
      </c>
      <c r="H263">
        <v>117.55</v>
      </c>
      <c r="I263" t="s">
        <v>65</v>
      </c>
    </row>
    <row r="264" spans="1:9" x14ac:dyDescent="0.25">
      <c r="A264" s="90">
        <v>0.30406250000000001</v>
      </c>
      <c r="B264" t="s">
        <v>107</v>
      </c>
      <c r="C264" t="s">
        <v>13</v>
      </c>
      <c r="E264" t="s">
        <v>63</v>
      </c>
      <c r="F264" t="s">
        <v>64</v>
      </c>
      <c r="G264">
        <v>0</v>
      </c>
      <c r="H264">
        <v>111.09</v>
      </c>
      <c r="I264" t="s">
        <v>65</v>
      </c>
    </row>
    <row r="265" spans="1:9" x14ac:dyDescent="0.25">
      <c r="A265" s="90">
        <v>0.30406250000000001</v>
      </c>
      <c r="B265" t="s">
        <v>107</v>
      </c>
      <c r="C265" t="s">
        <v>12</v>
      </c>
      <c r="E265" t="s">
        <v>63</v>
      </c>
      <c r="F265" t="s">
        <v>66</v>
      </c>
      <c r="G265">
        <v>0</v>
      </c>
      <c r="H265">
        <v>101.27</v>
      </c>
      <c r="I265" t="s">
        <v>65</v>
      </c>
    </row>
    <row r="266" spans="1:9" x14ac:dyDescent="0.25">
      <c r="A266" s="90">
        <v>0.30406250000000001</v>
      </c>
      <c r="B266" t="s">
        <v>107</v>
      </c>
      <c r="C266" t="s">
        <v>0</v>
      </c>
      <c r="E266" t="s">
        <v>63</v>
      </c>
      <c r="F266" t="s">
        <v>66</v>
      </c>
      <c r="G266">
        <v>0</v>
      </c>
      <c r="H266">
        <v>117.55</v>
      </c>
      <c r="I266" t="s">
        <v>65</v>
      </c>
    </row>
    <row r="267" spans="1:9" x14ac:dyDescent="0.25">
      <c r="A267" s="90">
        <v>0.30405092592592592</v>
      </c>
      <c r="B267" t="s">
        <v>108</v>
      </c>
      <c r="C267" t="s">
        <v>13</v>
      </c>
      <c r="E267" t="s">
        <v>63</v>
      </c>
      <c r="F267" t="s">
        <v>64</v>
      </c>
      <c r="G267">
        <v>0</v>
      </c>
      <c r="H267">
        <v>110.38</v>
      </c>
      <c r="I267" t="s">
        <v>65</v>
      </c>
    </row>
    <row r="268" spans="1:9" x14ac:dyDescent="0.25">
      <c r="A268" s="90">
        <v>0.30405092592592592</v>
      </c>
      <c r="B268" t="s">
        <v>108</v>
      </c>
      <c r="C268" t="s">
        <v>12</v>
      </c>
      <c r="E268" t="s">
        <v>63</v>
      </c>
      <c r="F268" t="s">
        <v>66</v>
      </c>
      <c r="G268">
        <v>0</v>
      </c>
      <c r="H268">
        <v>102.31</v>
      </c>
      <c r="I268" t="s">
        <v>65</v>
      </c>
    </row>
    <row r="269" spans="1:9" x14ac:dyDescent="0.25">
      <c r="A269" s="90">
        <v>0.30405092592592592</v>
      </c>
      <c r="B269" t="s">
        <v>108</v>
      </c>
      <c r="C269" t="s">
        <v>0</v>
      </c>
      <c r="E269" t="s">
        <v>63</v>
      </c>
      <c r="F269" t="s">
        <v>66</v>
      </c>
      <c r="G269">
        <v>0</v>
      </c>
      <c r="H269">
        <v>119.86</v>
      </c>
      <c r="I269" t="s">
        <v>65</v>
      </c>
    </row>
    <row r="270" spans="1:9" x14ac:dyDescent="0.25">
      <c r="A270" s="90">
        <v>0.30405092592592592</v>
      </c>
      <c r="B270" t="s">
        <v>108</v>
      </c>
      <c r="C270" t="s">
        <v>13</v>
      </c>
      <c r="E270" t="s">
        <v>63</v>
      </c>
      <c r="F270" t="s">
        <v>64</v>
      </c>
      <c r="G270">
        <v>0</v>
      </c>
      <c r="H270">
        <v>110.38</v>
      </c>
      <c r="I270" t="s">
        <v>65</v>
      </c>
    </row>
    <row r="271" spans="1:9" x14ac:dyDescent="0.25">
      <c r="A271" s="90">
        <v>0.30405092592592592</v>
      </c>
      <c r="B271" t="s">
        <v>108</v>
      </c>
      <c r="C271" t="s">
        <v>12</v>
      </c>
      <c r="E271" t="s">
        <v>63</v>
      </c>
      <c r="F271" t="s">
        <v>66</v>
      </c>
      <c r="G271">
        <v>0</v>
      </c>
      <c r="H271">
        <v>102.31</v>
      </c>
      <c r="I271" t="s">
        <v>65</v>
      </c>
    </row>
    <row r="272" spans="1:9" x14ac:dyDescent="0.25">
      <c r="A272" s="90">
        <v>0.30405092592592592</v>
      </c>
      <c r="B272" t="s">
        <v>108</v>
      </c>
      <c r="C272" t="s">
        <v>0</v>
      </c>
      <c r="E272" t="s">
        <v>63</v>
      </c>
      <c r="F272" t="s">
        <v>66</v>
      </c>
      <c r="G272">
        <v>0</v>
      </c>
      <c r="H272">
        <v>119.86</v>
      </c>
      <c r="I272" t="s">
        <v>65</v>
      </c>
    </row>
    <row r="273" spans="1:9" x14ac:dyDescent="0.25">
      <c r="A273" s="90">
        <v>0.30403935185185188</v>
      </c>
      <c r="B273" t="s">
        <v>108</v>
      </c>
      <c r="C273" t="s">
        <v>13</v>
      </c>
      <c r="E273" t="s">
        <v>63</v>
      </c>
      <c r="F273" t="s">
        <v>64</v>
      </c>
      <c r="G273">
        <v>0</v>
      </c>
      <c r="H273">
        <v>110.33</v>
      </c>
      <c r="I273" t="s">
        <v>65</v>
      </c>
    </row>
    <row r="274" spans="1:9" x14ac:dyDescent="0.25">
      <c r="A274" s="90">
        <v>0.30403935185185188</v>
      </c>
      <c r="B274" t="s">
        <v>108</v>
      </c>
      <c r="C274" t="s">
        <v>12</v>
      </c>
      <c r="E274" t="s">
        <v>63</v>
      </c>
      <c r="F274" t="s">
        <v>66</v>
      </c>
      <c r="G274">
        <v>0</v>
      </c>
      <c r="H274">
        <v>100.92</v>
      </c>
      <c r="I274" t="s">
        <v>65</v>
      </c>
    </row>
    <row r="275" spans="1:9" x14ac:dyDescent="0.25">
      <c r="A275" s="90">
        <v>0.30403935185185188</v>
      </c>
      <c r="B275" t="s">
        <v>108</v>
      </c>
      <c r="C275" t="s">
        <v>0</v>
      </c>
      <c r="E275" t="s">
        <v>63</v>
      </c>
      <c r="F275" t="s">
        <v>66</v>
      </c>
      <c r="G275">
        <v>0</v>
      </c>
      <c r="H275">
        <v>118.72</v>
      </c>
      <c r="I275" t="s">
        <v>65</v>
      </c>
    </row>
    <row r="276" spans="1:9" x14ac:dyDescent="0.25">
      <c r="A276" s="90">
        <v>0.30403935185185188</v>
      </c>
      <c r="B276" t="s">
        <v>109</v>
      </c>
      <c r="C276" t="s">
        <v>13</v>
      </c>
      <c r="E276" t="s">
        <v>63</v>
      </c>
      <c r="F276" t="s">
        <v>64</v>
      </c>
      <c r="G276">
        <v>0</v>
      </c>
      <c r="H276">
        <v>110.33</v>
      </c>
      <c r="I276" t="s">
        <v>65</v>
      </c>
    </row>
    <row r="277" spans="1:9" x14ac:dyDescent="0.25">
      <c r="A277" s="90">
        <v>0.30403935185185188</v>
      </c>
      <c r="B277" t="s">
        <v>109</v>
      </c>
      <c r="C277" t="s">
        <v>12</v>
      </c>
      <c r="E277" t="s">
        <v>63</v>
      </c>
      <c r="F277" t="s">
        <v>66</v>
      </c>
      <c r="G277">
        <v>0</v>
      </c>
      <c r="H277">
        <v>100.92</v>
      </c>
      <c r="I277" t="s">
        <v>65</v>
      </c>
    </row>
    <row r="278" spans="1:9" x14ac:dyDescent="0.25">
      <c r="A278" s="90">
        <v>0.30403935185185188</v>
      </c>
      <c r="B278" t="s">
        <v>109</v>
      </c>
      <c r="C278" t="s">
        <v>0</v>
      </c>
      <c r="E278" t="s">
        <v>63</v>
      </c>
      <c r="F278" t="s">
        <v>66</v>
      </c>
      <c r="G278">
        <v>0</v>
      </c>
      <c r="H278">
        <v>118.72</v>
      </c>
      <c r="I278" t="s">
        <v>65</v>
      </c>
    </row>
    <row r="279" spans="1:9" x14ac:dyDescent="0.25">
      <c r="A279" s="90">
        <v>0.30403935185185188</v>
      </c>
      <c r="B279" t="s">
        <v>109</v>
      </c>
      <c r="C279" t="s">
        <v>13</v>
      </c>
      <c r="E279" t="s">
        <v>63</v>
      </c>
      <c r="F279" t="s">
        <v>64</v>
      </c>
      <c r="G279">
        <v>0</v>
      </c>
      <c r="H279">
        <v>110.33</v>
      </c>
      <c r="I279" t="s">
        <v>65</v>
      </c>
    </row>
    <row r="280" spans="1:9" x14ac:dyDescent="0.25">
      <c r="A280" s="90">
        <v>0.30403935185185188</v>
      </c>
      <c r="B280" t="s">
        <v>109</v>
      </c>
      <c r="C280" t="s">
        <v>12</v>
      </c>
      <c r="E280" t="s">
        <v>63</v>
      </c>
      <c r="F280" t="s">
        <v>66</v>
      </c>
      <c r="G280">
        <v>0</v>
      </c>
      <c r="H280">
        <v>100.92</v>
      </c>
      <c r="I280" t="s">
        <v>65</v>
      </c>
    </row>
    <row r="281" spans="1:9" x14ac:dyDescent="0.25">
      <c r="A281" s="90">
        <v>0.30403935185185188</v>
      </c>
      <c r="B281" t="s">
        <v>109</v>
      </c>
      <c r="C281" t="s">
        <v>0</v>
      </c>
      <c r="E281" t="s">
        <v>63</v>
      </c>
      <c r="F281" t="s">
        <v>66</v>
      </c>
      <c r="G281">
        <v>0</v>
      </c>
      <c r="H281">
        <v>118.72</v>
      </c>
      <c r="I281" t="s">
        <v>65</v>
      </c>
    </row>
    <row r="282" spans="1:9" x14ac:dyDescent="0.25">
      <c r="A282" s="90">
        <v>0.30402777777777779</v>
      </c>
      <c r="B282" t="s">
        <v>110</v>
      </c>
      <c r="C282" t="s">
        <v>13</v>
      </c>
      <c r="E282" t="s">
        <v>63</v>
      </c>
      <c r="F282" t="s">
        <v>64</v>
      </c>
      <c r="G282">
        <v>0</v>
      </c>
      <c r="H282">
        <v>111.03</v>
      </c>
      <c r="I282" t="s">
        <v>65</v>
      </c>
    </row>
    <row r="283" spans="1:9" x14ac:dyDescent="0.25">
      <c r="A283" s="90">
        <v>0.30402777777777779</v>
      </c>
      <c r="B283" t="s">
        <v>110</v>
      </c>
      <c r="C283" t="s">
        <v>12</v>
      </c>
      <c r="E283" t="s">
        <v>63</v>
      </c>
      <c r="F283" t="s">
        <v>66</v>
      </c>
      <c r="G283">
        <v>0</v>
      </c>
      <c r="H283">
        <v>101.08</v>
      </c>
      <c r="I283" t="s">
        <v>65</v>
      </c>
    </row>
    <row r="284" spans="1:9" x14ac:dyDescent="0.25">
      <c r="A284" s="90">
        <v>0.30402777777777779</v>
      </c>
      <c r="B284" t="s">
        <v>110</v>
      </c>
      <c r="C284" t="s">
        <v>0</v>
      </c>
      <c r="E284" t="s">
        <v>63</v>
      </c>
      <c r="F284" t="s">
        <v>66</v>
      </c>
      <c r="G284">
        <v>0</v>
      </c>
      <c r="H284">
        <v>117.76</v>
      </c>
      <c r="I284" t="s">
        <v>65</v>
      </c>
    </row>
    <row r="285" spans="1:9" x14ac:dyDescent="0.25">
      <c r="A285" s="90">
        <v>0.30402777777777779</v>
      </c>
      <c r="B285" t="s">
        <v>110</v>
      </c>
      <c r="C285" t="s">
        <v>13</v>
      </c>
      <c r="E285" t="s">
        <v>63</v>
      </c>
      <c r="F285" t="s">
        <v>64</v>
      </c>
      <c r="G285">
        <v>0</v>
      </c>
      <c r="H285">
        <v>111.03</v>
      </c>
      <c r="I285" t="s">
        <v>65</v>
      </c>
    </row>
    <row r="286" spans="1:9" x14ac:dyDescent="0.25">
      <c r="A286" s="90">
        <v>0.30402777777777779</v>
      </c>
      <c r="B286" t="s">
        <v>110</v>
      </c>
      <c r="C286" t="s">
        <v>12</v>
      </c>
      <c r="E286" t="s">
        <v>63</v>
      </c>
      <c r="F286" t="s">
        <v>66</v>
      </c>
      <c r="G286">
        <v>0</v>
      </c>
      <c r="H286">
        <v>101.08</v>
      </c>
      <c r="I286" t="s">
        <v>65</v>
      </c>
    </row>
    <row r="287" spans="1:9" x14ac:dyDescent="0.25">
      <c r="A287" s="90">
        <v>0.30402777777777779</v>
      </c>
      <c r="B287" t="s">
        <v>110</v>
      </c>
      <c r="C287" t="s">
        <v>0</v>
      </c>
      <c r="E287" t="s">
        <v>63</v>
      </c>
      <c r="F287" t="s">
        <v>66</v>
      </c>
      <c r="G287">
        <v>0</v>
      </c>
      <c r="H287">
        <v>117.76</v>
      </c>
      <c r="I287" t="s">
        <v>65</v>
      </c>
    </row>
    <row r="288" spans="1:9" x14ac:dyDescent="0.25">
      <c r="A288" s="90">
        <v>0.30401620370370369</v>
      </c>
      <c r="B288" t="s">
        <v>110</v>
      </c>
      <c r="C288" t="s">
        <v>13</v>
      </c>
      <c r="E288" t="s">
        <v>63</v>
      </c>
      <c r="F288" t="s">
        <v>64</v>
      </c>
      <c r="G288">
        <v>0</v>
      </c>
      <c r="H288">
        <v>111.03</v>
      </c>
      <c r="I288" t="s">
        <v>65</v>
      </c>
    </row>
    <row r="289" spans="1:9" x14ac:dyDescent="0.25">
      <c r="A289" s="90">
        <v>0.30401620370370369</v>
      </c>
      <c r="B289" t="s">
        <v>110</v>
      </c>
      <c r="C289" t="s">
        <v>12</v>
      </c>
      <c r="E289" t="s">
        <v>63</v>
      </c>
      <c r="F289" t="s">
        <v>66</v>
      </c>
      <c r="G289">
        <v>0</v>
      </c>
      <c r="H289">
        <v>100.04</v>
      </c>
      <c r="I289" t="s">
        <v>65</v>
      </c>
    </row>
    <row r="290" spans="1:9" x14ac:dyDescent="0.25">
      <c r="A290" s="90">
        <v>0.30401620370370369</v>
      </c>
      <c r="B290" t="s">
        <v>110</v>
      </c>
      <c r="C290" t="s">
        <v>0</v>
      </c>
      <c r="E290" t="s">
        <v>63</v>
      </c>
      <c r="F290" t="s">
        <v>66</v>
      </c>
      <c r="G290">
        <v>0</v>
      </c>
      <c r="H290">
        <v>116.23</v>
      </c>
      <c r="I290" t="s">
        <v>65</v>
      </c>
    </row>
    <row r="291" spans="1:9" x14ac:dyDescent="0.25">
      <c r="A291" s="90">
        <v>0.30401620370370369</v>
      </c>
      <c r="B291" t="s">
        <v>111</v>
      </c>
      <c r="C291" t="s">
        <v>13</v>
      </c>
      <c r="E291" t="s">
        <v>63</v>
      </c>
      <c r="F291" t="s">
        <v>64</v>
      </c>
      <c r="G291">
        <v>0</v>
      </c>
      <c r="H291">
        <v>111.03</v>
      </c>
      <c r="I291" t="s">
        <v>65</v>
      </c>
    </row>
    <row r="292" spans="1:9" x14ac:dyDescent="0.25">
      <c r="A292" s="90">
        <v>0.30401620370370369</v>
      </c>
      <c r="B292" t="s">
        <v>111</v>
      </c>
      <c r="C292" t="s">
        <v>12</v>
      </c>
      <c r="E292" t="s">
        <v>63</v>
      </c>
      <c r="F292" t="s">
        <v>66</v>
      </c>
      <c r="G292">
        <v>0</v>
      </c>
      <c r="H292">
        <v>100.04</v>
      </c>
      <c r="I292" t="s">
        <v>65</v>
      </c>
    </row>
    <row r="293" spans="1:9" x14ac:dyDescent="0.25">
      <c r="A293" s="90">
        <v>0.30401620370370369</v>
      </c>
      <c r="B293" t="s">
        <v>111</v>
      </c>
      <c r="C293" t="s">
        <v>0</v>
      </c>
      <c r="E293" t="s">
        <v>63</v>
      </c>
      <c r="F293" t="s">
        <v>66</v>
      </c>
      <c r="G293">
        <v>0</v>
      </c>
      <c r="H293">
        <v>116.23</v>
      </c>
      <c r="I293" t="s">
        <v>65</v>
      </c>
    </row>
    <row r="294" spans="1:9" x14ac:dyDescent="0.25">
      <c r="A294" s="90">
        <v>0.30401620370370369</v>
      </c>
      <c r="B294" t="s">
        <v>111</v>
      </c>
      <c r="C294" t="s">
        <v>13</v>
      </c>
      <c r="E294" t="s">
        <v>63</v>
      </c>
      <c r="F294" t="s">
        <v>64</v>
      </c>
      <c r="G294">
        <v>0</v>
      </c>
      <c r="H294">
        <v>111.03</v>
      </c>
      <c r="I294" t="s">
        <v>65</v>
      </c>
    </row>
    <row r="295" spans="1:9" x14ac:dyDescent="0.25">
      <c r="A295" s="90">
        <v>0.30401620370370369</v>
      </c>
      <c r="B295" t="s">
        <v>111</v>
      </c>
      <c r="C295" t="s">
        <v>12</v>
      </c>
      <c r="E295" t="s">
        <v>63</v>
      </c>
      <c r="F295" t="s">
        <v>66</v>
      </c>
      <c r="G295">
        <v>0</v>
      </c>
      <c r="H295">
        <v>100.04</v>
      </c>
      <c r="I295" t="s">
        <v>65</v>
      </c>
    </row>
    <row r="296" spans="1:9" x14ac:dyDescent="0.25">
      <c r="A296" s="90">
        <v>0.30401620370370369</v>
      </c>
      <c r="B296" t="s">
        <v>111</v>
      </c>
      <c r="C296" t="s">
        <v>0</v>
      </c>
      <c r="E296" t="s">
        <v>63</v>
      </c>
      <c r="F296" t="s">
        <v>66</v>
      </c>
      <c r="G296">
        <v>0</v>
      </c>
      <c r="H296">
        <v>116.23</v>
      </c>
      <c r="I296" t="s">
        <v>65</v>
      </c>
    </row>
    <row r="297" spans="1:9" x14ac:dyDescent="0.25">
      <c r="A297" s="90">
        <v>0.30400462962962965</v>
      </c>
      <c r="B297" t="s">
        <v>112</v>
      </c>
      <c r="C297" t="s">
        <v>13</v>
      </c>
      <c r="E297" t="s">
        <v>63</v>
      </c>
      <c r="F297" t="s">
        <v>64</v>
      </c>
      <c r="G297">
        <v>0</v>
      </c>
      <c r="H297">
        <v>111.42</v>
      </c>
      <c r="I297" t="s">
        <v>65</v>
      </c>
    </row>
    <row r="298" spans="1:9" x14ac:dyDescent="0.25">
      <c r="A298" s="90">
        <v>0.30400462962962965</v>
      </c>
      <c r="B298" t="s">
        <v>112</v>
      </c>
      <c r="C298" t="s">
        <v>12</v>
      </c>
      <c r="E298" t="s">
        <v>63</v>
      </c>
      <c r="F298" t="s">
        <v>66</v>
      </c>
      <c r="G298">
        <v>0</v>
      </c>
      <c r="H298">
        <v>99.73</v>
      </c>
      <c r="I298" t="s">
        <v>65</v>
      </c>
    </row>
    <row r="299" spans="1:9" x14ac:dyDescent="0.25">
      <c r="A299" s="90">
        <v>0.30400462962962965</v>
      </c>
      <c r="B299" t="s">
        <v>112</v>
      </c>
      <c r="C299" t="s">
        <v>0</v>
      </c>
      <c r="E299" t="s">
        <v>63</v>
      </c>
      <c r="F299" t="s">
        <v>66</v>
      </c>
      <c r="G299">
        <v>0</v>
      </c>
      <c r="H299">
        <v>116.28</v>
      </c>
      <c r="I299" t="s">
        <v>65</v>
      </c>
    </row>
    <row r="300" spans="1:9" x14ac:dyDescent="0.25">
      <c r="A300" s="90">
        <v>0.30400462962962965</v>
      </c>
      <c r="B300" t="s">
        <v>112</v>
      </c>
      <c r="C300" t="s">
        <v>13</v>
      </c>
      <c r="E300" t="s">
        <v>63</v>
      </c>
      <c r="F300" t="s">
        <v>64</v>
      </c>
      <c r="G300">
        <v>0</v>
      </c>
      <c r="H300">
        <v>111.42</v>
      </c>
      <c r="I300" t="s">
        <v>65</v>
      </c>
    </row>
    <row r="301" spans="1:9" x14ac:dyDescent="0.25">
      <c r="A301" s="90">
        <v>0.30400462962962965</v>
      </c>
      <c r="B301" t="s">
        <v>112</v>
      </c>
      <c r="C301" t="s">
        <v>12</v>
      </c>
      <c r="E301" t="s">
        <v>63</v>
      </c>
      <c r="F301" t="s">
        <v>66</v>
      </c>
      <c r="G301">
        <v>0</v>
      </c>
      <c r="H301">
        <v>99.73</v>
      </c>
      <c r="I301" t="s">
        <v>65</v>
      </c>
    </row>
    <row r="302" spans="1:9" x14ac:dyDescent="0.25">
      <c r="A302" s="90">
        <v>0.30400462962962965</v>
      </c>
      <c r="B302" t="s">
        <v>112</v>
      </c>
      <c r="C302" t="s">
        <v>0</v>
      </c>
      <c r="E302" t="s">
        <v>63</v>
      </c>
      <c r="F302" t="s">
        <v>66</v>
      </c>
      <c r="G302">
        <v>0</v>
      </c>
      <c r="H302">
        <v>116.28</v>
      </c>
      <c r="I302" t="s">
        <v>65</v>
      </c>
    </row>
    <row r="303" spans="1:9" x14ac:dyDescent="0.25">
      <c r="A303" s="90">
        <v>0.30400462962962965</v>
      </c>
      <c r="B303" t="s">
        <v>112</v>
      </c>
      <c r="C303" t="s">
        <v>0</v>
      </c>
      <c r="E303" t="s">
        <v>63</v>
      </c>
      <c r="F303" t="s">
        <v>64</v>
      </c>
      <c r="G303">
        <v>0</v>
      </c>
      <c r="H303">
        <v>116.68</v>
      </c>
      <c r="I303" t="s">
        <v>65</v>
      </c>
    </row>
    <row r="304" spans="1:9" x14ac:dyDescent="0.25">
      <c r="A304" s="90">
        <v>0.30399305555555556</v>
      </c>
      <c r="B304" t="s">
        <v>112</v>
      </c>
      <c r="C304" t="s">
        <v>0</v>
      </c>
      <c r="E304" t="s">
        <v>63</v>
      </c>
      <c r="F304" t="s">
        <v>64</v>
      </c>
      <c r="G304">
        <v>0</v>
      </c>
      <c r="H304">
        <v>114.38</v>
      </c>
      <c r="I304" t="s">
        <v>65</v>
      </c>
    </row>
    <row r="305" spans="1:9" x14ac:dyDescent="0.25">
      <c r="A305" s="90">
        <v>0.30399305555555556</v>
      </c>
      <c r="B305" t="s">
        <v>112</v>
      </c>
      <c r="C305" t="s">
        <v>12</v>
      </c>
      <c r="E305" t="s">
        <v>63</v>
      </c>
      <c r="F305" t="s">
        <v>64</v>
      </c>
      <c r="G305">
        <v>0</v>
      </c>
      <c r="H305">
        <v>97.7</v>
      </c>
      <c r="I305" t="s">
        <v>65</v>
      </c>
    </row>
    <row r="306" spans="1:9" x14ac:dyDescent="0.25">
      <c r="A306" s="90">
        <v>0.30399305555555556</v>
      </c>
      <c r="B306" t="s">
        <v>112</v>
      </c>
      <c r="C306" t="s">
        <v>13</v>
      </c>
      <c r="E306" t="s">
        <v>63</v>
      </c>
      <c r="F306" t="s">
        <v>66</v>
      </c>
      <c r="G306">
        <v>0</v>
      </c>
      <c r="H306">
        <v>110</v>
      </c>
      <c r="I306" t="s">
        <v>65</v>
      </c>
    </row>
    <row r="307" spans="1:9" x14ac:dyDescent="0.25">
      <c r="A307" s="90">
        <v>0.30399305555555556</v>
      </c>
      <c r="B307" t="s">
        <v>112</v>
      </c>
      <c r="C307" t="s">
        <v>0</v>
      </c>
      <c r="E307" t="s">
        <v>63</v>
      </c>
      <c r="F307" t="s">
        <v>64</v>
      </c>
      <c r="G307">
        <v>0</v>
      </c>
      <c r="H307">
        <v>114.38</v>
      </c>
      <c r="I307" t="s">
        <v>65</v>
      </c>
    </row>
    <row r="308" spans="1:9" x14ac:dyDescent="0.25">
      <c r="A308" s="90">
        <v>0.30399305555555556</v>
      </c>
      <c r="B308" t="s">
        <v>113</v>
      </c>
      <c r="C308" t="s">
        <v>12</v>
      </c>
      <c r="E308" t="s">
        <v>63</v>
      </c>
      <c r="F308" t="s">
        <v>64</v>
      </c>
      <c r="G308">
        <v>0</v>
      </c>
      <c r="H308">
        <v>97.7</v>
      </c>
      <c r="I308" t="s">
        <v>65</v>
      </c>
    </row>
    <row r="309" spans="1:9" x14ac:dyDescent="0.25">
      <c r="A309" s="90">
        <v>0.30399305555555556</v>
      </c>
      <c r="B309" t="s">
        <v>113</v>
      </c>
      <c r="C309" t="s">
        <v>13</v>
      </c>
      <c r="E309" t="s">
        <v>63</v>
      </c>
      <c r="F309" t="s">
        <v>66</v>
      </c>
      <c r="G309">
        <v>0</v>
      </c>
      <c r="H309">
        <v>110</v>
      </c>
      <c r="I309" t="s">
        <v>65</v>
      </c>
    </row>
    <row r="310" spans="1:9" x14ac:dyDescent="0.25">
      <c r="A310" s="90">
        <v>0.30399305555555556</v>
      </c>
      <c r="B310" t="s">
        <v>113</v>
      </c>
      <c r="C310" t="s">
        <v>12</v>
      </c>
      <c r="E310" t="s">
        <v>63</v>
      </c>
      <c r="F310" t="s">
        <v>64</v>
      </c>
      <c r="G310">
        <v>0</v>
      </c>
      <c r="H310">
        <v>97.7</v>
      </c>
      <c r="I310" t="s">
        <v>65</v>
      </c>
    </row>
    <row r="311" spans="1:9" x14ac:dyDescent="0.25">
      <c r="A311" s="90">
        <v>0.30399305555555556</v>
      </c>
      <c r="B311" t="s">
        <v>113</v>
      </c>
      <c r="C311" t="s">
        <v>13</v>
      </c>
      <c r="E311" t="s">
        <v>63</v>
      </c>
      <c r="F311" t="s">
        <v>66</v>
      </c>
      <c r="G311">
        <v>0</v>
      </c>
      <c r="H311">
        <v>110</v>
      </c>
      <c r="I311" t="s">
        <v>65</v>
      </c>
    </row>
    <row r="312" spans="1:9" x14ac:dyDescent="0.25">
      <c r="A312" s="90">
        <v>0.30398148148148146</v>
      </c>
      <c r="B312" t="s">
        <v>114</v>
      </c>
      <c r="C312" t="s">
        <v>13</v>
      </c>
      <c r="E312" t="s">
        <v>63</v>
      </c>
      <c r="F312" t="s">
        <v>64</v>
      </c>
      <c r="G312">
        <v>0</v>
      </c>
      <c r="H312">
        <v>111.56</v>
      </c>
      <c r="I312" t="s">
        <v>65</v>
      </c>
    </row>
    <row r="313" spans="1:9" x14ac:dyDescent="0.25">
      <c r="A313" s="90">
        <v>0.30398148148148146</v>
      </c>
      <c r="B313" t="s">
        <v>114</v>
      </c>
      <c r="C313" t="s">
        <v>12</v>
      </c>
      <c r="E313" t="s">
        <v>63</v>
      </c>
      <c r="F313" t="s">
        <v>66</v>
      </c>
      <c r="G313">
        <v>0</v>
      </c>
      <c r="H313">
        <v>102.37</v>
      </c>
      <c r="I313" t="s">
        <v>65</v>
      </c>
    </row>
    <row r="314" spans="1:9" x14ac:dyDescent="0.25">
      <c r="A314" s="90">
        <v>0.30398148148148146</v>
      </c>
      <c r="B314" t="s">
        <v>114</v>
      </c>
      <c r="C314" t="s">
        <v>0</v>
      </c>
      <c r="E314" t="s">
        <v>63</v>
      </c>
      <c r="F314" t="s">
        <v>66</v>
      </c>
      <c r="G314">
        <v>0</v>
      </c>
      <c r="H314">
        <v>118.01</v>
      </c>
      <c r="I314" t="s">
        <v>65</v>
      </c>
    </row>
    <row r="315" spans="1:9" x14ac:dyDescent="0.25">
      <c r="A315" s="90">
        <v>0.30398148148148146</v>
      </c>
      <c r="B315" t="s">
        <v>114</v>
      </c>
      <c r="C315" t="s">
        <v>13</v>
      </c>
      <c r="E315" t="s">
        <v>63</v>
      </c>
      <c r="F315" t="s">
        <v>64</v>
      </c>
      <c r="G315">
        <v>0</v>
      </c>
      <c r="H315">
        <v>111.56</v>
      </c>
      <c r="I315" t="s">
        <v>65</v>
      </c>
    </row>
    <row r="316" spans="1:9" x14ac:dyDescent="0.25">
      <c r="A316" s="90">
        <v>0.30398148148148146</v>
      </c>
      <c r="B316" t="s">
        <v>114</v>
      </c>
      <c r="C316" t="s">
        <v>12</v>
      </c>
      <c r="E316" t="s">
        <v>63</v>
      </c>
      <c r="F316" t="s">
        <v>66</v>
      </c>
      <c r="G316">
        <v>0</v>
      </c>
      <c r="H316">
        <v>102.37</v>
      </c>
      <c r="I316" t="s">
        <v>65</v>
      </c>
    </row>
    <row r="317" spans="1:9" x14ac:dyDescent="0.25">
      <c r="A317" s="90">
        <v>0.30398148148148146</v>
      </c>
      <c r="B317" t="s">
        <v>114</v>
      </c>
      <c r="C317" t="s">
        <v>0</v>
      </c>
      <c r="E317" t="s">
        <v>63</v>
      </c>
      <c r="F317" t="s">
        <v>66</v>
      </c>
      <c r="G317">
        <v>0</v>
      </c>
      <c r="H317">
        <v>118.01</v>
      </c>
      <c r="I317" t="s">
        <v>65</v>
      </c>
    </row>
    <row r="318" spans="1:9" x14ac:dyDescent="0.25">
      <c r="A318" s="90">
        <v>0.30396990740740742</v>
      </c>
      <c r="B318" t="s">
        <v>114</v>
      </c>
      <c r="C318" t="s">
        <v>13</v>
      </c>
      <c r="E318" t="s">
        <v>63</v>
      </c>
      <c r="F318" t="s">
        <v>64</v>
      </c>
      <c r="G318">
        <v>0</v>
      </c>
      <c r="H318">
        <v>112.38</v>
      </c>
      <c r="I318" t="s">
        <v>65</v>
      </c>
    </row>
    <row r="319" spans="1:9" x14ac:dyDescent="0.25">
      <c r="A319" s="90">
        <v>0.30396990740740742</v>
      </c>
      <c r="B319" t="s">
        <v>114</v>
      </c>
      <c r="C319" t="s">
        <v>12</v>
      </c>
      <c r="E319" t="s">
        <v>63</v>
      </c>
      <c r="F319" t="s">
        <v>66</v>
      </c>
      <c r="G319">
        <v>0</v>
      </c>
      <c r="H319">
        <v>102.91</v>
      </c>
      <c r="I319" t="s">
        <v>65</v>
      </c>
    </row>
    <row r="320" spans="1:9" x14ac:dyDescent="0.25">
      <c r="A320" s="90">
        <v>0.30396990740740742</v>
      </c>
      <c r="B320" t="s">
        <v>114</v>
      </c>
      <c r="C320" t="s">
        <v>0</v>
      </c>
      <c r="E320" t="s">
        <v>63</v>
      </c>
      <c r="F320" t="s">
        <v>66</v>
      </c>
      <c r="G320">
        <v>0</v>
      </c>
      <c r="H320">
        <v>118.28</v>
      </c>
      <c r="I320" t="s">
        <v>65</v>
      </c>
    </row>
    <row r="321" spans="1:9" x14ac:dyDescent="0.25">
      <c r="A321" s="90">
        <v>0.30396990740740742</v>
      </c>
      <c r="B321" t="s">
        <v>115</v>
      </c>
      <c r="C321" t="s">
        <v>13</v>
      </c>
      <c r="E321" t="s">
        <v>63</v>
      </c>
      <c r="F321" t="s">
        <v>64</v>
      </c>
      <c r="G321">
        <v>0</v>
      </c>
      <c r="H321">
        <v>112.38</v>
      </c>
      <c r="I321" t="s">
        <v>65</v>
      </c>
    </row>
    <row r="322" spans="1:9" x14ac:dyDescent="0.25">
      <c r="A322" s="90">
        <v>0.30396990740740742</v>
      </c>
      <c r="B322" t="s">
        <v>115</v>
      </c>
      <c r="C322" t="s">
        <v>12</v>
      </c>
      <c r="E322" t="s">
        <v>63</v>
      </c>
      <c r="F322" t="s">
        <v>66</v>
      </c>
      <c r="G322">
        <v>0</v>
      </c>
      <c r="H322">
        <v>102.91</v>
      </c>
      <c r="I322" t="s">
        <v>65</v>
      </c>
    </row>
    <row r="323" spans="1:9" x14ac:dyDescent="0.25">
      <c r="A323" s="90">
        <v>0.30396990740740742</v>
      </c>
      <c r="B323" t="s">
        <v>115</v>
      </c>
      <c r="C323" t="s">
        <v>0</v>
      </c>
      <c r="E323" t="s">
        <v>63</v>
      </c>
      <c r="F323" t="s">
        <v>66</v>
      </c>
      <c r="G323">
        <v>0</v>
      </c>
      <c r="H323">
        <v>118.28</v>
      </c>
      <c r="I323" t="s">
        <v>65</v>
      </c>
    </row>
    <row r="324" spans="1:9" x14ac:dyDescent="0.25">
      <c r="A324" s="90">
        <v>0.30395833333333333</v>
      </c>
      <c r="B324" t="s">
        <v>115</v>
      </c>
      <c r="C324" t="s">
        <v>13</v>
      </c>
      <c r="E324" t="s">
        <v>63</v>
      </c>
      <c r="F324" t="s">
        <v>64</v>
      </c>
      <c r="G324">
        <v>0</v>
      </c>
      <c r="H324">
        <v>112.1</v>
      </c>
      <c r="I324" t="s">
        <v>65</v>
      </c>
    </row>
    <row r="325" spans="1:9" x14ac:dyDescent="0.25">
      <c r="A325" s="90">
        <v>0.30395833333333333</v>
      </c>
      <c r="B325" t="s">
        <v>115</v>
      </c>
      <c r="C325" t="s">
        <v>12</v>
      </c>
      <c r="E325" t="s">
        <v>63</v>
      </c>
      <c r="F325" t="s">
        <v>66</v>
      </c>
      <c r="G325">
        <v>0</v>
      </c>
      <c r="H325">
        <v>102.7</v>
      </c>
      <c r="I325" t="s">
        <v>65</v>
      </c>
    </row>
    <row r="326" spans="1:9" x14ac:dyDescent="0.25">
      <c r="A326" s="90">
        <v>0.30395833333333333</v>
      </c>
      <c r="B326" t="s">
        <v>115</v>
      </c>
      <c r="C326" t="s">
        <v>0</v>
      </c>
      <c r="E326" t="s">
        <v>63</v>
      </c>
      <c r="F326" t="s">
        <v>66</v>
      </c>
      <c r="G326">
        <v>0</v>
      </c>
      <c r="H326">
        <v>117.78</v>
      </c>
      <c r="I326" t="s">
        <v>65</v>
      </c>
    </row>
    <row r="327" spans="1:9" x14ac:dyDescent="0.25">
      <c r="A327" s="90">
        <v>0.30395833333333333</v>
      </c>
      <c r="B327" t="s">
        <v>116</v>
      </c>
      <c r="C327" t="s">
        <v>13</v>
      </c>
      <c r="E327" t="s">
        <v>63</v>
      </c>
      <c r="F327" t="s">
        <v>64</v>
      </c>
      <c r="G327">
        <v>0</v>
      </c>
      <c r="H327">
        <v>112.1</v>
      </c>
      <c r="I327" t="s">
        <v>65</v>
      </c>
    </row>
    <row r="328" spans="1:9" x14ac:dyDescent="0.25">
      <c r="A328" s="90">
        <v>0.30395833333333333</v>
      </c>
      <c r="B328" t="s">
        <v>116</v>
      </c>
      <c r="C328" t="s">
        <v>12</v>
      </c>
      <c r="E328" t="s">
        <v>63</v>
      </c>
      <c r="F328" t="s">
        <v>66</v>
      </c>
      <c r="G328">
        <v>0</v>
      </c>
      <c r="H328">
        <v>102.7</v>
      </c>
      <c r="I328" t="s">
        <v>65</v>
      </c>
    </row>
    <row r="329" spans="1:9" x14ac:dyDescent="0.25">
      <c r="A329" s="90">
        <v>0.30395833333333333</v>
      </c>
      <c r="B329" t="s">
        <v>116</v>
      </c>
      <c r="C329" t="s">
        <v>0</v>
      </c>
      <c r="E329" t="s">
        <v>63</v>
      </c>
      <c r="F329" t="s">
        <v>66</v>
      </c>
      <c r="G329">
        <v>0</v>
      </c>
      <c r="H329">
        <v>117.78</v>
      </c>
      <c r="I329" t="s">
        <v>65</v>
      </c>
    </row>
    <row r="330" spans="1:9" x14ac:dyDescent="0.25">
      <c r="A330" s="90">
        <v>0.30395833333333333</v>
      </c>
      <c r="B330" t="s">
        <v>116</v>
      </c>
      <c r="C330" t="s">
        <v>13</v>
      </c>
      <c r="E330" t="s">
        <v>63</v>
      </c>
      <c r="F330" t="s">
        <v>64</v>
      </c>
      <c r="G330">
        <v>0</v>
      </c>
      <c r="H330">
        <v>112.1</v>
      </c>
      <c r="I330" t="s">
        <v>65</v>
      </c>
    </row>
    <row r="331" spans="1:9" x14ac:dyDescent="0.25">
      <c r="A331" s="90">
        <v>0.30395833333333333</v>
      </c>
      <c r="B331" t="s">
        <v>116</v>
      </c>
      <c r="C331" t="s">
        <v>12</v>
      </c>
      <c r="E331" t="s">
        <v>63</v>
      </c>
      <c r="F331" t="s">
        <v>66</v>
      </c>
      <c r="G331">
        <v>0</v>
      </c>
      <c r="H331">
        <v>102.7</v>
      </c>
      <c r="I331" t="s">
        <v>65</v>
      </c>
    </row>
    <row r="332" spans="1:9" x14ac:dyDescent="0.25">
      <c r="A332" s="90">
        <v>0.30395833333333333</v>
      </c>
      <c r="B332" t="s">
        <v>116</v>
      </c>
      <c r="C332" t="s">
        <v>0</v>
      </c>
      <c r="E332" t="s">
        <v>63</v>
      </c>
      <c r="F332" t="s">
        <v>66</v>
      </c>
      <c r="G332">
        <v>0</v>
      </c>
      <c r="H332">
        <v>117.78</v>
      </c>
      <c r="I332" t="s">
        <v>65</v>
      </c>
    </row>
    <row r="333" spans="1:9" x14ac:dyDescent="0.25">
      <c r="A333" s="90">
        <v>0.30394675925925924</v>
      </c>
      <c r="B333" t="s">
        <v>117</v>
      </c>
      <c r="C333" t="s">
        <v>0</v>
      </c>
      <c r="E333" t="s">
        <v>63</v>
      </c>
      <c r="F333" t="s">
        <v>64</v>
      </c>
      <c r="G333">
        <v>0</v>
      </c>
      <c r="H333">
        <v>116.6</v>
      </c>
      <c r="I333" t="s">
        <v>65</v>
      </c>
    </row>
    <row r="334" spans="1:9" x14ac:dyDescent="0.25">
      <c r="A334" s="90">
        <v>0.30394675925925924</v>
      </c>
      <c r="B334" t="s">
        <v>117</v>
      </c>
      <c r="C334" t="s">
        <v>12</v>
      </c>
      <c r="E334" t="s">
        <v>63</v>
      </c>
      <c r="F334" t="s">
        <v>66</v>
      </c>
      <c r="G334">
        <v>0</v>
      </c>
      <c r="H334">
        <v>103.32</v>
      </c>
      <c r="I334" t="s">
        <v>65</v>
      </c>
    </row>
    <row r="335" spans="1:9" x14ac:dyDescent="0.25">
      <c r="A335" s="90">
        <v>0.30394675925925924</v>
      </c>
      <c r="B335" t="s">
        <v>117</v>
      </c>
      <c r="C335" t="s">
        <v>0</v>
      </c>
      <c r="E335" t="s">
        <v>63</v>
      </c>
      <c r="F335" t="s">
        <v>64</v>
      </c>
      <c r="G335">
        <v>0</v>
      </c>
      <c r="H335">
        <v>116.6</v>
      </c>
      <c r="I335" t="s">
        <v>65</v>
      </c>
    </row>
    <row r="336" spans="1:9" x14ac:dyDescent="0.25">
      <c r="A336" s="90">
        <v>0.30394675925925924</v>
      </c>
      <c r="B336" t="s">
        <v>117</v>
      </c>
      <c r="C336" t="s">
        <v>12</v>
      </c>
      <c r="E336" t="s">
        <v>63</v>
      </c>
      <c r="F336" t="s">
        <v>66</v>
      </c>
      <c r="G336">
        <v>0</v>
      </c>
      <c r="H336">
        <v>103.32</v>
      </c>
      <c r="I336" t="s">
        <v>65</v>
      </c>
    </row>
    <row r="337" spans="1:9" x14ac:dyDescent="0.25">
      <c r="A337" s="90">
        <v>0.3039351851851852</v>
      </c>
      <c r="B337" t="s">
        <v>117</v>
      </c>
      <c r="C337" t="s">
        <v>0</v>
      </c>
      <c r="E337" t="s">
        <v>63</v>
      </c>
      <c r="F337" t="s">
        <v>64</v>
      </c>
      <c r="G337">
        <v>0</v>
      </c>
      <c r="H337">
        <v>114.72</v>
      </c>
      <c r="I337" t="s">
        <v>65</v>
      </c>
    </row>
    <row r="338" spans="1:9" x14ac:dyDescent="0.25">
      <c r="A338" s="90">
        <v>0.3039351851851852</v>
      </c>
      <c r="B338" t="s">
        <v>117</v>
      </c>
      <c r="C338" t="s">
        <v>12</v>
      </c>
      <c r="E338" t="s">
        <v>63</v>
      </c>
      <c r="F338" t="s">
        <v>66</v>
      </c>
      <c r="G338">
        <v>0</v>
      </c>
      <c r="H338">
        <v>101.39</v>
      </c>
      <c r="I338" t="s">
        <v>65</v>
      </c>
    </row>
    <row r="339" spans="1:9" x14ac:dyDescent="0.25">
      <c r="A339" s="90">
        <v>0.3039351851851852</v>
      </c>
      <c r="B339" t="s">
        <v>118</v>
      </c>
      <c r="C339" t="s">
        <v>0</v>
      </c>
      <c r="E339" t="s">
        <v>63</v>
      </c>
      <c r="F339" t="s">
        <v>64</v>
      </c>
      <c r="G339">
        <v>0</v>
      </c>
      <c r="H339">
        <v>114.72</v>
      </c>
      <c r="I339" t="s">
        <v>65</v>
      </c>
    </row>
    <row r="340" spans="1:9" x14ac:dyDescent="0.25">
      <c r="A340" s="90">
        <v>0.3039351851851852</v>
      </c>
      <c r="B340" t="s">
        <v>118</v>
      </c>
      <c r="C340" t="s">
        <v>12</v>
      </c>
      <c r="E340" t="s">
        <v>63</v>
      </c>
      <c r="F340" t="s">
        <v>66</v>
      </c>
      <c r="G340">
        <v>0</v>
      </c>
      <c r="H340">
        <v>101.39</v>
      </c>
      <c r="I340" t="s">
        <v>65</v>
      </c>
    </row>
    <row r="341" spans="1:9" x14ac:dyDescent="0.25">
      <c r="A341" s="90">
        <v>0.3039351851851852</v>
      </c>
      <c r="B341" t="s">
        <v>118</v>
      </c>
      <c r="C341" t="s">
        <v>0</v>
      </c>
      <c r="E341" t="s">
        <v>63</v>
      </c>
      <c r="F341" t="s">
        <v>64</v>
      </c>
      <c r="G341">
        <v>0</v>
      </c>
      <c r="H341">
        <v>114.72</v>
      </c>
      <c r="I341" t="s">
        <v>65</v>
      </c>
    </row>
    <row r="342" spans="1:9" x14ac:dyDescent="0.25">
      <c r="A342" s="90">
        <v>0.3039351851851852</v>
      </c>
      <c r="B342" t="s">
        <v>118</v>
      </c>
      <c r="C342" t="s">
        <v>12</v>
      </c>
      <c r="E342" t="s">
        <v>63</v>
      </c>
      <c r="F342" t="s">
        <v>66</v>
      </c>
      <c r="G342">
        <v>0</v>
      </c>
      <c r="H342">
        <v>101.39</v>
      </c>
      <c r="I342" t="s">
        <v>65</v>
      </c>
    </row>
    <row r="343" spans="1:9" x14ac:dyDescent="0.25">
      <c r="A343" s="90">
        <v>0.3039236111111111</v>
      </c>
      <c r="B343" t="s">
        <v>119</v>
      </c>
      <c r="C343" t="s">
        <v>0</v>
      </c>
      <c r="E343" t="s">
        <v>63</v>
      </c>
      <c r="F343" t="s">
        <v>64</v>
      </c>
      <c r="G343">
        <v>0</v>
      </c>
      <c r="H343">
        <v>115.56</v>
      </c>
      <c r="I343" t="s">
        <v>65</v>
      </c>
    </row>
    <row r="344" spans="1:9" x14ac:dyDescent="0.25">
      <c r="A344" s="90">
        <v>0.3039236111111111</v>
      </c>
      <c r="B344" t="s">
        <v>119</v>
      </c>
      <c r="C344" t="s">
        <v>12</v>
      </c>
      <c r="E344" t="s">
        <v>63</v>
      </c>
      <c r="F344" t="s">
        <v>66</v>
      </c>
      <c r="G344">
        <v>0</v>
      </c>
      <c r="H344">
        <v>102.35</v>
      </c>
      <c r="I344" t="s">
        <v>65</v>
      </c>
    </row>
    <row r="345" spans="1:9" x14ac:dyDescent="0.25">
      <c r="A345" s="90">
        <v>0.3039236111111111</v>
      </c>
      <c r="B345" t="s">
        <v>119</v>
      </c>
      <c r="C345" t="s">
        <v>0</v>
      </c>
      <c r="E345" t="s">
        <v>63</v>
      </c>
      <c r="F345" t="s">
        <v>64</v>
      </c>
      <c r="G345">
        <v>0</v>
      </c>
      <c r="H345">
        <v>115.56</v>
      </c>
      <c r="I345" t="s">
        <v>65</v>
      </c>
    </row>
    <row r="346" spans="1:9" x14ac:dyDescent="0.25">
      <c r="A346" s="90">
        <v>0.3039236111111111</v>
      </c>
      <c r="B346" t="s">
        <v>119</v>
      </c>
      <c r="C346" t="s">
        <v>12</v>
      </c>
      <c r="E346" t="s">
        <v>63</v>
      </c>
      <c r="F346" t="s">
        <v>66</v>
      </c>
      <c r="G346">
        <v>0</v>
      </c>
      <c r="H346">
        <v>102.35</v>
      </c>
      <c r="I346" t="s">
        <v>65</v>
      </c>
    </row>
    <row r="347" spans="1:9" x14ac:dyDescent="0.25">
      <c r="A347" s="90">
        <v>0.30391203703703701</v>
      </c>
      <c r="B347" t="s">
        <v>119</v>
      </c>
      <c r="C347" t="s">
        <v>0</v>
      </c>
      <c r="E347" t="s">
        <v>63</v>
      </c>
      <c r="F347" t="s">
        <v>64</v>
      </c>
      <c r="G347">
        <v>0</v>
      </c>
      <c r="H347">
        <v>115.56</v>
      </c>
      <c r="I347" t="s">
        <v>65</v>
      </c>
    </row>
    <row r="348" spans="1:9" x14ac:dyDescent="0.25">
      <c r="A348" s="90">
        <v>0.30391203703703701</v>
      </c>
      <c r="B348" t="s">
        <v>119</v>
      </c>
      <c r="C348" t="s">
        <v>12</v>
      </c>
      <c r="E348" t="s">
        <v>63</v>
      </c>
      <c r="F348" t="s">
        <v>66</v>
      </c>
      <c r="G348">
        <v>0</v>
      </c>
      <c r="H348">
        <v>102.35</v>
      </c>
      <c r="I348" t="s">
        <v>65</v>
      </c>
    </row>
    <row r="349" spans="1:9" x14ac:dyDescent="0.25">
      <c r="A349" s="90">
        <v>0.30391203703703701</v>
      </c>
      <c r="B349" t="s">
        <v>120</v>
      </c>
      <c r="C349" t="s">
        <v>0</v>
      </c>
      <c r="E349" t="s">
        <v>63</v>
      </c>
      <c r="F349" t="s">
        <v>64</v>
      </c>
      <c r="G349">
        <v>0</v>
      </c>
      <c r="H349">
        <v>114.33</v>
      </c>
      <c r="I349" t="s">
        <v>65</v>
      </c>
    </row>
    <row r="350" spans="1:9" x14ac:dyDescent="0.25">
      <c r="A350" s="90">
        <v>0.30391203703703701</v>
      </c>
      <c r="B350" t="s">
        <v>120</v>
      </c>
      <c r="C350" t="s">
        <v>12</v>
      </c>
      <c r="E350" t="s">
        <v>63</v>
      </c>
      <c r="F350" t="s">
        <v>66</v>
      </c>
      <c r="G350">
        <v>0</v>
      </c>
      <c r="H350">
        <v>101.71</v>
      </c>
      <c r="I350" t="s">
        <v>65</v>
      </c>
    </row>
    <row r="351" spans="1:9" x14ac:dyDescent="0.25">
      <c r="A351" s="90">
        <v>0.30391203703703701</v>
      </c>
      <c r="B351" t="s">
        <v>120</v>
      </c>
      <c r="C351" t="s">
        <v>0</v>
      </c>
      <c r="E351" t="s">
        <v>63</v>
      </c>
      <c r="F351" t="s">
        <v>64</v>
      </c>
      <c r="G351">
        <v>0</v>
      </c>
      <c r="H351">
        <v>114.33</v>
      </c>
      <c r="I351" t="s">
        <v>65</v>
      </c>
    </row>
    <row r="352" spans="1:9" x14ac:dyDescent="0.25">
      <c r="A352" s="90">
        <v>0.30391203703703701</v>
      </c>
      <c r="B352" t="s">
        <v>120</v>
      </c>
      <c r="C352" t="s">
        <v>12</v>
      </c>
      <c r="E352" t="s">
        <v>63</v>
      </c>
      <c r="F352" t="s">
        <v>66</v>
      </c>
      <c r="G352">
        <v>0</v>
      </c>
      <c r="H352">
        <v>101.71</v>
      </c>
      <c r="I352" t="s">
        <v>65</v>
      </c>
    </row>
    <row r="353" spans="1:9" x14ac:dyDescent="0.25">
      <c r="A353" s="90">
        <v>0.30390046296296297</v>
      </c>
      <c r="B353" t="s">
        <v>120</v>
      </c>
      <c r="C353" t="s">
        <v>0</v>
      </c>
      <c r="E353" t="s">
        <v>63</v>
      </c>
      <c r="F353" t="s">
        <v>64</v>
      </c>
      <c r="G353">
        <v>0</v>
      </c>
      <c r="H353">
        <v>110.52</v>
      </c>
      <c r="I353" t="s">
        <v>65</v>
      </c>
    </row>
    <row r="354" spans="1:9" x14ac:dyDescent="0.25">
      <c r="A354" s="90">
        <v>0.30390046296296297</v>
      </c>
      <c r="B354" t="s">
        <v>120</v>
      </c>
      <c r="C354" t="s">
        <v>12</v>
      </c>
      <c r="E354" t="s">
        <v>63</v>
      </c>
      <c r="F354" t="s">
        <v>66</v>
      </c>
      <c r="G354">
        <v>0</v>
      </c>
      <c r="H354">
        <v>100.84</v>
      </c>
      <c r="I354" t="s">
        <v>65</v>
      </c>
    </row>
    <row r="355" spans="1:9" x14ac:dyDescent="0.25">
      <c r="A355" s="90">
        <v>0.30390046296296297</v>
      </c>
      <c r="B355" t="s">
        <v>121</v>
      </c>
      <c r="C355" t="s">
        <v>0</v>
      </c>
      <c r="E355" t="s">
        <v>63</v>
      </c>
      <c r="F355" t="s">
        <v>64</v>
      </c>
      <c r="G355">
        <v>0</v>
      </c>
      <c r="H355">
        <v>110.52</v>
      </c>
      <c r="I355" t="s">
        <v>65</v>
      </c>
    </row>
    <row r="356" spans="1:9" x14ac:dyDescent="0.25">
      <c r="A356" s="90">
        <v>0.30390046296296297</v>
      </c>
      <c r="B356" t="s">
        <v>121</v>
      </c>
      <c r="C356" t="s">
        <v>12</v>
      </c>
      <c r="E356" t="s">
        <v>63</v>
      </c>
      <c r="F356" t="s">
        <v>66</v>
      </c>
      <c r="G356">
        <v>0</v>
      </c>
      <c r="H356">
        <v>100.84</v>
      </c>
      <c r="I356" t="s">
        <v>65</v>
      </c>
    </row>
    <row r="357" spans="1:9" x14ac:dyDescent="0.25">
      <c r="A357" s="90">
        <v>0.30388888888888888</v>
      </c>
      <c r="B357" t="s">
        <v>121</v>
      </c>
      <c r="C357" t="s">
        <v>0</v>
      </c>
      <c r="E357" t="s">
        <v>63</v>
      </c>
      <c r="F357" t="s">
        <v>64</v>
      </c>
      <c r="G357">
        <v>0</v>
      </c>
      <c r="H357">
        <v>110.52</v>
      </c>
      <c r="I357" t="s">
        <v>65</v>
      </c>
    </row>
    <row r="358" spans="1:9" x14ac:dyDescent="0.25">
      <c r="A358" s="90">
        <v>0.30388888888888888</v>
      </c>
      <c r="B358" t="s">
        <v>121</v>
      </c>
      <c r="C358" t="s">
        <v>12</v>
      </c>
      <c r="E358" t="s">
        <v>63</v>
      </c>
      <c r="F358" t="s">
        <v>66</v>
      </c>
      <c r="G358">
        <v>0</v>
      </c>
      <c r="H358">
        <v>100.84</v>
      </c>
      <c r="I358" t="s">
        <v>65</v>
      </c>
    </row>
    <row r="359" spans="1:9" x14ac:dyDescent="0.25">
      <c r="A359" s="90">
        <v>0.30388888888888888</v>
      </c>
      <c r="B359" t="s">
        <v>122</v>
      </c>
      <c r="C359" t="s">
        <v>0</v>
      </c>
      <c r="E359" t="s">
        <v>63</v>
      </c>
      <c r="F359" t="s">
        <v>64</v>
      </c>
      <c r="G359">
        <v>0</v>
      </c>
      <c r="H359">
        <v>112</v>
      </c>
      <c r="I359" t="s">
        <v>65</v>
      </c>
    </row>
    <row r="360" spans="1:9" x14ac:dyDescent="0.25">
      <c r="A360" s="90">
        <v>0.30388888888888888</v>
      </c>
      <c r="B360" t="s">
        <v>122</v>
      </c>
      <c r="C360" t="s">
        <v>12</v>
      </c>
      <c r="E360" t="s">
        <v>63</v>
      </c>
      <c r="F360" t="s">
        <v>66</v>
      </c>
      <c r="G360">
        <v>0</v>
      </c>
      <c r="H360">
        <v>102.12</v>
      </c>
      <c r="I360" t="s">
        <v>65</v>
      </c>
    </row>
    <row r="361" spans="1:9" x14ac:dyDescent="0.25">
      <c r="A361" s="90">
        <v>0.30388888888888888</v>
      </c>
      <c r="B361" t="s">
        <v>122</v>
      </c>
      <c r="C361" t="s">
        <v>0</v>
      </c>
      <c r="E361" t="s">
        <v>63</v>
      </c>
      <c r="F361" t="s">
        <v>64</v>
      </c>
      <c r="G361">
        <v>0</v>
      </c>
      <c r="H361">
        <v>112</v>
      </c>
      <c r="I361" t="s">
        <v>65</v>
      </c>
    </row>
    <row r="362" spans="1:9" x14ac:dyDescent="0.25">
      <c r="A362" s="90">
        <v>0.30388888888888888</v>
      </c>
      <c r="B362" t="s">
        <v>122</v>
      </c>
      <c r="C362" t="s">
        <v>12</v>
      </c>
      <c r="E362" t="s">
        <v>63</v>
      </c>
      <c r="F362" t="s">
        <v>66</v>
      </c>
      <c r="G362">
        <v>0</v>
      </c>
      <c r="H362">
        <v>102.12</v>
      </c>
      <c r="I362" t="s">
        <v>65</v>
      </c>
    </row>
    <row r="363" spans="1:9" x14ac:dyDescent="0.25">
      <c r="A363" s="90">
        <v>0.30387731481481478</v>
      </c>
      <c r="B363" t="s">
        <v>122</v>
      </c>
      <c r="C363" t="s">
        <v>0</v>
      </c>
      <c r="E363" t="s">
        <v>63</v>
      </c>
      <c r="F363" t="s">
        <v>64</v>
      </c>
      <c r="G363">
        <v>0</v>
      </c>
      <c r="H363">
        <v>112.25</v>
      </c>
      <c r="I363" t="s">
        <v>65</v>
      </c>
    </row>
    <row r="364" spans="1:9" x14ac:dyDescent="0.25">
      <c r="A364" s="90">
        <v>0.30387731481481478</v>
      </c>
      <c r="B364" t="s">
        <v>122</v>
      </c>
      <c r="C364" t="s">
        <v>12</v>
      </c>
      <c r="E364" t="s">
        <v>63</v>
      </c>
      <c r="F364" t="s">
        <v>66</v>
      </c>
      <c r="G364">
        <v>0</v>
      </c>
      <c r="H364">
        <v>102.2</v>
      </c>
      <c r="I364" t="s">
        <v>65</v>
      </c>
    </row>
    <row r="365" spans="1:9" x14ac:dyDescent="0.25">
      <c r="A365" s="90">
        <v>0.30387731481481478</v>
      </c>
      <c r="B365" t="s">
        <v>123</v>
      </c>
      <c r="C365" t="s">
        <v>0</v>
      </c>
      <c r="E365" t="s">
        <v>63</v>
      </c>
      <c r="F365" t="s">
        <v>64</v>
      </c>
      <c r="G365">
        <v>0</v>
      </c>
      <c r="H365">
        <v>112.25</v>
      </c>
      <c r="I365" t="s">
        <v>65</v>
      </c>
    </row>
    <row r="366" spans="1:9" x14ac:dyDescent="0.25">
      <c r="A366" s="90">
        <v>0.30387731481481478</v>
      </c>
      <c r="B366" t="s">
        <v>123</v>
      </c>
      <c r="C366" t="s">
        <v>12</v>
      </c>
      <c r="E366" t="s">
        <v>63</v>
      </c>
      <c r="F366" t="s">
        <v>66</v>
      </c>
      <c r="G366">
        <v>0</v>
      </c>
      <c r="H366">
        <v>102.2</v>
      </c>
      <c r="I366" t="s">
        <v>65</v>
      </c>
    </row>
    <row r="367" spans="1:9" x14ac:dyDescent="0.25">
      <c r="A367" s="90">
        <v>0.30386574074074074</v>
      </c>
      <c r="B367" t="s">
        <v>123</v>
      </c>
      <c r="C367" t="s">
        <v>0</v>
      </c>
      <c r="E367" t="s">
        <v>63</v>
      </c>
      <c r="F367" t="s">
        <v>64</v>
      </c>
      <c r="G367">
        <v>0</v>
      </c>
      <c r="H367">
        <v>112.25</v>
      </c>
      <c r="I367" t="s">
        <v>65</v>
      </c>
    </row>
    <row r="368" spans="1:9" x14ac:dyDescent="0.25">
      <c r="A368" s="90">
        <v>0.30386574074074074</v>
      </c>
      <c r="B368" t="s">
        <v>123</v>
      </c>
      <c r="C368" t="s">
        <v>12</v>
      </c>
      <c r="E368" t="s">
        <v>63</v>
      </c>
      <c r="F368" t="s">
        <v>66</v>
      </c>
      <c r="G368">
        <v>0</v>
      </c>
      <c r="H368">
        <v>102.2</v>
      </c>
      <c r="I368" t="s">
        <v>65</v>
      </c>
    </row>
    <row r="369" spans="1:9" x14ac:dyDescent="0.25">
      <c r="A369" s="90">
        <v>0.30386574074074074</v>
      </c>
      <c r="B369" t="s">
        <v>124</v>
      </c>
      <c r="C369" t="s">
        <v>0</v>
      </c>
      <c r="E369" t="s">
        <v>63</v>
      </c>
      <c r="F369" t="s">
        <v>64</v>
      </c>
      <c r="G369">
        <v>0</v>
      </c>
      <c r="H369">
        <v>110.16</v>
      </c>
      <c r="I369" t="s">
        <v>65</v>
      </c>
    </row>
    <row r="370" spans="1:9" x14ac:dyDescent="0.25">
      <c r="A370" s="90">
        <v>0.30386574074074074</v>
      </c>
      <c r="B370" t="s">
        <v>124</v>
      </c>
      <c r="C370" t="s">
        <v>12</v>
      </c>
      <c r="E370" t="s">
        <v>63</v>
      </c>
      <c r="F370" t="s">
        <v>66</v>
      </c>
      <c r="G370">
        <v>0</v>
      </c>
      <c r="H370">
        <v>100.37</v>
      </c>
      <c r="I370" t="s">
        <v>65</v>
      </c>
    </row>
    <row r="371" spans="1:9" x14ac:dyDescent="0.25">
      <c r="A371" s="90">
        <v>0.30386574074074074</v>
      </c>
      <c r="B371" t="s">
        <v>124</v>
      </c>
      <c r="C371" t="s">
        <v>0</v>
      </c>
      <c r="E371" t="s">
        <v>63</v>
      </c>
      <c r="F371" t="s">
        <v>64</v>
      </c>
      <c r="G371">
        <v>0</v>
      </c>
      <c r="H371">
        <v>110.16</v>
      </c>
      <c r="I371" t="s">
        <v>65</v>
      </c>
    </row>
    <row r="372" spans="1:9" x14ac:dyDescent="0.25">
      <c r="A372" s="90">
        <v>0.30386574074074074</v>
      </c>
      <c r="B372" t="s">
        <v>124</v>
      </c>
      <c r="C372" t="s">
        <v>12</v>
      </c>
      <c r="E372" t="s">
        <v>63</v>
      </c>
      <c r="F372" t="s">
        <v>66</v>
      </c>
      <c r="G372">
        <v>0</v>
      </c>
      <c r="H372">
        <v>100.37</v>
      </c>
      <c r="I372" t="s">
        <v>65</v>
      </c>
    </row>
    <row r="373" spans="1:9" x14ac:dyDescent="0.25">
      <c r="A373" s="90">
        <v>0.3038541666666667</v>
      </c>
      <c r="B373" t="s">
        <v>124</v>
      </c>
      <c r="C373" t="s">
        <v>0</v>
      </c>
      <c r="E373" t="s">
        <v>63</v>
      </c>
      <c r="F373" t="s">
        <v>64</v>
      </c>
      <c r="G373">
        <v>0</v>
      </c>
      <c r="H373">
        <v>109.08</v>
      </c>
      <c r="I373" t="s">
        <v>65</v>
      </c>
    </row>
    <row r="374" spans="1:9" x14ac:dyDescent="0.25">
      <c r="A374" s="90">
        <v>0.3038541666666667</v>
      </c>
      <c r="B374" t="s">
        <v>124</v>
      </c>
      <c r="C374" t="s">
        <v>12</v>
      </c>
      <c r="E374" t="s">
        <v>63</v>
      </c>
      <c r="F374" t="s">
        <v>66</v>
      </c>
      <c r="G374">
        <v>0</v>
      </c>
      <c r="H374">
        <v>102.18</v>
      </c>
      <c r="I374" t="s">
        <v>65</v>
      </c>
    </row>
    <row r="375" spans="1:9" x14ac:dyDescent="0.25">
      <c r="A375" s="90">
        <v>0.3038541666666667</v>
      </c>
      <c r="B375" t="s">
        <v>125</v>
      </c>
      <c r="C375" t="s">
        <v>0</v>
      </c>
      <c r="E375" t="s">
        <v>63</v>
      </c>
      <c r="F375" t="s">
        <v>64</v>
      </c>
      <c r="G375">
        <v>0</v>
      </c>
      <c r="H375">
        <v>109.08</v>
      </c>
      <c r="I375" t="s">
        <v>65</v>
      </c>
    </row>
    <row r="376" spans="1:9" x14ac:dyDescent="0.25">
      <c r="A376" s="90">
        <v>0.3038541666666667</v>
      </c>
      <c r="B376" t="s">
        <v>125</v>
      </c>
      <c r="C376" t="s">
        <v>12</v>
      </c>
      <c r="E376" t="s">
        <v>63</v>
      </c>
      <c r="F376" t="s">
        <v>66</v>
      </c>
      <c r="G376">
        <v>0</v>
      </c>
      <c r="H376">
        <v>102.18</v>
      </c>
      <c r="I376" t="s">
        <v>65</v>
      </c>
    </row>
    <row r="377" spans="1:9" x14ac:dyDescent="0.25">
      <c r="A377" s="90">
        <v>0.3038541666666667</v>
      </c>
      <c r="B377" t="s">
        <v>125</v>
      </c>
      <c r="C377" t="s">
        <v>0</v>
      </c>
      <c r="E377" t="s">
        <v>63</v>
      </c>
      <c r="F377" t="s">
        <v>64</v>
      </c>
      <c r="G377">
        <v>0</v>
      </c>
      <c r="H377">
        <v>109.08</v>
      </c>
      <c r="I377" t="s">
        <v>65</v>
      </c>
    </row>
    <row r="378" spans="1:9" x14ac:dyDescent="0.25">
      <c r="A378" s="90">
        <v>0.3038541666666667</v>
      </c>
      <c r="B378" t="s">
        <v>125</v>
      </c>
      <c r="C378" t="s">
        <v>12</v>
      </c>
      <c r="E378" t="s">
        <v>63</v>
      </c>
      <c r="F378" t="s">
        <v>66</v>
      </c>
      <c r="G378">
        <v>0</v>
      </c>
      <c r="H378">
        <v>102.18</v>
      </c>
      <c r="I378" t="s">
        <v>65</v>
      </c>
    </row>
    <row r="379" spans="1:9" x14ac:dyDescent="0.25">
      <c r="A379" s="90">
        <v>0.30384259259259261</v>
      </c>
      <c r="B379" t="s">
        <v>126</v>
      </c>
      <c r="C379" t="s">
        <v>0</v>
      </c>
      <c r="E379" t="s">
        <v>63</v>
      </c>
      <c r="F379" t="s">
        <v>64</v>
      </c>
      <c r="G379">
        <v>0</v>
      </c>
      <c r="H379">
        <v>107.45</v>
      </c>
      <c r="I379" t="s">
        <v>65</v>
      </c>
    </row>
    <row r="380" spans="1:9" x14ac:dyDescent="0.25">
      <c r="A380" s="90">
        <v>0.30384259259259261</v>
      </c>
      <c r="B380" t="s">
        <v>126</v>
      </c>
      <c r="C380" t="s">
        <v>12</v>
      </c>
      <c r="E380" t="s">
        <v>63</v>
      </c>
      <c r="F380" t="s">
        <v>66</v>
      </c>
      <c r="G380">
        <v>0</v>
      </c>
      <c r="H380">
        <v>101</v>
      </c>
      <c r="I380" t="s">
        <v>65</v>
      </c>
    </row>
    <row r="381" spans="1:9" x14ac:dyDescent="0.25">
      <c r="A381" s="90">
        <v>0.30384259259259261</v>
      </c>
      <c r="B381" t="s">
        <v>126</v>
      </c>
      <c r="C381" t="s">
        <v>0</v>
      </c>
      <c r="E381" t="s">
        <v>63</v>
      </c>
      <c r="F381" t="s">
        <v>64</v>
      </c>
      <c r="G381">
        <v>0</v>
      </c>
      <c r="H381">
        <v>107.45</v>
      </c>
      <c r="I381" t="s">
        <v>65</v>
      </c>
    </row>
    <row r="382" spans="1:9" x14ac:dyDescent="0.25">
      <c r="A382" s="90">
        <v>0.30384259259259261</v>
      </c>
      <c r="B382" t="s">
        <v>126</v>
      </c>
      <c r="C382" t="s">
        <v>12</v>
      </c>
      <c r="E382" t="s">
        <v>63</v>
      </c>
      <c r="F382" t="s">
        <v>66</v>
      </c>
      <c r="G382">
        <v>0</v>
      </c>
      <c r="H382">
        <v>101</v>
      </c>
      <c r="I382" t="s">
        <v>65</v>
      </c>
    </row>
    <row r="383" spans="1:9" x14ac:dyDescent="0.25">
      <c r="A383" s="90">
        <v>0.30383101851851851</v>
      </c>
      <c r="B383" t="s">
        <v>127</v>
      </c>
      <c r="C383" t="s">
        <v>0</v>
      </c>
      <c r="E383" t="s">
        <v>63</v>
      </c>
      <c r="F383" t="s">
        <v>64</v>
      </c>
      <c r="G383">
        <v>0</v>
      </c>
      <c r="H383">
        <v>108.24</v>
      </c>
      <c r="I383" t="s">
        <v>65</v>
      </c>
    </row>
    <row r="384" spans="1:9" x14ac:dyDescent="0.25">
      <c r="A384" s="90">
        <v>0.30383101851851851</v>
      </c>
      <c r="B384" t="s">
        <v>127</v>
      </c>
      <c r="C384" t="s">
        <v>12</v>
      </c>
      <c r="E384" t="s">
        <v>63</v>
      </c>
      <c r="F384" t="s">
        <v>66</v>
      </c>
      <c r="G384">
        <v>0</v>
      </c>
      <c r="H384">
        <v>100.61</v>
      </c>
      <c r="I384" t="s">
        <v>65</v>
      </c>
    </row>
    <row r="385" spans="1:9" x14ac:dyDescent="0.25">
      <c r="A385" s="90">
        <v>0.30383101851851851</v>
      </c>
      <c r="B385" t="s">
        <v>127</v>
      </c>
      <c r="C385" t="s">
        <v>0</v>
      </c>
      <c r="E385" t="s">
        <v>63</v>
      </c>
      <c r="F385" t="s">
        <v>64</v>
      </c>
      <c r="G385">
        <v>0</v>
      </c>
      <c r="H385">
        <v>108.24</v>
      </c>
      <c r="I385" t="s">
        <v>65</v>
      </c>
    </row>
    <row r="386" spans="1:9" x14ac:dyDescent="0.25">
      <c r="A386" s="90">
        <v>0.30383101851851851</v>
      </c>
      <c r="B386" t="s">
        <v>127</v>
      </c>
      <c r="C386" t="s">
        <v>12</v>
      </c>
      <c r="E386" t="s">
        <v>63</v>
      </c>
      <c r="F386" t="s">
        <v>66</v>
      </c>
      <c r="G386">
        <v>0</v>
      </c>
      <c r="H386">
        <v>100.61</v>
      </c>
      <c r="I386" t="s">
        <v>65</v>
      </c>
    </row>
    <row r="387" spans="1:9" x14ac:dyDescent="0.25">
      <c r="A387" s="90">
        <v>0.30381944444444448</v>
      </c>
      <c r="B387" t="s">
        <v>127</v>
      </c>
      <c r="C387" t="s">
        <v>0</v>
      </c>
      <c r="E387" t="s">
        <v>63</v>
      </c>
      <c r="F387" t="s">
        <v>64</v>
      </c>
      <c r="G387">
        <v>0</v>
      </c>
      <c r="H387">
        <v>108.24</v>
      </c>
      <c r="I387" t="s">
        <v>65</v>
      </c>
    </row>
    <row r="388" spans="1:9" x14ac:dyDescent="0.25">
      <c r="A388" s="90">
        <v>0.30381944444444448</v>
      </c>
      <c r="B388" t="s">
        <v>127</v>
      </c>
      <c r="C388" t="s">
        <v>12</v>
      </c>
      <c r="E388" t="s">
        <v>63</v>
      </c>
      <c r="F388" t="s">
        <v>66</v>
      </c>
      <c r="G388">
        <v>0</v>
      </c>
      <c r="H388">
        <v>100.61</v>
      </c>
      <c r="I388" t="s">
        <v>65</v>
      </c>
    </row>
    <row r="389" spans="1:9" x14ac:dyDescent="0.25">
      <c r="A389" s="90">
        <v>0.30381944444444448</v>
      </c>
      <c r="B389" t="s">
        <v>128</v>
      </c>
      <c r="C389" t="s">
        <v>0</v>
      </c>
      <c r="E389" t="s">
        <v>63</v>
      </c>
      <c r="F389" t="s">
        <v>64</v>
      </c>
      <c r="G389">
        <v>0</v>
      </c>
      <c r="H389">
        <v>106.75</v>
      </c>
      <c r="I389" t="s">
        <v>65</v>
      </c>
    </row>
    <row r="390" spans="1:9" x14ac:dyDescent="0.25">
      <c r="A390" s="90">
        <v>0.30381944444444448</v>
      </c>
      <c r="B390" t="s">
        <v>128</v>
      </c>
      <c r="C390" t="s">
        <v>12</v>
      </c>
      <c r="E390" t="s">
        <v>63</v>
      </c>
      <c r="F390" t="s">
        <v>66</v>
      </c>
      <c r="G390">
        <v>0</v>
      </c>
      <c r="H390">
        <v>98.9</v>
      </c>
      <c r="I390" t="s">
        <v>65</v>
      </c>
    </row>
    <row r="391" spans="1:9" x14ac:dyDescent="0.25">
      <c r="A391" s="90">
        <v>0.30380787037037038</v>
      </c>
      <c r="B391" t="s">
        <v>128</v>
      </c>
      <c r="C391" t="s">
        <v>0</v>
      </c>
      <c r="E391" t="s">
        <v>63</v>
      </c>
      <c r="F391" t="s">
        <v>64</v>
      </c>
      <c r="G391">
        <v>0</v>
      </c>
      <c r="H391">
        <v>106.75</v>
      </c>
      <c r="I391" t="s">
        <v>65</v>
      </c>
    </row>
    <row r="392" spans="1:9" x14ac:dyDescent="0.25">
      <c r="A392" s="90">
        <v>0.30380787037037038</v>
      </c>
      <c r="B392" t="s">
        <v>128</v>
      </c>
      <c r="C392" t="s">
        <v>12</v>
      </c>
      <c r="E392" t="s">
        <v>63</v>
      </c>
      <c r="F392" t="s">
        <v>66</v>
      </c>
      <c r="G392">
        <v>0</v>
      </c>
      <c r="H392">
        <v>98.9</v>
      </c>
      <c r="I392" t="s">
        <v>65</v>
      </c>
    </row>
    <row r="393" spans="1:9" x14ac:dyDescent="0.25">
      <c r="A393" s="90">
        <v>0.30380787037037038</v>
      </c>
      <c r="B393" t="s">
        <v>129</v>
      </c>
      <c r="C393" t="s">
        <v>0</v>
      </c>
      <c r="E393" t="s">
        <v>63</v>
      </c>
      <c r="F393" t="s">
        <v>64</v>
      </c>
      <c r="G393">
        <v>0</v>
      </c>
      <c r="H393">
        <v>105.4</v>
      </c>
      <c r="I393" t="s">
        <v>65</v>
      </c>
    </row>
    <row r="394" spans="1:9" x14ac:dyDescent="0.25">
      <c r="A394" s="90">
        <v>0.30380787037037038</v>
      </c>
      <c r="B394" t="s">
        <v>129</v>
      </c>
      <c r="C394" t="s">
        <v>12</v>
      </c>
      <c r="E394" t="s">
        <v>63</v>
      </c>
      <c r="F394" t="s">
        <v>66</v>
      </c>
      <c r="G394">
        <v>0</v>
      </c>
      <c r="H394">
        <v>99.17</v>
      </c>
      <c r="I394" t="s">
        <v>65</v>
      </c>
    </row>
    <row r="395" spans="1:9" x14ac:dyDescent="0.25">
      <c r="A395" s="90">
        <v>0.30380787037037038</v>
      </c>
      <c r="B395" t="s">
        <v>129</v>
      </c>
      <c r="C395" t="s">
        <v>0</v>
      </c>
      <c r="E395" t="s">
        <v>63</v>
      </c>
      <c r="F395" t="s">
        <v>64</v>
      </c>
      <c r="G395">
        <v>0</v>
      </c>
      <c r="H395">
        <v>105.4</v>
      </c>
      <c r="I395" t="s">
        <v>65</v>
      </c>
    </row>
    <row r="396" spans="1:9" x14ac:dyDescent="0.25">
      <c r="A396" s="90">
        <v>0.30380787037037038</v>
      </c>
      <c r="B396" t="s">
        <v>129</v>
      </c>
      <c r="C396" t="s">
        <v>12</v>
      </c>
      <c r="E396" t="s">
        <v>63</v>
      </c>
      <c r="F396" t="s">
        <v>66</v>
      </c>
      <c r="G396">
        <v>0</v>
      </c>
      <c r="H396">
        <v>99.17</v>
      </c>
      <c r="I396" t="s">
        <v>65</v>
      </c>
    </row>
    <row r="397" spans="1:9" x14ac:dyDescent="0.25">
      <c r="A397" s="90">
        <v>0.30379629629629629</v>
      </c>
      <c r="B397" t="s">
        <v>129</v>
      </c>
      <c r="C397" t="s">
        <v>12</v>
      </c>
      <c r="E397" t="s">
        <v>63</v>
      </c>
      <c r="F397" t="s">
        <v>64</v>
      </c>
      <c r="G397">
        <v>0</v>
      </c>
      <c r="H397">
        <v>101.7</v>
      </c>
      <c r="I397" t="s">
        <v>65</v>
      </c>
    </row>
    <row r="398" spans="1:9" x14ac:dyDescent="0.25">
      <c r="A398" s="90">
        <v>0.30379629629629629</v>
      </c>
      <c r="B398" t="s">
        <v>130</v>
      </c>
      <c r="C398" t="s">
        <v>0</v>
      </c>
      <c r="E398" t="s">
        <v>63</v>
      </c>
      <c r="F398" t="s">
        <v>66</v>
      </c>
      <c r="G398">
        <v>0</v>
      </c>
      <c r="H398">
        <v>106.5</v>
      </c>
      <c r="I398" t="s">
        <v>65</v>
      </c>
    </row>
    <row r="399" spans="1:9" x14ac:dyDescent="0.25">
      <c r="A399" s="90">
        <v>0.30379629629629629</v>
      </c>
      <c r="B399" t="s">
        <v>130</v>
      </c>
      <c r="C399" t="s">
        <v>0</v>
      </c>
      <c r="E399" t="s">
        <v>63</v>
      </c>
      <c r="F399" t="s">
        <v>64</v>
      </c>
      <c r="G399">
        <v>0</v>
      </c>
      <c r="H399">
        <v>106.9</v>
      </c>
      <c r="I399" t="s">
        <v>65</v>
      </c>
    </row>
    <row r="400" spans="1:9" x14ac:dyDescent="0.25">
      <c r="A400" s="90">
        <v>0.30379629629629629</v>
      </c>
      <c r="B400" t="s">
        <v>130</v>
      </c>
      <c r="C400" t="s">
        <v>12</v>
      </c>
      <c r="E400" t="s">
        <v>63</v>
      </c>
      <c r="F400" t="s">
        <v>66</v>
      </c>
      <c r="G400">
        <v>0</v>
      </c>
      <c r="H400">
        <v>101.3</v>
      </c>
      <c r="I400" t="s">
        <v>65</v>
      </c>
    </row>
    <row r="401" spans="1:9" x14ac:dyDescent="0.25">
      <c r="A401" s="90">
        <v>0.30379629629629629</v>
      </c>
      <c r="B401" t="s">
        <v>130</v>
      </c>
      <c r="C401" t="s">
        <v>0</v>
      </c>
      <c r="E401" t="s">
        <v>63</v>
      </c>
      <c r="F401" t="s">
        <v>64</v>
      </c>
      <c r="G401">
        <v>0</v>
      </c>
      <c r="H401">
        <v>106.9</v>
      </c>
      <c r="I401" t="s">
        <v>65</v>
      </c>
    </row>
    <row r="402" spans="1:9" x14ac:dyDescent="0.25">
      <c r="A402" s="90">
        <v>0.30378472222222225</v>
      </c>
      <c r="B402" t="s">
        <v>130</v>
      </c>
      <c r="C402" t="s">
        <v>13</v>
      </c>
      <c r="E402" t="s">
        <v>63</v>
      </c>
      <c r="F402" t="s">
        <v>66</v>
      </c>
      <c r="G402">
        <v>0</v>
      </c>
      <c r="H402">
        <v>108.74</v>
      </c>
      <c r="I402" t="s">
        <v>65</v>
      </c>
    </row>
    <row r="403" spans="1:9" x14ac:dyDescent="0.25">
      <c r="A403" s="90">
        <v>0.30378472222222225</v>
      </c>
      <c r="B403" t="s">
        <v>131</v>
      </c>
      <c r="C403" t="s">
        <v>13</v>
      </c>
      <c r="E403" t="s">
        <v>63</v>
      </c>
      <c r="F403" t="s">
        <v>64</v>
      </c>
      <c r="G403">
        <v>0</v>
      </c>
      <c r="H403">
        <v>109.25</v>
      </c>
      <c r="I403" t="s">
        <v>65</v>
      </c>
    </row>
    <row r="404" spans="1:9" x14ac:dyDescent="0.25">
      <c r="A404" s="90">
        <v>0.30378472222222225</v>
      </c>
      <c r="B404" t="s">
        <v>131</v>
      </c>
      <c r="C404" t="s">
        <v>12</v>
      </c>
      <c r="E404" t="s">
        <v>63</v>
      </c>
      <c r="F404" t="s">
        <v>66</v>
      </c>
      <c r="G404">
        <v>0</v>
      </c>
      <c r="H404">
        <v>103.83</v>
      </c>
      <c r="I404" t="s">
        <v>65</v>
      </c>
    </row>
    <row r="405" spans="1:9" x14ac:dyDescent="0.25">
      <c r="A405" s="90">
        <v>0.30378472222222225</v>
      </c>
      <c r="B405" t="s">
        <v>131</v>
      </c>
      <c r="C405" t="s">
        <v>0</v>
      </c>
      <c r="E405" t="s">
        <v>63</v>
      </c>
      <c r="F405" t="s">
        <v>66</v>
      </c>
      <c r="G405">
        <v>0</v>
      </c>
      <c r="H405">
        <v>109.67</v>
      </c>
      <c r="I405" t="s">
        <v>65</v>
      </c>
    </row>
    <row r="406" spans="1:9" x14ac:dyDescent="0.25">
      <c r="A406" s="90">
        <v>0.30378472222222225</v>
      </c>
      <c r="B406" t="s">
        <v>131</v>
      </c>
      <c r="C406" t="s">
        <v>13</v>
      </c>
      <c r="E406" t="s">
        <v>63</v>
      </c>
      <c r="F406" t="s">
        <v>64</v>
      </c>
      <c r="G406">
        <v>0</v>
      </c>
      <c r="H406">
        <v>109.25</v>
      </c>
      <c r="I406" t="s">
        <v>65</v>
      </c>
    </row>
    <row r="407" spans="1:9" x14ac:dyDescent="0.25">
      <c r="A407" s="90">
        <v>0.30378472222222225</v>
      </c>
      <c r="B407" t="s">
        <v>131</v>
      </c>
      <c r="C407" t="s">
        <v>12</v>
      </c>
      <c r="E407" t="s">
        <v>63</v>
      </c>
      <c r="F407" t="s">
        <v>66</v>
      </c>
      <c r="G407">
        <v>0</v>
      </c>
      <c r="H407">
        <v>103.83</v>
      </c>
      <c r="I407" t="s">
        <v>65</v>
      </c>
    </row>
    <row r="408" spans="1:9" x14ac:dyDescent="0.25">
      <c r="A408" s="90">
        <v>0.30378472222222225</v>
      </c>
      <c r="B408" t="s">
        <v>131</v>
      </c>
      <c r="C408" t="s">
        <v>0</v>
      </c>
      <c r="E408" t="s">
        <v>63</v>
      </c>
      <c r="F408" t="s">
        <v>66</v>
      </c>
      <c r="G408">
        <v>0</v>
      </c>
      <c r="H408">
        <v>109.67</v>
      </c>
      <c r="I408" t="s">
        <v>65</v>
      </c>
    </row>
    <row r="409" spans="1:9" x14ac:dyDescent="0.25">
      <c r="A409" s="90">
        <v>0.30377314814814815</v>
      </c>
      <c r="B409" t="s">
        <v>131</v>
      </c>
      <c r="C409" t="s">
        <v>12</v>
      </c>
      <c r="E409" t="s">
        <v>63</v>
      </c>
      <c r="F409" t="s">
        <v>66</v>
      </c>
      <c r="G409">
        <v>0</v>
      </c>
      <c r="H409">
        <v>103.83</v>
      </c>
      <c r="I409" t="s">
        <v>65</v>
      </c>
    </row>
    <row r="410" spans="1:9" x14ac:dyDescent="0.25">
      <c r="A410" s="90">
        <v>0.30377314814814815</v>
      </c>
      <c r="B410" t="s">
        <v>131</v>
      </c>
      <c r="C410" t="s">
        <v>13</v>
      </c>
      <c r="E410" t="s">
        <v>63</v>
      </c>
      <c r="F410" t="s">
        <v>64</v>
      </c>
      <c r="G410">
        <v>0</v>
      </c>
      <c r="H410">
        <v>108.5</v>
      </c>
      <c r="I410" t="s">
        <v>65</v>
      </c>
    </row>
    <row r="411" spans="1:9" x14ac:dyDescent="0.25">
      <c r="A411" s="90">
        <v>0.30377314814814815</v>
      </c>
      <c r="B411" t="s">
        <v>131</v>
      </c>
      <c r="C411" t="s">
        <v>12</v>
      </c>
      <c r="E411" t="s">
        <v>63</v>
      </c>
      <c r="F411" t="s">
        <v>66</v>
      </c>
      <c r="G411">
        <v>0</v>
      </c>
      <c r="H411">
        <v>102.03</v>
      </c>
      <c r="I411" t="s">
        <v>65</v>
      </c>
    </row>
    <row r="412" spans="1:9" x14ac:dyDescent="0.25">
      <c r="A412" s="90">
        <v>0.30377314814814815</v>
      </c>
      <c r="B412" t="s">
        <v>131</v>
      </c>
      <c r="C412" t="s">
        <v>0</v>
      </c>
      <c r="E412" t="s">
        <v>63</v>
      </c>
      <c r="F412" t="s">
        <v>66</v>
      </c>
      <c r="G412">
        <v>0</v>
      </c>
      <c r="H412">
        <v>108.67</v>
      </c>
      <c r="I412" t="s">
        <v>65</v>
      </c>
    </row>
    <row r="413" spans="1:9" x14ac:dyDescent="0.25">
      <c r="A413" s="90">
        <v>0.30377314814814815</v>
      </c>
      <c r="B413" t="s">
        <v>132</v>
      </c>
      <c r="C413" t="s">
        <v>13</v>
      </c>
      <c r="E413" t="s">
        <v>63</v>
      </c>
      <c r="F413" t="s">
        <v>64</v>
      </c>
      <c r="G413">
        <v>0</v>
      </c>
      <c r="H413">
        <v>108.5</v>
      </c>
      <c r="I413" t="s">
        <v>65</v>
      </c>
    </row>
    <row r="414" spans="1:9" x14ac:dyDescent="0.25">
      <c r="A414" s="90">
        <v>0.30377314814814815</v>
      </c>
      <c r="B414" t="s">
        <v>132</v>
      </c>
      <c r="C414" t="s">
        <v>12</v>
      </c>
      <c r="E414" t="s">
        <v>63</v>
      </c>
      <c r="F414" t="s">
        <v>66</v>
      </c>
      <c r="G414">
        <v>0</v>
      </c>
      <c r="H414">
        <v>102.03</v>
      </c>
      <c r="I414" t="s">
        <v>65</v>
      </c>
    </row>
    <row r="415" spans="1:9" x14ac:dyDescent="0.25">
      <c r="A415" s="90">
        <v>0.30377314814814815</v>
      </c>
      <c r="B415" t="s">
        <v>132</v>
      </c>
      <c r="C415" t="s">
        <v>0</v>
      </c>
      <c r="E415" t="s">
        <v>63</v>
      </c>
      <c r="F415" t="s">
        <v>66</v>
      </c>
      <c r="G415">
        <v>0</v>
      </c>
      <c r="H415">
        <v>108.67</v>
      </c>
      <c r="I415" t="s">
        <v>65</v>
      </c>
    </row>
    <row r="416" spans="1:9" x14ac:dyDescent="0.25">
      <c r="A416" s="90">
        <v>0.30376157407407406</v>
      </c>
      <c r="B416" t="s">
        <v>132</v>
      </c>
      <c r="C416" t="s">
        <v>13</v>
      </c>
      <c r="E416" t="s">
        <v>63</v>
      </c>
      <c r="F416" t="s">
        <v>64</v>
      </c>
      <c r="G416">
        <v>0</v>
      </c>
      <c r="H416">
        <v>108.5</v>
      </c>
      <c r="I416" t="s">
        <v>65</v>
      </c>
    </row>
    <row r="417" spans="1:9" x14ac:dyDescent="0.25">
      <c r="A417" s="90">
        <v>0.30376157407407406</v>
      </c>
      <c r="B417" t="s">
        <v>132</v>
      </c>
      <c r="C417" t="s">
        <v>13</v>
      </c>
      <c r="E417" t="s">
        <v>63</v>
      </c>
      <c r="F417" t="s">
        <v>64</v>
      </c>
      <c r="G417">
        <v>0</v>
      </c>
      <c r="H417">
        <v>108.5</v>
      </c>
      <c r="I417" t="s">
        <v>65</v>
      </c>
    </row>
    <row r="418" spans="1:9" x14ac:dyDescent="0.25">
      <c r="A418" s="90">
        <v>0.30376157407407406</v>
      </c>
      <c r="B418" t="s">
        <v>132</v>
      </c>
      <c r="C418" t="s">
        <v>12</v>
      </c>
      <c r="E418" t="s">
        <v>63</v>
      </c>
      <c r="F418" t="s">
        <v>66</v>
      </c>
      <c r="G418">
        <v>0</v>
      </c>
      <c r="H418">
        <v>102.03</v>
      </c>
      <c r="I418" t="s">
        <v>65</v>
      </c>
    </row>
    <row r="419" spans="1:9" x14ac:dyDescent="0.25">
      <c r="A419" s="90">
        <v>0.30376157407407406</v>
      </c>
      <c r="B419" t="s">
        <v>132</v>
      </c>
      <c r="C419" t="s">
        <v>0</v>
      </c>
      <c r="E419" t="s">
        <v>63</v>
      </c>
      <c r="F419" t="s">
        <v>66</v>
      </c>
      <c r="G419">
        <v>0</v>
      </c>
      <c r="H419">
        <v>108.67</v>
      </c>
      <c r="I419" t="s">
        <v>65</v>
      </c>
    </row>
    <row r="420" spans="1:9" x14ac:dyDescent="0.25">
      <c r="A420" s="90">
        <v>0.30376157407407406</v>
      </c>
      <c r="B420" t="s">
        <v>132</v>
      </c>
      <c r="C420" t="s">
        <v>13</v>
      </c>
      <c r="E420" t="s">
        <v>63</v>
      </c>
      <c r="F420" t="s">
        <v>64</v>
      </c>
      <c r="G420">
        <v>0</v>
      </c>
      <c r="H420">
        <v>108.5</v>
      </c>
      <c r="I420" t="s">
        <v>65</v>
      </c>
    </row>
    <row r="421" spans="1:9" x14ac:dyDescent="0.25">
      <c r="A421" s="90">
        <v>0.30376157407407406</v>
      </c>
      <c r="B421" t="s">
        <v>133</v>
      </c>
      <c r="C421" t="s">
        <v>13</v>
      </c>
      <c r="E421" t="s">
        <v>63</v>
      </c>
      <c r="F421" t="s">
        <v>64</v>
      </c>
      <c r="G421">
        <v>0</v>
      </c>
      <c r="H421">
        <v>107.93</v>
      </c>
      <c r="I421" t="s">
        <v>65</v>
      </c>
    </row>
    <row r="422" spans="1:9" x14ac:dyDescent="0.25">
      <c r="A422" s="90">
        <v>0.30376157407407406</v>
      </c>
      <c r="B422" t="s">
        <v>133</v>
      </c>
      <c r="C422" t="s">
        <v>12</v>
      </c>
      <c r="E422" t="s">
        <v>63</v>
      </c>
      <c r="F422" t="s">
        <v>66</v>
      </c>
      <c r="G422">
        <v>0</v>
      </c>
      <c r="H422">
        <v>101.95</v>
      </c>
      <c r="I422" t="s">
        <v>65</v>
      </c>
    </row>
    <row r="423" spans="1:9" x14ac:dyDescent="0.25">
      <c r="A423" s="90">
        <v>0.30376157407407406</v>
      </c>
      <c r="B423" t="s">
        <v>133</v>
      </c>
      <c r="C423" t="s">
        <v>0</v>
      </c>
      <c r="E423" t="s">
        <v>63</v>
      </c>
      <c r="F423" t="s">
        <v>66</v>
      </c>
      <c r="G423">
        <v>0</v>
      </c>
      <c r="H423">
        <v>109.76</v>
      </c>
      <c r="I423" t="s">
        <v>65</v>
      </c>
    </row>
    <row r="424" spans="1:9" x14ac:dyDescent="0.25">
      <c r="A424" s="90">
        <v>0.30376157407407406</v>
      </c>
      <c r="B424" t="s">
        <v>133</v>
      </c>
      <c r="C424" t="s">
        <v>13</v>
      </c>
      <c r="E424" t="s">
        <v>63</v>
      </c>
      <c r="F424" t="s">
        <v>64</v>
      </c>
      <c r="G424">
        <v>0</v>
      </c>
      <c r="H424">
        <v>107.93</v>
      </c>
      <c r="I424" t="s">
        <v>65</v>
      </c>
    </row>
    <row r="425" spans="1:9" x14ac:dyDescent="0.25">
      <c r="A425" s="90">
        <v>0.30376157407407406</v>
      </c>
      <c r="B425" t="s">
        <v>133</v>
      </c>
      <c r="C425" t="s">
        <v>12</v>
      </c>
      <c r="E425" t="s">
        <v>63</v>
      </c>
      <c r="F425" t="s">
        <v>66</v>
      </c>
      <c r="G425">
        <v>0</v>
      </c>
      <c r="H425">
        <v>101.95</v>
      </c>
      <c r="I425" t="s">
        <v>65</v>
      </c>
    </row>
    <row r="426" spans="1:9" x14ac:dyDescent="0.25">
      <c r="A426" s="90">
        <v>0.30376157407407406</v>
      </c>
      <c r="B426" t="s">
        <v>133</v>
      </c>
      <c r="C426" t="s">
        <v>0</v>
      </c>
      <c r="E426" t="s">
        <v>63</v>
      </c>
      <c r="F426" t="s">
        <v>66</v>
      </c>
      <c r="G426">
        <v>0</v>
      </c>
      <c r="H426">
        <v>109.76</v>
      </c>
      <c r="I426" t="s">
        <v>65</v>
      </c>
    </row>
    <row r="427" spans="1:9" x14ac:dyDescent="0.25">
      <c r="A427" s="90">
        <v>0.30375000000000002</v>
      </c>
      <c r="B427" t="s">
        <v>133</v>
      </c>
      <c r="C427" t="s">
        <v>13</v>
      </c>
      <c r="E427" t="s">
        <v>63</v>
      </c>
      <c r="F427" t="s">
        <v>64</v>
      </c>
      <c r="G427">
        <v>0</v>
      </c>
      <c r="H427">
        <v>106.77</v>
      </c>
      <c r="I427" t="s">
        <v>65</v>
      </c>
    </row>
    <row r="428" spans="1:9" x14ac:dyDescent="0.25">
      <c r="A428" s="90">
        <v>0.30375000000000002</v>
      </c>
      <c r="B428" t="s">
        <v>133</v>
      </c>
      <c r="C428" t="s">
        <v>12</v>
      </c>
      <c r="E428" t="s">
        <v>63</v>
      </c>
      <c r="F428" t="s">
        <v>66</v>
      </c>
      <c r="G428">
        <v>0</v>
      </c>
      <c r="H428">
        <v>101.17</v>
      </c>
      <c r="I428" t="s">
        <v>65</v>
      </c>
    </row>
    <row r="429" spans="1:9" x14ac:dyDescent="0.25">
      <c r="A429" s="90">
        <v>0.30375000000000002</v>
      </c>
      <c r="B429" t="s">
        <v>133</v>
      </c>
      <c r="C429" t="s">
        <v>0</v>
      </c>
      <c r="E429" t="s">
        <v>63</v>
      </c>
      <c r="F429" t="s">
        <v>66</v>
      </c>
      <c r="G429">
        <v>0</v>
      </c>
      <c r="H429">
        <v>109.09</v>
      </c>
      <c r="I429" t="s">
        <v>65</v>
      </c>
    </row>
    <row r="430" spans="1:9" x14ac:dyDescent="0.25">
      <c r="A430" s="90">
        <v>0.30375000000000002</v>
      </c>
      <c r="B430" t="s">
        <v>134</v>
      </c>
      <c r="C430" t="s">
        <v>12</v>
      </c>
      <c r="E430" t="s">
        <v>63</v>
      </c>
      <c r="F430" t="s">
        <v>66</v>
      </c>
      <c r="G430">
        <v>0</v>
      </c>
      <c r="H430">
        <v>101.17</v>
      </c>
      <c r="I430" t="s">
        <v>65</v>
      </c>
    </row>
    <row r="431" spans="1:9" x14ac:dyDescent="0.25">
      <c r="A431" s="90">
        <v>0.30375000000000002</v>
      </c>
      <c r="B431" t="s">
        <v>134</v>
      </c>
      <c r="C431" t="s">
        <v>13</v>
      </c>
      <c r="E431" t="s">
        <v>63</v>
      </c>
      <c r="F431" t="s">
        <v>64</v>
      </c>
      <c r="G431">
        <v>0</v>
      </c>
      <c r="H431">
        <v>106.77</v>
      </c>
      <c r="I431" t="s">
        <v>65</v>
      </c>
    </row>
    <row r="432" spans="1:9" x14ac:dyDescent="0.25">
      <c r="A432" s="90">
        <v>0.30375000000000002</v>
      </c>
      <c r="B432" t="s">
        <v>134</v>
      </c>
      <c r="C432" t="s">
        <v>12</v>
      </c>
      <c r="E432" t="s">
        <v>63</v>
      </c>
      <c r="F432" t="s">
        <v>66</v>
      </c>
      <c r="G432">
        <v>0</v>
      </c>
      <c r="H432">
        <v>101.17</v>
      </c>
      <c r="I432" t="s">
        <v>65</v>
      </c>
    </row>
    <row r="433" spans="1:9" x14ac:dyDescent="0.25">
      <c r="A433" s="90">
        <v>0.30375000000000002</v>
      </c>
      <c r="B433" t="s">
        <v>134</v>
      </c>
      <c r="C433" t="s">
        <v>0</v>
      </c>
      <c r="E433" t="s">
        <v>63</v>
      </c>
      <c r="F433" t="s">
        <v>66</v>
      </c>
      <c r="G433">
        <v>0</v>
      </c>
      <c r="H433">
        <v>109.09</v>
      </c>
      <c r="I433" t="s">
        <v>65</v>
      </c>
    </row>
    <row r="434" spans="1:9" x14ac:dyDescent="0.25">
      <c r="A434" s="90">
        <v>0.30373842592592593</v>
      </c>
      <c r="B434" t="s">
        <v>134</v>
      </c>
      <c r="C434" t="s">
        <v>13</v>
      </c>
      <c r="E434" t="s">
        <v>63</v>
      </c>
      <c r="F434" t="s">
        <v>64</v>
      </c>
      <c r="G434">
        <v>0</v>
      </c>
      <c r="H434">
        <v>106.77</v>
      </c>
      <c r="I434" t="s">
        <v>65</v>
      </c>
    </row>
    <row r="435" spans="1:9" x14ac:dyDescent="0.25">
      <c r="A435" s="90">
        <v>0.30373842592592593</v>
      </c>
      <c r="B435" t="s">
        <v>134</v>
      </c>
      <c r="C435" t="s">
        <v>12</v>
      </c>
      <c r="E435" t="s">
        <v>63</v>
      </c>
      <c r="F435" t="s">
        <v>66</v>
      </c>
      <c r="G435">
        <v>0</v>
      </c>
      <c r="H435">
        <v>101.17</v>
      </c>
      <c r="I435" t="s">
        <v>65</v>
      </c>
    </row>
    <row r="436" spans="1:9" x14ac:dyDescent="0.25">
      <c r="A436" s="90">
        <v>0.30373842592592593</v>
      </c>
      <c r="B436" t="s">
        <v>134</v>
      </c>
      <c r="C436" t="s">
        <v>0</v>
      </c>
      <c r="E436" t="s">
        <v>63</v>
      </c>
      <c r="F436" t="s">
        <v>66</v>
      </c>
      <c r="G436">
        <v>0</v>
      </c>
      <c r="H436">
        <v>109.09</v>
      </c>
      <c r="I436" t="s">
        <v>65</v>
      </c>
    </row>
    <row r="437" spans="1:9" x14ac:dyDescent="0.25">
      <c r="A437" s="90">
        <v>0.30373842592592593</v>
      </c>
      <c r="B437" t="s">
        <v>135</v>
      </c>
      <c r="C437" t="s">
        <v>13</v>
      </c>
      <c r="E437" t="s">
        <v>63</v>
      </c>
      <c r="F437" t="s">
        <v>64</v>
      </c>
      <c r="G437">
        <v>0</v>
      </c>
      <c r="H437">
        <v>106.79</v>
      </c>
      <c r="I437" t="s">
        <v>65</v>
      </c>
    </row>
    <row r="438" spans="1:9" x14ac:dyDescent="0.25">
      <c r="A438" s="90">
        <v>0.30373842592592593</v>
      </c>
      <c r="B438" t="s">
        <v>135</v>
      </c>
      <c r="C438" t="s">
        <v>12</v>
      </c>
      <c r="E438" t="s">
        <v>63</v>
      </c>
      <c r="F438" t="s">
        <v>66</v>
      </c>
      <c r="G438">
        <v>0</v>
      </c>
      <c r="H438">
        <v>101.49</v>
      </c>
      <c r="I438" t="s">
        <v>65</v>
      </c>
    </row>
    <row r="439" spans="1:9" x14ac:dyDescent="0.25">
      <c r="A439" s="90">
        <v>0.30373842592592593</v>
      </c>
      <c r="B439" t="s">
        <v>135</v>
      </c>
      <c r="C439" t="s">
        <v>0</v>
      </c>
      <c r="E439" t="s">
        <v>63</v>
      </c>
      <c r="F439" t="s">
        <v>66</v>
      </c>
      <c r="G439">
        <v>0</v>
      </c>
      <c r="H439">
        <v>110.34</v>
      </c>
      <c r="I439" t="s">
        <v>65</v>
      </c>
    </row>
    <row r="440" spans="1:9" x14ac:dyDescent="0.25">
      <c r="A440" s="90">
        <v>0.30373842592592593</v>
      </c>
      <c r="B440" t="s">
        <v>135</v>
      </c>
      <c r="C440" t="s">
        <v>13</v>
      </c>
      <c r="E440" t="s">
        <v>63</v>
      </c>
      <c r="F440" t="s">
        <v>64</v>
      </c>
      <c r="G440">
        <v>0</v>
      </c>
      <c r="H440">
        <v>106.79</v>
      </c>
      <c r="I440" t="s">
        <v>65</v>
      </c>
    </row>
    <row r="441" spans="1:9" x14ac:dyDescent="0.25">
      <c r="A441" s="90">
        <v>0.30373842592592593</v>
      </c>
      <c r="B441" t="s">
        <v>135</v>
      </c>
      <c r="C441" t="s">
        <v>12</v>
      </c>
      <c r="E441" t="s">
        <v>63</v>
      </c>
      <c r="F441" t="s">
        <v>66</v>
      </c>
      <c r="G441">
        <v>0</v>
      </c>
      <c r="H441">
        <v>101.49</v>
      </c>
      <c r="I441" t="s">
        <v>65</v>
      </c>
    </row>
    <row r="442" spans="1:9" x14ac:dyDescent="0.25">
      <c r="A442" s="90">
        <v>0.30373842592592593</v>
      </c>
      <c r="B442" t="s">
        <v>135</v>
      </c>
      <c r="C442" t="s">
        <v>0</v>
      </c>
      <c r="E442" t="s">
        <v>63</v>
      </c>
      <c r="F442" t="s">
        <v>66</v>
      </c>
      <c r="G442">
        <v>0</v>
      </c>
      <c r="H442">
        <v>110.34</v>
      </c>
      <c r="I442" t="s">
        <v>65</v>
      </c>
    </row>
    <row r="443" spans="1:9" x14ac:dyDescent="0.25">
      <c r="A443" s="90">
        <v>0.30372685185185183</v>
      </c>
      <c r="B443" t="s">
        <v>136</v>
      </c>
      <c r="C443" t="s">
        <v>13</v>
      </c>
      <c r="E443" t="s">
        <v>63</v>
      </c>
      <c r="F443" t="s">
        <v>64</v>
      </c>
      <c r="G443">
        <v>0</v>
      </c>
      <c r="H443">
        <v>107.19</v>
      </c>
      <c r="I443" t="s">
        <v>65</v>
      </c>
    </row>
    <row r="444" spans="1:9" x14ac:dyDescent="0.25">
      <c r="A444" s="90">
        <v>0.30372685185185183</v>
      </c>
      <c r="B444" t="s">
        <v>136</v>
      </c>
      <c r="C444" t="s">
        <v>12</v>
      </c>
      <c r="E444" t="s">
        <v>63</v>
      </c>
      <c r="F444" t="s">
        <v>66</v>
      </c>
      <c r="G444">
        <v>0</v>
      </c>
      <c r="H444">
        <v>100.87</v>
      </c>
      <c r="I444" t="s">
        <v>65</v>
      </c>
    </row>
    <row r="445" spans="1:9" x14ac:dyDescent="0.25">
      <c r="A445" s="90">
        <v>0.30372685185185183</v>
      </c>
      <c r="B445" t="s">
        <v>136</v>
      </c>
      <c r="C445" t="s">
        <v>0</v>
      </c>
      <c r="E445" t="s">
        <v>63</v>
      </c>
      <c r="F445" t="s">
        <v>66</v>
      </c>
      <c r="G445">
        <v>0</v>
      </c>
      <c r="H445">
        <v>108.35</v>
      </c>
      <c r="I445" t="s">
        <v>65</v>
      </c>
    </row>
    <row r="446" spans="1:9" x14ac:dyDescent="0.25">
      <c r="A446" s="90">
        <v>0.30372685185185183</v>
      </c>
      <c r="B446" t="s">
        <v>136</v>
      </c>
      <c r="C446" t="s">
        <v>13</v>
      </c>
      <c r="E446" t="s">
        <v>63</v>
      </c>
      <c r="F446" t="s">
        <v>64</v>
      </c>
      <c r="G446">
        <v>0</v>
      </c>
      <c r="H446">
        <v>107.19</v>
      </c>
      <c r="I446" t="s">
        <v>65</v>
      </c>
    </row>
    <row r="447" spans="1:9" x14ac:dyDescent="0.25">
      <c r="A447" s="90">
        <v>0.30372685185185183</v>
      </c>
      <c r="B447" t="s">
        <v>136</v>
      </c>
      <c r="C447" t="s">
        <v>12</v>
      </c>
      <c r="E447" t="s">
        <v>63</v>
      </c>
      <c r="F447" t="s">
        <v>66</v>
      </c>
      <c r="G447">
        <v>0</v>
      </c>
      <c r="H447">
        <v>100.87</v>
      </c>
      <c r="I447" t="s">
        <v>65</v>
      </c>
    </row>
    <row r="448" spans="1:9" x14ac:dyDescent="0.25">
      <c r="A448" s="90">
        <v>0.30372685185185183</v>
      </c>
      <c r="B448" t="s">
        <v>136</v>
      </c>
      <c r="C448" t="s">
        <v>0</v>
      </c>
      <c r="E448" t="s">
        <v>63</v>
      </c>
      <c r="F448" t="s">
        <v>66</v>
      </c>
      <c r="G448">
        <v>0</v>
      </c>
      <c r="H448">
        <v>108.35</v>
      </c>
      <c r="I448" t="s">
        <v>65</v>
      </c>
    </row>
    <row r="449" spans="1:9" x14ac:dyDescent="0.25">
      <c r="A449" s="90">
        <v>0.30371527777777779</v>
      </c>
      <c r="B449" t="s">
        <v>136</v>
      </c>
      <c r="C449" t="s">
        <v>13</v>
      </c>
      <c r="E449" t="s">
        <v>63</v>
      </c>
      <c r="F449" t="s">
        <v>64</v>
      </c>
      <c r="G449">
        <v>0</v>
      </c>
      <c r="H449">
        <v>107.19</v>
      </c>
      <c r="I449" t="s">
        <v>65</v>
      </c>
    </row>
    <row r="450" spans="1:9" x14ac:dyDescent="0.25">
      <c r="A450" s="90">
        <v>0.30371527777777779</v>
      </c>
      <c r="B450" t="s">
        <v>136</v>
      </c>
      <c r="C450" t="s">
        <v>12</v>
      </c>
      <c r="E450" t="s">
        <v>63</v>
      </c>
      <c r="F450" t="s">
        <v>66</v>
      </c>
      <c r="G450">
        <v>0</v>
      </c>
      <c r="H450">
        <v>100.87</v>
      </c>
      <c r="I450" t="s">
        <v>65</v>
      </c>
    </row>
    <row r="451" spans="1:9" x14ac:dyDescent="0.25">
      <c r="A451" s="90">
        <v>0.30371527777777779</v>
      </c>
      <c r="B451" t="s">
        <v>136</v>
      </c>
      <c r="C451" t="s">
        <v>0</v>
      </c>
      <c r="E451" t="s">
        <v>63</v>
      </c>
      <c r="F451" t="s">
        <v>66</v>
      </c>
      <c r="G451">
        <v>0</v>
      </c>
      <c r="H451">
        <v>108.35</v>
      </c>
      <c r="I451" t="s">
        <v>65</v>
      </c>
    </row>
    <row r="452" spans="1:9" x14ac:dyDescent="0.25">
      <c r="A452" s="90">
        <v>0.30371527777777779</v>
      </c>
      <c r="B452" t="s">
        <v>137</v>
      </c>
      <c r="C452" t="s">
        <v>13</v>
      </c>
      <c r="E452" t="s">
        <v>63</v>
      </c>
      <c r="F452" t="s">
        <v>64</v>
      </c>
      <c r="G452">
        <v>0</v>
      </c>
      <c r="H452">
        <v>107.27</v>
      </c>
      <c r="I452" t="s">
        <v>65</v>
      </c>
    </row>
    <row r="453" spans="1:9" x14ac:dyDescent="0.25">
      <c r="A453" s="90">
        <v>0.30371527777777779</v>
      </c>
      <c r="B453" t="s">
        <v>137</v>
      </c>
      <c r="C453" t="s">
        <v>12</v>
      </c>
      <c r="E453" t="s">
        <v>63</v>
      </c>
      <c r="F453" t="s">
        <v>66</v>
      </c>
      <c r="G453">
        <v>0</v>
      </c>
      <c r="H453">
        <v>102.7</v>
      </c>
      <c r="I453" t="s">
        <v>65</v>
      </c>
    </row>
    <row r="454" spans="1:9" x14ac:dyDescent="0.25">
      <c r="A454" s="90">
        <v>0.30371527777777779</v>
      </c>
      <c r="B454" t="s">
        <v>137</v>
      </c>
      <c r="C454" t="s">
        <v>0</v>
      </c>
      <c r="E454" t="s">
        <v>63</v>
      </c>
      <c r="F454" t="s">
        <v>66</v>
      </c>
      <c r="G454">
        <v>0</v>
      </c>
      <c r="H454">
        <v>109.75</v>
      </c>
      <c r="I454" t="s">
        <v>65</v>
      </c>
    </row>
    <row r="455" spans="1:9" x14ac:dyDescent="0.25">
      <c r="A455" s="90">
        <v>0.30371527777777779</v>
      </c>
      <c r="B455" t="s">
        <v>137</v>
      </c>
      <c r="C455" t="s">
        <v>13</v>
      </c>
      <c r="E455" t="s">
        <v>63</v>
      </c>
      <c r="F455" t="s">
        <v>64</v>
      </c>
      <c r="G455">
        <v>0</v>
      </c>
      <c r="H455">
        <v>107.27</v>
      </c>
      <c r="I455" t="s">
        <v>65</v>
      </c>
    </row>
    <row r="456" spans="1:9" x14ac:dyDescent="0.25">
      <c r="A456" s="90">
        <v>0.30371527777777779</v>
      </c>
      <c r="B456" t="s">
        <v>137</v>
      </c>
      <c r="C456" t="s">
        <v>12</v>
      </c>
      <c r="E456" t="s">
        <v>63</v>
      </c>
      <c r="F456" t="s">
        <v>66</v>
      </c>
      <c r="G456">
        <v>0</v>
      </c>
      <c r="H456">
        <v>102.7</v>
      </c>
      <c r="I456" t="s">
        <v>65</v>
      </c>
    </row>
    <row r="457" spans="1:9" x14ac:dyDescent="0.25">
      <c r="A457" s="90">
        <v>0.30371527777777779</v>
      </c>
      <c r="B457" t="s">
        <v>137</v>
      </c>
      <c r="C457" t="s">
        <v>0</v>
      </c>
      <c r="E457" t="s">
        <v>63</v>
      </c>
      <c r="F457" t="s">
        <v>66</v>
      </c>
      <c r="G457">
        <v>0</v>
      </c>
      <c r="H457">
        <v>109.75</v>
      </c>
      <c r="I457" t="s">
        <v>65</v>
      </c>
    </row>
    <row r="458" spans="1:9" x14ac:dyDescent="0.25">
      <c r="A458" s="90">
        <v>0.3037037037037037</v>
      </c>
      <c r="B458" t="s">
        <v>137</v>
      </c>
      <c r="C458" t="s">
        <v>13</v>
      </c>
      <c r="E458" t="s">
        <v>63</v>
      </c>
      <c r="F458" t="s">
        <v>64</v>
      </c>
      <c r="G458">
        <v>0</v>
      </c>
      <c r="H458">
        <v>106.44</v>
      </c>
      <c r="I458" t="s">
        <v>65</v>
      </c>
    </row>
    <row r="459" spans="1:9" x14ac:dyDescent="0.25">
      <c r="A459" s="90">
        <v>0.3037037037037037</v>
      </c>
      <c r="B459" t="s">
        <v>137</v>
      </c>
      <c r="C459" t="s">
        <v>12</v>
      </c>
      <c r="E459" t="s">
        <v>63</v>
      </c>
      <c r="F459" t="s">
        <v>66</v>
      </c>
      <c r="G459">
        <v>0</v>
      </c>
      <c r="H459">
        <v>102.56</v>
      </c>
      <c r="I459" t="s">
        <v>65</v>
      </c>
    </row>
    <row r="460" spans="1:9" x14ac:dyDescent="0.25">
      <c r="A460" s="90">
        <v>0.3037037037037037</v>
      </c>
      <c r="B460" t="s">
        <v>137</v>
      </c>
      <c r="C460" t="s">
        <v>0</v>
      </c>
      <c r="E460" t="s">
        <v>63</v>
      </c>
      <c r="F460" t="s">
        <v>66</v>
      </c>
      <c r="G460">
        <v>0</v>
      </c>
      <c r="H460">
        <v>109.76</v>
      </c>
      <c r="I460" t="s">
        <v>65</v>
      </c>
    </row>
    <row r="461" spans="1:9" x14ac:dyDescent="0.25">
      <c r="A461" s="90">
        <v>0.3037037037037037</v>
      </c>
      <c r="B461" t="s">
        <v>138</v>
      </c>
      <c r="C461" t="s">
        <v>12</v>
      </c>
      <c r="E461" t="s">
        <v>63</v>
      </c>
      <c r="F461" t="s">
        <v>64</v>
      </c>
      <c r="G461">
        <v>0</v>
      </c>
      <c r="H461">
        <v>102.96</v>
      </c>
      <c r="I461" t="s">
        <v>65</v>
      </c>
    </row>
    <row r="462" spans="1:9" x14ac:dyDescent="0.25">
      <c r="A462" s="90">
        <v>0.3037037037037037</v>
      </c>
      <c r="B462" t="s">
        <v>138</v>
      </c>
      <c r="C462" t="s">
        <v>12</v>
      </c>
      <c r="E462" t="s">
        <v>63</v>
      </c>
      <c r="F462" t="s">
        <v>64</v>
      </c>
      <c r="G462">
        <v>0</v>
      </c>
      <c r="H462">
        <v>102.96</v>
      </c>
      <c r="I462" t="s">
        <v>65</v>
      </c>
    </row>
    <row r="463" spans="1:9" x14ac:dyDescent="0.25">
      <c r="A463" s="90">
        <v>0.3037037037037037</v>
      </c>
      <c r="B463" t="s">
        <v>138</v>
      </c>
      <c r="C463" t="s">
        <v>13</v>
      </c>
      <c r="E463" t="s">
        <v>63</v>
      </c>
      <c r="F463" t="s">
        <v>64</v>
      </c>
      <c r="G463">
        <v>0</v>
      </c>
      <c r="H463">
        <v>106.44</v>
      </c>
      <c r="I463" t="s">
        <v>65</v>
      </c>
    </row>
    <row r="464" spans="1:9" x14ac:dyDescent="0.25">
      <c r="A464" s="90">
        <v>0.3037037037037037</v>
      </c>
      <c r="B464" t="s">
        <v>138</v>
      </c>
      <c r="C464" t="s">
        <v>12</v>
      </c>
      <c r="E464" t="s">
        <v>63</v>
      </c>
      <c r="F464" t="s">
        <v>66</v>
      </c>
      <c r="G464">
        <v>0</v>
      </c>
      <c r="H464">
        <v>102.56</v>
      </c>
      <c r="I464" t="s">
        <v>65</v>
      </c>
    </row>
    <row r="465" spans="1:9" x14ac:dyDescent="0.25">
      <c r="A465" s="90">
        <v>0.3037037037037037</v>
      </c>
      <c r="B465" t="s">
        <v>138</v>
      </c>
      <c r="C465" t="s">
        <v>0</v>
      </c>
      <c r="E465" t="s">
        <v>63</v>
      </c>
      <c r="F465" t="s">
        <v>66</v>
      </c>
      <c r="G465">
        <v>0</v>
      </c>
      <c r="H465">
        <v>109.76</v>
      </c>
      <c r="I465" t="s">
        <v>65</v>
      </c>
    </row>
    <row r="466" spans="1:9" x14ac:dyDescent="0.25">
      <c r="A466" s="90">
        <v>0.3036921296296296</v>
      </c>
      <c r="B466" t="s">
        <v>138</v>
      </c>
      <c r="C466" t="s">
        <v>13</v>
      </c>
      <c r="E466" t="s">
        <v>63</v>
      </c>
      <c r="F466" t="s">
        <v>64</v>
      </c>
      <c r="G466">
        <v>0</v>
      </c>
      <c r="H466">
        <v>106.44</v>
      </c>
      <c r="I466" t="s">
        <v>65</v>
      </c>
    </row>
    <row r="467" spans="1:9" x14ac:dyDescent="0.25">
      <c r="A467" s="90">
        <v>0.3036921296296296</v>
      </c>
      <c r="B467" t="s">
        <v>138</v>
      </c>
      <c r="C467" t="s">
        <v>12</v>
      </c>
      <c r="E467" t="s">
        <v>63</v>
      </c>
      <c r="F467" t="s">
        <v>66</v>
      </c>
      <c r="G467">
        <v>0</v>
      </c>
      <c r="H467">
        <v>102.56</v>
      </c>
      <c r="I467" t="s">
        <v>65</v>
      </c>
    </row>
    <row r="468" spans="1:9" x14ac:dyDescent="0.25">
      <c r="A468" s="90">
        <v>0.3036921296296296</v>
      </c>
      <c r="B468" t="s">
        <v>138</v>
      </c>
      <c r="C468" t="s">
        <v>0</v>
      </c>
      <c r="E468" t="s">
        <v>63</v>
      </c>
      <c r="F468" t="s">
        <v>66</v>
      </c>
      <c r="G468">
        <v>0</v>
      </c>
      <c r="H468">
        <v>109.76</v>
      </c>
      <c r="I468" t="s">
        <v>65</v>
      </c>
    </row>
    <row r="469" spans="1:9" x14ac:dyDescent="0.25">
      <c r="A469" s="90">
        <v>0.3036921296296296</v>
      </c>
      <c r="B469" t="s">
        <v>138</v>
      </c>
      <c r="C469" t="s">
        <v>0</v>
      </c>
      <c r="E469" t="s">
        <v>63</v>
      </c>
      <c r="F469" t="s">
        <v>66</v>
      </c>
      <c r="G469">
        <v>0</v>
      </c>
      <c r="H469">
        <v>110.48</v>
      </c>
      <c r="I469" t="s">
        <v>65</v>
      </c>
    </row>
    <row r="470" spans="1:9" x14ac:dyDescent="0.25">
      <c r="A470" s="90">
        <v>0.3036921296296296</v>
      </c>
      <c r="B470" t="s">
        <v>139</v>
      </c>
      <c r="C470" t="s">
        <v>0</v>
      </c>
      <c r="E470" t="s">
        <v>63</v>
      </c>
      <c r="F470" t="s">
        <v>66</v>
      </c>
      <c r="G470">
        <v>0</v>
      </c>
      <c r="H470">
        <v>110.48</v>
      </c>
      <c r="I470" t="s">
        <v>65</v>
      </c>
    </row>
    <row r="471" spans="1:9" x14ac:dyDescent="0.25">
      <c r="A471" s="90">
        <v>0.3036921296296296</v>
      </c>
      <c r="B471" t="s">
        <v>139</v>
      </c>
      <c r="C471" t="s">
        <v>13</v>
      </c>
      <c r="E471" t="s">
        <v>63</v>
      </c>
      <c r="F471" t="s">
        <v>64</v>
      </c>
      <c r="G471">
        <v>0</v>
      </c>
      <c r="H471">
        <v>107.16</v>
      </c>
      <c r="I471" t="s">
        <v>65</v>
      </c>
    </row>
    <row r="472" spans="1:9" x14ac:dyDescent="0.25">
      <c r="A472" s="90">
        <v>0.3036921296296296</v>
      </c>
      <c r="B472" t="s">
        <v>139</v>
      </c>
      <c r="C472" t="s">
        <v>12</v>
      </c>
      <c r="E472" t="s">
        <v>63</v>
      </c>
      <c r="F472" t="s">
        <v>66</v>
      </c>
      <c r="G472">
        <v>0</v>
      </c>
      <c r="H472">
        <v>100.25</v>
      </c>
      <c r="I472" t="s">
        <v>65</v>
      </c>
    </row>
    <row r="473" spans="1:9" x14ac:dyDescent="0.25">
      <c r="A473" s="90">
        <v>0.3036921296296296</v>
      </c>
      <c r="B473" t="s">
        <v>139</v>
      </c>
      <c r="C473" t="s">
        <v>0</v>
      </c>
      <c r="E473" t="s">
        <v>63</v>
      </c>
      <c r="F473" t="s">
        <v>66</v>
      </c>
      <c r="G473">
        <v>0</v>
      </c>
      <c r="H473">
        <v>110.48</v>
      </c>
      <c r="I473" t="s">
        <v>65</v>
      </c>
    </row>
    <row r="474" spans="1:9" x14ac:dyDescent="0.25">
      <c r="A474" s="90">
        <v>0.3036921296296296</v>
      </c>
      <c r="B474" t="s">
        <v>139</v>
      </c>
      <c r="C474" t="s">
        <v>0</v>
      </c>
      <c r="E474" t="s">
        <v>63</v>
      </c>
      <c r="F474" t="s">
        <v>66</v>
      </c>
      <c r="G474">
        <v>0</v>
      </c>
      <c r="H474">
        <v>110.48</v>
      </c>
      <c r="I474" t="s">
        <v>65</v>
      </c>
    </row>
    <row r="475" spans="1:9" x14ac:dyDescent="0.25">
      <c r="A475" s="90">
        <v>0.3036921296296296</v>
      </c>
      <c r="B475" t="s">
        <v>139</v>
      </c>
      <c r="C475" t="s">
        <v>0</v>
      </c>
      <c r="E475" t="s">
        <v>63</v>
      </c>
      <c r="F475" t="s">
        <v>66</v>
      </c>
      <c r="G475">
        <v>0</v>
      </c>
      <c r="H475">
        <v>110.48</v>
      </c>
      <c r="I475" t="s">
        <v>65</v>
      </c>
    </row>
    <row r="476" spans="1:9" x14ac:dyDescent="0.25">
      <c r="A476" s="90">
        <v>0.3036921296296296</v>
      </c>
      <c r="B476" t="s">
        <v>139</v>
      </c>
      <c r="C476" t="s">
        <v>13</v>
      </c>
      <c r="E476" t="s">
        <v>63</v>
      </c>
      <c r="F476" t="s">
        <v>64</v>
      </c>
      <c r="G476">
        <v>0</v>
      </c>
      <c r="H476">
        <v>107.16</v>
      </c>
      <c r="I476" t="s">
        <v>65</v>
      </c>
    </row>
    <row r="477" spans="1:9" x14ac:dyDescent="0.25">
      <c r="A477" s="90">
        <v>0.3036921296296296</v>
      </c>
      <c r="B477" t="s">
        <v>139</v>
      </c>
      <c r="C477" t="s">
        <v>12</v>
      </c>
      <c r="E477" t="s">
        <v>63</v>
      </c>
      <c r="F477" t="s">
        <v>66</v>
      </c>
      <c r="G477">
        <v>0</v>
      </c>
      <c r="H477">
        <v>100.25</v>
      </c>
      <c r="I477" t="s">
        <v>65</v>
      </c>
    </row>
    <row r="478" spans="1:9" x14ac:dyDescent="0.25">
      <c r="A478" s="90">
        <v>0.3036921296296296</v>
      </c>
      <c r="B478" t="s">
        <v>139</v>
      </c>
      <c r="C478" t="s">
        <v>0</v>
      </c>
      <c r="E478" t="s">
        <v>63</v>
      </c>
      <c r="F478" t="s">
        <v>66</v>
      </c>
      <c r="G478">
        <v>0</v>
      </c>
      <c r="H478">
        <v>110.48</v>
      </c>
      <c r="I478" t="s">
        <v>65</v>
      </c>
    </row>
    <row r="479" spans="1:9" x14ac:dyDescent="0.25">
      <c r="A479" s="90">
        <v>0.30368055555555556</v>
      </c>
      <c r="B479" t="s">
        <v>139</v>
      </c>
      <c r="C479" t="s">
        <v>13</v>
      </c>
      <c r="E479" t="s">
        <v>63</v>
      </c>
      <c r="F479" t="s">
        <v>64</v>
      </c>
      <c r="G479">
        <v>0</v>
      </c>
      <c r="H479">
        <v>107.54</v>
      </c>
      <c r="I479" t="s">
        <v>65</v>
      </c>
    </row>
    <row r="480" spans="1:9" x14ac:dyDescent="0.25">
      <c r="A480" s="90">
        <v>0.30368055555555556</v>
      </c>
      <c r="B480" t="s">
        <v>139</v>
      </c>
      <c r="C480" t="s">
        <v>12</v>
      </c>
      <c r="E480" t="s">
        <v>63</v>
      </c>
      <c r="F480" t="s">
        <v>66</v>
      </c>
      <c r="G480">
        <v>0</v>
      </c>
      <c r="H480">
        <v>101.6</v>
      </c>
      <c r="I480" t="s">
        <v>65</v>
      </c>
    </row>
    <row r="481" spans="1:9" x14ac:dyDescent="0.25">
      <c r="A481" s="90">
        <v>0.30368055555555556</v>
      </c>
      <c r="B481" t="s">
        <v>139</v>
      </c>
      <c r="C481" t="s">
        <v>0</v>
      </c>
      <c r="E481" t="s">
        <v>63</v>
      </c>
      <c r="F481" t="s">
        <v>66</v>
      </c>
      <c r="G481">
        <v>0</v>
      </c>
      <c r="H481">
        <v>110.32</v>
      </c>
      <c r="I481" t="s">
        <v>65</v>
      </c>
    </row>
    <row r="482" spans="1:9" x14ac:dyDescent="0.25">
      <c r="A482" s="90">
        <v>0.30368055555555556</v>
      </c>
      <c r="B482" t="s">
        <v>140</v>
      </c>
      <c r="C482" t="s">
        <v>13</v>
      </c>
      <c r="E482" t="s">
        <v>63</v>
      </c>
      <c r="F482" t="s">
        <v>64</v>
      </c>
      <c r="G482">
        <v>0</v>
      </c>
      <c r="H482">
        <v>107.54</v>
      </c>
      <c r="I482" t="s">
        <v>65</v>
      </c>
    </row>
    <row r="483" spans="1:9" x14ac:dyDescent="0.25">
      <c r="A483" s="90">
        <v>0.30368055555555556</v>
      </c>
      <c r="B483" t="s">
        <v>140</v>
      </c>
      <c r="C483" t="s">
        <v>12</v>
      </c>
      <c r="E483" t="s">
        <v>63</v>
      </c>
      <c r="F483" t="s">
        <v>66</v>
      </c>
      <c r="G483">
        <v>0</v>
      </c>
      <c r="H483">
        <v>101.6</v>
      </c>
      <c r="I483" t="s">
        <v>65</v>
      </c>
    </row>
    <row r="484" spans="1:9" x14ac:dyDescent="0.25">
      <c r="A484" s="90">
        <v>0.30368055555555556</v>
      </c>
      <c r="B484" t="s">
        <v>140</v>
      </c>
      <c r="C484" t="s">
        <v>0</v>
      </c>
      <c r="E484" t="s">
        <v>63</v>
      </c>
      <c r="F484" t="s">
        <v>66</v>
      </c>
      <c r="G484">
        <v>0</v>
      </c>
      <c r="H484">
        <v>110.32</v>
      </c>
      <c r="I484" t="s">
        <v>65</v>
      </c>
    </row>
    <row r="485" spans="1:9" x14ac:dyDescent="0.25">
      <c r="A485" s="90">
        <v>0.30368055555555556</v>
      </c>
      <c r="B485" t="s">
        <v>140</v>
      </c>
      <c r="C485" t="s">
        <v>13</v>
      </c>
      <c r="E485" t="s">
        <v>63</v>
      </c>
      <c r="F485" t="s">
        <v>64</v>
      </c>
      <c r="G485">
        <v>0</v>
      </c>
      <c r="H485">
        <v>107.54</v>
      </c>
      <c r="I485" t="s">
        <v>65</v>
      </c>
    </row>
    <row r="486" spans="1:9" x14ac:dyDescent="0.25">
      <c r="A486" s="90">
        <v>0.30368055555555556</v>
      </c>
      <c r="B486" t="s">
        <v>140</v>
      </c>
      <c r="C486" t="s">
        <v>12</v>
      </c>
      <c r="E486" t="s">
        <v>63</v>
      </c>
      <c r="F486" t="s">
        <v>66</v>
      </c>
      <c r="G486">
        <v>0</v>
      </c>
      <c r="H486">
        <v>101.6</v>
      </c>
      <c r="I486" t="s">
        <v>65</v>
      </c>
    </row>
    <row r="487" spans="1:9" x14ac:dyDescent="0.25">
      <c r="A487" s="90">
        <v>0.30366898148148147</v>
      </c>
      <c r="B487" t="s">
        <v>140</v>
      </c>
      <c r="C487" t="s">
        <v>0</v>
      </c>
      <c r="E487" t="s">
        <v>63</v>
      </c>
      <c r="F487" t="s">
        <v>66</v>
      </c>
      <c r="G487">
        <v>0</v>
      </c>
      <c r="H487">
        <v>110.32</v>
      </c>
      <c r="I487" t="s">
        <v>65</v>
      </c>
    </row>
    <row r="488" spans="1:9" x14ac:dyDescent="0.25">
      <c r="A488" s="90">
        <v>0.30366898148148147</v>
      </c>
      <c r="B488" t="s">
        <v>141</v>
      </c>
      <c r="C488" t="s">
        <v>12</v>
      </c>
      <c r="E488" t="s">
        <v>63</v>
      </c>
      <c r="F488" t="s">
        <v>64</v>
      </c>
      <c r="G488">
        <v>0</v>
      </c>
      <c r="H488">
        <v>100.69</v>
      </c>
      <c r="I488" t="s">
        <v>65</v>
      </c>
    </row>
    <row r="489" spans="1:9" x14ac:dyDescent="0.25">
      <c r="A489" s="90">
        <v>0.30366898148148147</v>
      </c>
      <c r="B489" t="s">
        <v>141</v>
      </c>
      <c r="C489" t="s">
        <v>0</v>
      </c>
      <c r="E489" t="s">
        <v>63</v>
      </c>
      <c r="F489" t="s">
        <v>66</v>
      </c>
      <c r="G489">
        <v>0</v>
      </c>
      <c r="H489">
        <v>109.51</v>
      </c>
      <c r="I489" t="s">
        <v>65</v>
      </c>
    </row>
    <row r="490" spans="1:9" x14ac:dyDescent="0.25">
      <c r="A490" s="90">
        <v>0.30365740740740738</v>
      </c>
      <c r="B490" t="s">
        <v>141</v>
      </c>
      <c r="C490" t="s">
        <v>13</v>
      </c>
      <c r="E490" t="s">
        <v>63</v>
      </c>
      <c r="F490" t="s">
        <v>64</v>
      </c>
      <c r="G490">
        <v>0</v>
      </c>
      <c r="H490">
        <v>108.02</v>
      </c>
      <c r="I490" t="s">
        <v>65</v>
      </c>
    </row>
    <row r="491" spans="1:9" x14ac:dyDescent="0.25">
      <c r="A491" s="90">
        <v>0.30365740740740738</v>
      </c>
      <c r="B491" t="s">
        <v>141</v>
      </c>
      <c r="C491" t="s">
        <v>12</v>
      </c>
      <c r="E491" t="s">
        <v>63</v>
      </c>
      <c r="F491" t="s">
        <v>66</v>
      </c>
      <c r="G491">
        <v>0</v>
      </c>
      <c r="H491">
        <v>100.29</v>
      </c>
      <c r="I491" t="s">
        <v>65</v>
      </c>
    </row>
    <row r="492" spans="1:9" x14ac:dyDescent="0.25">
      <c r="A492" s="90">
        <v>0.30365740740740738</v>
      </c>
      <c r="B492" t="s">
        <v>141</v>
      </c>
      <c r="C492" t="s">
        <v>0</v>
      </c>
      <c r="E492" t="s">
        <v>63</v>
      </c>
      <c r="F492" t="s">
        <v>66</v>
      </c>
      <c r="G492">
        <v>0</v>
      </c>
      <c r="H492">
        <v>109.51</v>
      </c>
      <c r="I492" t="s">
        <v>65</v>
      </c>
    </row>
    <row r="493" spans="1:9" x14ac:dyDescent="0.25">
      <c r="A493" s="90">
        <v>0.30365740740740738</v>
      </c>
      <c r="B493" t="s">
        <v>141</v>
      </c>
      <c r="C493" t="s">
        <v>12</v>
      </c>
      <c r="E493" t="s">
        <v>63</v>
      </c>
      <c r="F493" t="s">
        <v>64</v>
      </c>
      <c r="G493">
        <v>0</v>
      </c>
      <c r="H493">
        <v>99.93</v>
      </c>
      <c r="I493" t="s">
        <v>65</v>
      </c>
    </row>
    <row r="494" spans="1:9" x14ac:dyDescent="0.25">
      <c r="A494" s="90">
        <v>0.30365740740740738</v>
      </c>
      <c r="B494" t="s">
        <v>141</v>
      </c>
      <c r="C494" t="s">
        <v>0</v>
      </c>
      <c r="E494" t="s">
        <v>63</v>
      </c>
      <c r="F494" t="s">
        <v>66</v>
      </c>
      <c r="G494">
        <v>0</v>
      </c>
      <c r="H494">
        <v>108.95</v>
      </c>
      <c r="I494" t="s">
        <v>65</v>
      </c>
    </row>
    <row r="495" spans="1:9" x14ac:dyDescent="0.25">
      <c r="A495" s="90">
        <v>0.30365740740740738</v>
      </c>
      <c r="B495" t="s">
        <v>142</v>
      </c>
      <c r="C495" t="s">
        <v>12</v>
      </c>
      <c r="E495" t="s">
        <v>63</v>
      </c>
      <c r="F495" t="s">
        <v>64</v>
      </c>
      <c r="G495">
        <v>0</v>
      </c>
      <c r="H495">
        <v>99.93</v>
      </c>
      <c r="I495" t="s">
        <v>65</v>
      </c>
    </row>
    <row r="496" spans="1:9" x14ac:dyDescent="0.25">
      <c r="A496" s="90">
        <v>0.30365740740740738</v>
      </c>
      <c r="B496" t="s">
        <v>142</v>
      </c>
      <c r="C496" t="s">
        <v>0</v>
      </c>
      <c r="E496" t="s">
        <v>63</v>
      </c>
      <c r="F496" t="s">
        <v>66</v>
      </c>
      <c r="G496">
        <v>0</v>
      </c>
      <c r="H496">
        <v>108.95</v>
      </c>
      <c r="I496" t="s">
        <v>65</v>
      </c>
    </row>
    <row r="497" spans="1:9" x14ac:dyDescent="0.25">
      <c r="A497" s="90">
        <v>0.30364583333333334</v>
      </c>
      <c r="B497" t="s">
        <v>142</v>
      </c>
      <c r="C497" t="s">
        <v>12</v>
      </c>
      <c r="E497" t="s">
        <v>63</v>
      </c>
      <c r="F497" t="s">
        <v>64</v>
      </c>
      <c r="G497">
        <v>0</v>
      </c>
      <c r="H497">
        <v>99.93</v>
      </c>
      <c r="I497" t="s">
        <v>65</v>
      </c>
    </row>
    <row r="498" spans="1:9" x14ac:dyDescent="0.25">
      <c r="A498" s="90">
        <v>0.30364583333333334</v>
      </c>
      <c r="B498" t="s">
        <v>142</v>
      </c>
      <c r="C498" t="s">
        <v>0</v>
      </c>
      <c r="E498" t="s">
        <v>63</v>
      </c>
      <c r="F498" t="s">
        <v>66</v>
      </c>
      <c r="G498">
        <v>0</v>
      </c>
      <c r="H498">
        <v>108.95</v>
      </c>
      <c r="I498" t="s">
        <v>65</v>
      </c>
    </row>
    <row r="499" spans="1:9" x14ac:dyDescent="0.25">
      <c r="A499" s="90">
        <v>0.30364583333333334</v>
      </c>
      <c r="B499" t="s">
        <v>143</v>
      </c>
      <c r="C499" t="s">
        <v>12</v>
      </c>
      <c r="E499" t="s">
        <v>63</v>
      </c>
      <c r="F499" t="s">
        <v>64</v>
      </c>
      <c r="G499">
        <v>0</v>
      </c>
      <c r="H499">
        <v>98.06</v>
      </c>
      <c r="I499" t="s">
        <v>65</v>
      </c>
    </row>
    <row r="500" spans="1:9" x14ac:dyDescent="0.25">
      <c r="A500" s="90">
        <v>0.30364583333333334</v>
      </c>
      <c r="B500" t="s">
        <v>143</v>
      </c>
      <c r="C500" t="s">
        <v>0</v>
      </c>
      <c r="E500" t="s">
        <v>63</v>
      </c>
      <c r="F500" t="s">
        <v>66</v>
      </c>
      <c r="G500">
        <v>0</v>
      </c>
      <c r="H500">
        <v>110.95</v>
      </c>
      <c r="I500" t="s">
        <v>65</v>
      </c>
    </row>
    <row r="501" spans="1:9" x14ac:dyDescent="0.25">
      <c r="A501" s="90">
        <v>0.30363425925925924</v>
      </c>
      <c r="B501" t="s">
        <v>143</v>
      </c>
      <c r="C501" t="s">
        <v>12</v>
      </c>
      <c r="E501" t="s">
        <v>63</v>
      </c>
      <c r="F501" t="s">
        <v>64</v>
      </c>
      <c r="G501">
        <v>0</v>
      </c>
      <c r="H501">
        <v>98.06</v>
      </c>
      <c r="I501" t="s">
        <v>65</v>
      </c>
    </row>
    <row r="502" spans="1:9" x14ac:dyDescent="0.25">
      <c r="A502" s="90">
        <v>0.30363425925925924</v>
      </c>
      <c r="B502" t="s">
        <v>143</v>
      </c>
      <c r="C502" t="s">
        <v>0</v>
      </c>
      <c r="E502" t="s">
        <v>63</v>
      </c>
      <c r="F502" t="s">
        <v>66</v>
      </c>
      <c r="G502">
        <v>0</v>
      </c>
      <c r="H502">
        <v>110.95</v>
      </c>
      <c r="I502" t="s">
        <v>65</v>
      </c>
    </row>
    <row r="503" spans="1:9" x14ac:dyDescent="0.25">
      <c r="A503" s="90">
        <v>0.30363425925925924</v>
      </c>
      <c r="B503" t="s">
        <v>143</v>
      </c>
      <c r="C503" t="s">
        <v>12</v>
      </c>
      <c r="E503" t="s">
        <v>63</v>
      </c>
      <c r="F503" t="s">
        <v>64</v>
      </c>
      <c r="G503">
        <v>0</v>
      </c>
      <c r="H503">
        <v>97.75</v>
      </c>
      <c r="I503" t="s">
        <v>65</v>
      </c>
    </row>
    <row r="504" spans="1:9" x14ac:dyDescent="0.25">
      <c r="A504" s="90">
        <v>0.30363425925925924</v>
      </c>
      <c r="B504" t="s">
        <v>143</v>
      </c>
      <c r="C504" t="s">
        <v>0</v>
      </c>
      <c r="E504" t="s">
        <v>63</v>
      </c>
      <c r="F504" t="s">
        <v>66</v>
      </c>
      <c r="G504">
        <v>0</v>
      </c>
      <c r="H504">
        <v>114.23</v>
      </c>
      <c r="I504" t="s">
        <v>65</v>
      </c>
    </row>
    <row r="505" spans="1:9" x14ac:dyDescent="0.25">
      <c r="A505" s="90">
        <v>0.30363425925925924</v>
      </c>
      <c r="B505" t="s">
        <v>144</v>
      </c>
      <c r="C505" t="s">
        <v>12</v>
      </c>
      <c r="E505" t="s">
        <v>63</v>
      </c>
      <c r="F505" t="s">
        <v>64</v>
      </c>
      <c r="G505">
        <v>0</v>
      </c>
      <c r="H505">
        <v>97.75</v>
      </c>
      <c r="I505" t="s">
        <v>65</v>
      </c>
    </row>
    <row r="506" spans="1:9" x14ac:dyDescent="0.25">
      <c r="A506" s="90">
        <v>0.30363425925925924</v>
      </c>
      <c r="B506" t="s">
        <v>144</v>
      </c>
      <c r="C506" t="s">
        <v>0</v>
      </c>
      <c r="E506" t="s">
        <v>63</v>
      </c>
      <c r="F506" t="s">
        <v>66</v>
      </c>
      <c r="G506">
        <v>0</v>
      </c>
      <c r="H506">
        <v>114.23</v>
      </c>
      <c r="I506" t="s">
        <v>65</v>
      </c>
    </row>
    <row r="507" spans="1:9" x14ac:dyDescent="0.25">
      <c r="A507" s="90">
        <v>0.30362268518518515</v>
      </c>
      <c r="B507" t="s">
        <v>144</v>
      </c>
      <c r="C507" t="s">
        <v>12</v>
      </c>
      <c r="E507" t="s">
        <v>63</v>
      </c>
      <c r="F507" t="s">
        <v>64</v>
      </c>
      <c r="G507">
        <v>0</v>
      </c>
      <c r="H507">
        <v>96.76</v>
      </c>
      <c r="I507" t="s">
        <v>65</v>
      </c>
    </row>
    <row r="508" spans="1:9" x14ac:dyDescent="0.25">
      <c r="A508" s="90">
        <v>0.30362268518518515</v>
      </c>
      <c r="B508" t="s">
        <v>144</v>
      </c>
      <c r="C508" t="s">
        <v>0</v>
      </c>
      <c r="E508" t="s">
        <v>63</v>
      </c>
      <c r="F508" t="s">
        <v>66</v>
      </c>
      <c r="G508">
        <v>0</v>
      </c>
      <c r="H508">
        <v>114.69</v>
      </c>
      <c r="I508" t="s">
        <v>65</v>
      </c>
    </row>
    <row r="509" spans="1:9" x14ac:dyDescent="0.25">
      <c r="A509" s="90">
        <v>0.30362268518518515</v>
      </c>
      <c r="B509" t="s">
        <v>145</v>
      </c>
      <c r="C509" t="s">
        <v>12</v>
      </c>
      <c r="E509" t="s">
        <v>63</v>
      </c>
      <c r="F509" t="s">
        <v>64</v>
      </c>
      <c r="G509">
        <v>0</v>
      </c>
      <c r="H509">
        <v>96.76</v>
      </c>
      <c r="I509" t="s">
        <v>65</v>
      </c>
    </row>
    <row r="510" spans="1:9" x14ac:dyDescent="0.25">
      <c r="A510" s="90">
        <v>0.30362268518518515</v>
      </c>
      <c r="B510" t="s">
        <v>145</v>
      </c>
      <c r="C510" t="s">
        <v>0</v>
      </c>
      <c r="E510" t="s">
        <v>63</v>
      </c>
      <c r="F510" t="s">
        <v>66</v>
      </c>
      <c r="G510">
        <v>0</v>
      </c>
      <c r="H510">
        <v>114.69</v>
      </c>
      <c r="I510" t="s">
        <v>65</v>
      </c>
    </row>
    <row r="511" spans="1:9" x14ac:dyDescent="0.25">
      <c r="A511" s="90">
        <v>0.30362268518518515</v>
      </c>
      <c r="B511" t="s">
        <v>145</v>
      </c>
      <c r="C511" t="s">
        <v>12</v>
      </c>
      <c r="E511" t="s">
        <v>63</v>
      </c>
      <c r="F511" t="s">
        <v>64</v>
      </c>
      <c r="G511">
        <v>0</v>
      </c>
      <c r="H511">
        <v>96.76</v>
      </c>
      <c r="I511" t="s">
        <v>65</v>
      </c>
    </row>
    <row r="512" spans="1:9" x14ac:dyDescent="0.25">
      <c r="A512" s="90">
        <v>0.30362268518518515</v>
      </c>
      <c r="B512" t="s">
        <v>145</v>
      </c>
      <c r="C512" t="s">
        <v>0</v>
      </c>
      <c r="E512" t="s">
        <v>63</v>
      </c>
      <c r="F512" t="s">
        <v>66</v>
      </c>
      <c r="G512">
        <v>0</v>
      </c>
      <c r="H512">
        <v>114.69</v>
      </c>
      <c r="I512" t="s">
        <v>65</v>
      </c>
    </row>
    <row r="513" spans="1:9" x14ac:dyDescent="0.25">
      <c r="A513" s="90">
        <v>0.30361111111111111</v>
      </c>
      <c r="B513" t="s">
        <v>146</v>
      </c>
      <c r="C513" t="s">
        <v>12</v>
      </c>
      <c r="E513" t="s">
        <v>63</v>
      </c>
      <c r="F513" t="s">
        <v>64</v>
      </c>
      <c r="G513">
        <v>0</v>
      </c>
      <c r="H513">
        <v>96.08</v>
      </c>
      <c r="I513" t="s">
        <v>65</v>
      </c>
    </row>
    <row r="514" spans="1:9" x14ac:dyDescent="0.25">
      <c r="A514" s="90">
        <v>0.30361111111111111</v>
      </c>
      <c r="B514" t="s">
        <v>146</v>
      </c>
      <c r="C514" t="s">
        <v>0</v>
      </c>
      <c r="E514" t="s">
        <v>63</v>
      </c>
      <c r="F514" t="s">
        <v>66</v>
      </c>
      <c r="G514">
        <v>0</v>
      </c>
      <c r="H514">
        <v>115.17</v>
      </c>
      <c r="I514" t="s">
        <v>65</v>
      </c>
    </row>
    <row r="515" spans="1:9" x14ac:dyDescent="0.25">
      <c r="A515" s="90">
        <v>0.30361111111111111</v>
      </c>
      <c r="B515" t="s">
        <v>146</v>
      </c>
      <c r="C515" t="s">
        <v>12</v>
      </c>
      <c r="E515" t="s">
        <v>63</v>
      </c>
      <c r="F515" t="s">
        <v>64</v>
      </c>
      <c r="G515">
        <v>0</v>
      </c>
      <c r="H515">
        <v>96.08</v>
      </c>
      <c r="I515" t="s">
        <v>65</v>
      </c>
    </row>
    <row r="516" spans="1:9" x14ac:dyDescent="0.25">
      <c r="A516" s="90">
        <v>0.30361111111111111</v>
      </c>
      <c r="B516" t="s">
        <v>146</v>
      </c>
      <c r="C516" t="s">
        <v>0</v>
      </c>
      <c r="E516" t="s">
        <v>63</v>
      </c>
      <c r="F516" t="s">
        <v>66</v>
      </c>
      <c r="G516">
        <v>0</v>
      </c>
      <c r="H516">
        <v>115.17</v>
      </c>
      <c r="I516" t="s">
        <v>65</v>
      </c>
    </row>
    <row r="517" spans="1:9" x14ac:dyDescent="0.25">
      <c r="A517" s="90">
        <v>0.30359953703703707</v>
      </c>
      <c r="B517" t="s">
        <v>146</v>
      </c>
      <c r="C517" t="s">
        <v>12</v>
      </c>
      <c r="E517" t="s">
        <v>63</v>
      </c>
      <c r="F517" t="s">
        <v>64</v>
      </c>
      <c r="G517">
        <v>0</v>
      </c>
      <c r="H517">
        <v>96.08</v>
      </c>
      <c r="I517" t="s">
        <v>65</v>
      </c>
    </row>
    <row r="518" spans="1:9" x14ac:dyDescent="0.25">
      <c r="A518" s="90">
        <v>0.30359953703703707</v>
      </c>
      <c r="B518" t="s">
        <v>146</v>
      </c>
      <c r="C518" t="s">
        <v>0</v>
      </c>
      <c r="E518" t="s">
        <v>63</v>
      </c>
      <c r="F518" t="s">
        <v>66</v>
      </c>
      <c r="G518">
        <v>0</v>
      </c>
      <c r="H518">
        <v>115.17</v>
      </c>
      <c r="I518" t="s">
        <v>65</v>
      </c>
    </row>
    <row r="519" spans="1:9" x14ac:dyDescent="0.25">
      <c r="A519" s="90">
        <v>0.30359953703703707</v>
      </c>
      <c r="B519" t="s">
        <v>147</v>
      </c>
      <c r="C519" t="s">
        <v>12</v>
      </c>
      <c r="E519" t="s">
        <v>63</v>
      </c>
      <c r="F519" t="s">
        <v>64</v>
      </c>
      <c r="G519">
        <v>0</v>
      </c>
      <c r="H519">
        <v>96.21</v>
      </c>
      <c r="I519" t="s">
        <v>65</v>
      </c>
    </row>
    <row r="520" spans="1:9" x14ac:dyDescent="0.25">
      <c r="A520" s="90">
        <v>0.30359953703703707</v>
      </c>
      <c r="B520" t="s">
        <v>147</v>
      </c>
      <c r="C520" t="s">
        <v>0</v>
      </c>
      <c r="E520" t="s">
        <v>63</v>
      </c>
      <c r="F520" t="s">
        <v>66</v>
      </c>
      <c r="G520">
        <v>0</v>
      </c>
      <c r="H520">
        <v>114.73</v>
      </c>
      <c r="I520" t="s">
        <v>65</v>
      </c>
    </row>
    <row r="521" spans="1:9" x14ac:dyDescent="0.25">
      <c r="A521" s="90">
        <v>0.30359953703703707</v>
      </c>
      <c r="B521" t="s">
        <v>147</v>
      </c>
      <c r="C521" t="s">
        <v>12</v>
      </c>
      <c r="E521" t="s">
        <v>63</v>
      </c>
      <c r="F521" t="s">
        <v>64</v>
      </c>
      <c r="G521">
        <v>0</v>
      </c>
      <c r="H521">
        <v>96.21</v>
      </c>
      <c r="I521" t="s">
        <v>65</v>
      </c>
    </row>
    <row r="522" spans="1:9" x14ac:dyDescent="0.25">
      <c r="A522" s="90">
        <v>0.30359953703703707</v>
      </c>
      <c r="B522" t="s">
        <v>147</v>
      </c>
      <c r="C522" t="s">
        <v>0</v>
      </c>
      <c r="E522" t="s">
        <v>63</v>
      </c>
      <c r="F522" t="s">
        <v>66</v>
      </c>
      <c r="G522">
        <v>0</v>
      </c>
      <c r="H522">
        <v>114.73</v>
      </c>
      <c r="I522" t="s">
        <v>65</v>
      </c>
    </row>
    <row r="523" spans="1:9" x14ac:dyDescent="0.25">
      <c r="A523" s="90">
        <v>0.30358796296296298</v>
      </c>
      <c r="B523" t="s">
        <v>148</v>
      </c>
      <c r="C523" t="s">
        <v>12</v>
      </c>
      <c r="E523" t="s">
        <v>63</v>
      </c>
      <c r="F523" t="s">
        <v>64</v>
      </c>
      <c r="G523">
        <v>0</v>
      </c>
      <c r="H523">
        <v>97.08</v>
      </c>
      <c r="I523" t="s">
        <v>65</v>
      </c>
    </row>
    <row r="524" spans="1:9" x14ac:dyDescent="0.25">
      <c r="A524" s="90">
        <v>0.30358796296296298</v>
      </c>
      <c r="B524" t="s">
        <v>148</v>
      </c>
      <c r="C524" t="s">
        <v>0</v>
      </c>
      <c r="E524" t="s">
        <v>63</v>
      </c>
      <c r="F524" t="s">
        <v>66</v>
      </c>
      <c r="G524">
        <v>0</v>
      </c>
      <c r="H524">
        <v>115.6</v>
      </c>
      <c r="I524" t="s">
        <v>65</v>
      </c>
    </row>
    <row r="525" spans="1:9" x14ac:dyDescent="0.25">
      <c r="A525" s="90">
        <v>0.30358796296296298</v>
      </c>
      <c r="B525" t="s">
        <v>148</v>
      </c>
      <c r="C525" t="s">
        <v>12</v>
      </c>
      <c r="E525" t="s">
        <v>63</v>
      </c>
      <c r="F525" t="s">
        <v>64</v>
      </c>
      <c r="G525">
        <v>0</v>
      </c>
      <c r="H525">
        <v>97.08</v>
      </c>
      <c r="I525" t="s">
        <v>65</v>
      </c>
    </row>
    <row r="526" spans="1:9" x14ac:dyDescent="0.25">
      <c r="A526" s="90">
        <v>0.30358796296296298</v>
      </c>
      <c r="B526" t="s">
        <v>148</v>
      </c>
      <c r="C526" t="s">
        <v>0</v>
      </c>
      <c r="E526" t="s">
        <v>63</v>
      </c>
      <c r="F526" t="s">
        <v>66</v>
      </c>
      <c r="G526">
        <v>0</v>
      </c>
      <c r="H526">
        <v>115.6</v>
      </c>
      <c r="I526" t="s">
        <v>65</v>
      </c>
    </row>
    <row r="527" spans="1:9" x14ac:dyDescent="0.25">
      <c r="A527" s="90">
        <v>0.30357638888888888</v>
      </c>
      <c r="B527" t="s">
        <v>148</v>
      </c>
      <c r="C527" t="s">
        <v>12</v>
      </c>
      <c r="E527" t="s">
        <v>63</v>
      </c>
      <c r="F527" t="s">
        <v>64</v>
      </c>
      <c r="G527">
        <v>0</v>
      </c>
      <c r="H527">
        <v>97.08</v>
      </c>
      <c r="I527" t="s">
        <v>65</v>
      </c>
    </row>
    <row r="528" spans="1:9" x14ac:dyDescent="0.25">
      <c r="A528" s="90">
        <v>0.30357638888888888</v>
      </c>
      <c r="B528" t="s">
        <v>148</v>
      </c>
      <c r="C528" t="s">
        <v>0</v>
      </c>
      <c r="E528" t="s">
        <v>63</v>
      </c>
      <c r="F528" t="s">
        <v>66</v>
      </c>
      <c r="G528">
        <v>0</v>
      </c>
      <c r="H528">
        <v>115.6</v>
      </c>
      <c r="I528" t="s">
        <v>65</v>
      </c>
    </row>
    <row r="529" spans="1:9" x14ac:dyDescent="0.25">
      <c r="A529" s="90">
        <v>0.30357638888888888</v>
      </c>
      <c r="B529" t="s">
        <v>149</v>
      </c>
      <c r="C529" t="s">
        <v>12</v>
      </c>
      <c r="E529" t="s">
        <v>63</v>
      </c>
      <c r="F529" t="s">
        <v>64</v>
      </c>
      <c r="G529">
        <v>0</v>
      </c>
      <c r="H529">
        <v>96.23</v>
      </c>
      <c r="I529" t="s">
        <v>65</v>
      </c>
    </row>
    <row r="530" spans="1:9" x14ac:dyDescent="0.25">
      <c r="A530" s="90">
        <v>0.30357638888888888</v>
      </c>
      <c r="B530" t="s">
        <v>149</v>
      </c>
      <c r="C530" t="s">
        <v>0</v>
      </c>
      <c r="E530" t="s">
        <v>63</v>
      </c>
      <c r="F530" t="s">
        <v>66</v>
      </c>
      <c r="G530">
        <v>0</v>
      </c>
      <c r="H530">
        <v>114.41</v>
      </c>
      <c r="I530" t="s">
        <v>65</v>
      </c>
    </row>
    <row r="531" spans="1:9" x14ac:dyDescent="0.25">
      <c r="A531" s="90">
        <v>0.30357638888888888</v>
      </c>
      <c r="B531" t="s">
        <v>149</v>
      </c>
      <c r="C531" t="s">
        <v>0</v>
      </c>
      <c r="E531" t="s">
        <v>63</v>
      </c>
      <c r="F531" t="s">
        <v>66</v>
      </c>
      <c r="G531">
        <v>0</v>
      </c>
      <c r="H531">
        <v>114.41</v>
      </c>
      <c r="I531" t="s">
        <v>65</v>
      </c>
    </row>
    <row r="532" spans="1:9" x14ac:dyDescent="0.25">
      <c r="A532" s="90">
        <v>0.30357638888888888</v>
      </c>
      <c r="B532" t="s">
        <v>149</v>
      </c>
      <c r="C532" t="s">
        <v>12</v>
      </c>
      <c r="E532" t="s">
        <v>63</v>
      </c>
      <c r="F532" t="s">
        <v>64</v>
      </c>
      <c r="G532">
        <v>0</v>
      </c>
      <c r="H532">
        <v>96.23</v>
      </c>
      <c r="I532" t="s">
        <v>65</v>
      </c>
    </row>
    <row r="533" spans="1:9" x14ac:dyDescent="0.25">
      <c r="A533" s="90">
        <v>0.30357638888888888</v>
      </c>
      <c r="B533" t="s">
        <v>149</v>
      </c>
      <c r="C533" t="s">
        <v>0</v>
      </c>
      <c r="E533" t="s">
        <v>63</v>
      </c>
      <c r="F533" t="s">
        <v>66</v>
      </c>
      <c r="G533">
        <v>0</v>
      </c>
      <c r="H533">
        <v>114.41</v>
      </c>
      <c r="I533" t="s">
        <v>65</v>
      </c>
    </row>
    <row r="534" spans="1:9" x14ac:dyDescent="0.25">
      <c r="A534" s="90">
        <v>0.30356481481481484</v>
      </c>
      <c r="B534" t="s">
        <v>150</v>
      </c>
      <c r="C534" t="s">
        <v>12</v>
      </c>
      <c r="E534" t="s">
        <v>63</v>
      </c>
      <c r="F534" t="s">
        <v>64</v>
      </c>
      <c r="G534">
        <v>0</v>
      </c>
      <c r="H534">
        <v>95.74</v>
      </c>
      <c r="I534" t="s">
        <v>65</v>
      </c>
    </row>
    <row r="535" spans="1:9" x14ac:dyDescent="0.25">
      <c r="A535" s="90">
        <v>0.30356481481481484</v>
      </c>
      <c r="B535" t="s">
        <v>150</v>
      </c>
      <c r="C535" t="s">
        <v>0</v>
      </c>
      <c r="E535" t="s">
        <v>63</v>
      </c>
      <c r="F535" t="s">
        <v>66</v>
      </c>
      <c r="G535">
        <v>0</v>
      </c>
      <c r="H535">
        <v>116.59</v>
      </c>
      <c r="I535" t="s">
        <v>65</v>
      </c>
    </row>
    <row r="536" spans="1:9" x14ac:dyDescent="0.25">
      <c r="A536" s="90">
        <v>0.30356481481481484</v>
      </c>
      <c r="B536" t="s">
        <v>150</v>
      </c>
      <c r="C536" t="s">
        <v>0</v>
      </c>
      <c r="E536" t="s">
        <v>63</v>
      </c>
      <c r="F536" t="s">
        <v>66</v>
      </c>
      <c r="G536">
        <v>0</v>
      </c>
      <c r="H536">
        <v>116.59</v>
      </c>
      <c r="I536" t="s">
        <v>65</v>
      </c>
    </row>
    <row r="537" spans="1:9" x14ac:dyDescent="0.25">
      <c r="A537" s="90">
        <v>0.30356481481481484</v>
      </c>
      <c r="B537" t="s">
        <v>150</v>
      </c>
      <c r="C537" t="s">
        <v>12</v>
      </c>
      <c r="E537" t="s">
        <v>63</v>
      </c>
      <c r="F537" t="s">
        <v>64</v>
      </c>
      <c r="G537">
        <v>0</v>
      </c>
      <c r="H537">
        <v>95.74</v>
      </c>
      <c r="I537" t="s">
        <v>65</v>
      </c>
    </row>
    <row r="538" spans="1:9" x14ac:dyDescent="0.25">
      <c r="A538" s="90">
        <v>0.30356481481481484</v>
      </c>
      <c r="B538" t="s">
        <v>150</v>
      </c>
      <c r="C538" t="s">
        <v>0</v>
      </c>
      <c r="E538" t="s">
        <v>63</v>
      </c>
      <c r="F538" t="s">
        <v>66</v>
      </c>
      <c r="G538">
        <v>0</v>
      </c>
      <c r="H538">
        <v>116.59</v>
      </c>
      <c r="I538" t="s">
        <v>65</v>
      </c>
    </row>
    <row r="539" spans="1:9" x14ac:dyDescent="0.25">
      <c r="A539" s="90">
        <v>0.30355324074074075</v>
      </c>
      <c r="B539" t="s">
        <v>150</v>
      </c>
      <c r="C539" t="s">
        <v>12</v>
      </c>
      <c r="E539" t="s">
        <v>63</v>
      </c>
      <c r="F539" t="s">
        <v>64</v>
      </c>
      <c r="G539">
        <v>0</v>
      </c>
      <c r="H539">
        <v>95.74</v>
      </c>
      <c r="I539" t="s">
        <v>65</v>
      </c>
    </row>
    <row r="540" spans="1:9" x14ac:dyDescent="0.25">
      <c r="A540" s="90">
        <v>0.30355324074074075</v>
      </c>
      <c r="B540" t="s">
        <v>150</v>
      </c>
      <c r="C540" t="s">
        <v>0</v>
      </c>
      <c r="E540" t="s">
        <v>63</v>
      </c>
      <c r="F540" t="s">
        <v>66</v>
      </c>
      <c r="G540">
        <v>0</v>
      </c>
      <c r="H540">
        <v>116.59</v>
      </c>
      <c r="I540" t="s">
        <v>65</v>
      </c>
    </row>
    <row r="541" spans="1:9" x14ac:dyDescent="0.25">
      <c r="A541" s="90">
        <v>0.30355324074074075</v>
      </c>
      <c r="B541" t="s">
        <v>151</v>
      </c>
      <c r="C541" t="s">
        <v>12</v>
      </c>
      <c r="E541" t="s">
        <v>63</v>
      </c>
      <c r="F541" t="s">
        <v>64</v>
      </c>
      <c r="G541">
        <v>0</v>
      </c>
      <c r="H541">
        <v>96.28</v>
      </c>
      <c r="I541" t="s">
        <v>65</v>
      </c>
    </row>
    <row r="542" spans="1:9" x14ac:dyDescent="0.25">
      <c r="A542" s="90">
        <v>0.30355324074074075</v>
      </c>
      <c r="B542" t="s">
        <v>151</v>
      </c>
      <c r="C542" t="s">
        <v>0</v>
      </c>
      <c r="E542" t="s">
        <v>63</v>
      </c>
      <c r="F542" t="s">
        <v>66</v>
      </c>
      <c r="G542">
        <v>0</v>
      </c>
      <c r="H542">
        <v>117.81</v>
      </c>
      <c r="I542" t="s">
        <v>65</v>
      </c>
    </row>
    <row r="543" spans="1:9" x14ac:dyDescent="0.25">
      <c r="A543" s="90">
        <v>0.30355324074074075</v>
      </c>
      <c r="B543" t="s">
        <v>151</v>
      </c>
      <c r="C543" t="s">
        <v>12</v>
      </c>
      <c r="E543" t="s">
        <v>63</v>
      </c>
      <c r="F543" t="s">
        <v>64</v>
      </c>
      <c r="G543">
        <v>0</v>
      </c>
      <c r="H543">
        <v>96.28</v>
      </c>
      <c r="I543" t="s">
        <v>65</v>
      </c>
    </row>
    <row r="544" spans="1:9" x14ac:dyDescent="0.25">
      <c r="A544" s="90">
        <v>0.30355324074074075</v>
      </c>
      <c r="B544" t="s">
        <v>151</v>
      </c>
      <c r="C544" t="s">
        <v>0</v>
      </c>
      <c r="E544" t="s">
        <v>63</v>
      </c>
      <c r="F544" t="s">
        <v>66</v>
      </c>
      <c r="G544">
        <v>0</v>
      </c>
      <c r="H544">
        <v>117.81</v>
      </c>
      <c r="I544" t="s">
        <v>65</v>
      </c>
    </row>
    <row r="545" spans="1:9" x14ac:dyDescent="0.25">
      <c r="A545" s="90">
        <v>0.30354166666666665</v>
      </c>
      <c r="B545" t="s">
        <v>152</v>
      </c>
      <c r="C545" t="s">
        <v>12</v>
      </c>
      <c r="E545" t="s">
        <v>63</v>
      </c>
      <c r="F545" t="s">
        <v>64</v>
      </c>
      <c r="G545">
        <v>0</v>
      </c>
      <c r="H545">
        <v>96.28</v>
      </c>
      <c r="I545" t="s">
        <v>65</v>
      </c>
    </row>
    <row r="546" spans="1:9" x14ac:dyDescent="0.25">
      <c r="A546" s="90">
        <v>0.30354166666666665</v>
      </c>
      <c r="B546" t="s">
        <v>152</v>
      </c>
      <c r="C546" t="s">
        <v>0</v>
      </c>
      <c r="E546" t="s">
        <v>63</v>
      </c>
      <c r="F546" t="s">
        <v>66</v>
      </c>
      <c r="G546">
        <v>0</v>
      </c>
      <c r="H546">
        <v>117.11</v>
      </c>
      <c r="I546" t="s">
        <v>65</v>
      </c>
    </row>
    <row r="547" spans="1:9" x14ac:dyDescent="0.25">
      <c r="A547" s="90">
        <v>0.30354166666666665</v>
      </c>
      <c r="B547" t="s">
        <v>152</v>
      </c>
      <c r="C547" t="s">
        <v>12</v>
      </c>
      <c r="E547" t="s">
        <v>63</v>
      </c>
      <c r="F547" t="s">
        <v>64</v>
      </c>
      <c r="G547">
        <v>0</v>
      </c>
      <c r="H547">
        <v>96.28</v>
      </c>
      <c r="I547" t="s">
        <v>65</v>
      </c>
    </row>
    <row r="548" spans="1:9" x14ac:dyDescent="0.25">
      <c r="A548" s="90">
        <v>0.30354166666666665</v>
      </c>
      <c r="B548" t="s">
        <v>152</v>
      </c>
      <c r="C548" t="s">
        <v>0</v>
      </c>
      <c r="E548" t="s">
        <v>63</v>
      </c>
      <c r="F548" t="s">
        <v>66</v>
      </c>
      <c r="G548">
        <v>0</v>
      </c>
      <c r="H548">
        <v>117.11</v>
      </c>
      <c r="I548" t="s">
        <v>65</v>
      </c>
    </row>
    <row r="549" spans="1:9" x14ac:dyDescent="0.25">
      <c r="A549" s="90">
        <v>0.30353009259259262</v>
      </c>
      <c r="B549" t="s">
        <v>152</v>
      </c>
      <c r="C549" t="s">
        <v>12</v>
      </c>
      <c r="E549" t="s">
        <v>63</v>
      </c>
      <c r="F549" t="s">
        <v>64</v>
      </c>
      <c r="G549">
        <v>0</v>
      </c>
      <c r="H549">
        <v>96.28</v>
      </c>
      <c r="I549" t="s">
        <v>65</v>
      </c>
    </row>
    <row r="550" spans="1:9" x14ac:dyDescent="0.25">
      <c r="A550" s="90">
        <v>0.30353009259259262</v>
      </c>
      <c r="B550" t="s">
        <v>152</v>
      </c>
      <c r="C550" t="s">
        <v>0</v>
      </c>
      <c r="E550" t="s">
        <v>63</v>
      </c>
      <c r="F550" t="s">
        <v>66</v>
      </c>
      <c r="G550">
        <v>0</v>
      </c>
      <c r="H550">
        <v>121.05</v>
      </c>
      <c r="I550" t="s">
        <v>65</v>
      </c>
    </row>
    <row r="551" spans="1:9" x14ac:dyDescent="0.25">
      <c r="A551" s="90">
        <v>0.30353009259259262</v>
      </c>
      <c r="B551" t="s">
        <v>153</v>
      </c>
      <c r="C551" t="s">
        <v>12</v>
      </c>
      <c r="E551" t="s">
        <v>63</v>
      </c>
      <c r="F551" t="s">
        <v>64</v>
      </c>
      <c r="G551">
        <v>0</v>
      </c>
      <c r="H551">
        <v>95.73</v>
      </c>
      <c r="I551" t="s">
        <v>65</v>
      </c>
    </row>
    <row r="552" spans="1:9" x14ac:dyDescent="0.25">
      <c r="A552" s="90">
        <v>0.30353009259259262</v>
      </c>
      <c r="B552" t="s">
        <v>153</v>
      </c>
      <c r="C552" t="s">
        <v>0</v>
      </c>
      <c r="E552" t="s">
        <v>63</v>
      </c>
      <c r="F552" t="s">
        <v>66</v>
      </c>
      <c r="G552">
        <v>0</v>
      </c>
      <c r="H552">
        <v>121.05</v>
      </c>
      <c r="I552" t="s">
        <v>65</v>
      </c>
    </row>
    <row r="553" spans="1:9" x14ac:dyDescent="0.25">
      <c r="A553" s="90">
        <v>0.30353009259259262</v>
      </c>
      <c r="B553" t="s">
        <v>153</v>
      </c>
      <c r="C553" t="s">
        <v>12</v>
      </c>
      <c r="E553" t="s">
        <v>63</v>
      </c>
      <c r="F553" t="s">
        <v>64</v>
      </c>
      <c r="G553">
        <v>0</v>
      </c>
      <c r="H553">
        <v>95.73</v>
      </c>
      <c r="I553" t="s">
        <v>65</v>
      </c>
    </row>
    <row r="554" spans="1:9" x14ac:dyDescent="0.25">
      <c r="A554" s="90">
        <v>0.30353009259259262</v>
      </c>
      <c r="B554" t="s">
        <v>153</v>
      </c>
      <c r="C554" t="s">
        <v>0</v>
      </c>
      <c r="E554" t="s">
        <v>63</v>
      </c>
      <c r="F554" t="s">
        <v>66</v>
      </c>
      <c r="G554">
        <v>0</v>
      </c>
      <c r="H554">
        <v>121.05</v>
      </c>
      <c r="I554" t="s">
        <v>65</v>
      </c>
    </row>
    <row r="555" spans="1:9" x14ac:dyDescent="0.25">
      <c r="A555" s="90">
        <v>0.30351851851851852</v>
      </c>
      <c r="B555" t="s">
        <v>154</v>
      </c>
      <c r="C555" t="s">
        <v>12</v>
      </c>
      <c r="E555" t="s">
        <v>63</v>
      </c>
      <c r="F555" t="s">
        <v>64</v>
      </c>
      <c r="G555">
        <v>0</v>
      </c>
      <c r="H555">
        <v>93.27</v>
      </c>
      <c r="I555" t="s">
        <v>65</v>
      </c>
    </row>
    <row r="556" spans="1:9" x14ac:dyDescent="0.25">
      <c r="A556" s="90">
        <v>0.30351851851851852</v>
      </c>
      <c r="B556" t="s">
        <v>154</v>
      </c>
      <c r="C556" t="s">
        <v>0</v>
      </c>
      <c r="E556" t="s">
        <v>63</v>
      </c>
      <c r="F556" t="s">
        <v>66</v>
      </c>
      <c r="G556">
        <v>0</v>
      </c>
      <c r="H556">
        <v>117.6</v>
      </c>
      <c r="I556" t="s">
        <v>65</v>
      </c>
    </row>
    <row r="557" spans="1:9" x14ac:dyDescent="0.25">
      <c r="A557" s="90">
        <v>0.30351851851851852</v>
      </c>
      <c r="B557" t="s">
        <v>154</v>
      </c>
      <c r="C557" t="s">
        <v>12</v>
      </c>
      <c r="E557" t="s">
        <v>63</v>
      </c>
      <c r="F557" t="s">
        <v>64</v>
      </c>
      <c r="G557">
        <v>0</v>
      </c>
      <c r="H557">
        <v>93.27</v>
      </c>
      <c r="I557" t="s">
        <v>65</v>
      </c>
    </row>
    <row r="558" spans="1:9" x14ac:dyDescent="0.25">
      <c r="A558" s="90">
        <v>0.30351851851851852</v>
      </c>
      <c r="B558" t="s">
        <v>154</v>
      </c>
      <c r="C558" t="s">
        <v>0</v>
      </c>
      <c r="E558" t="s">
        <v>63</v>
      </c>
      <c r="F558" t="s">
        <v>66</v>
      </c>
      <c r="G558">
        <v>0</v>
      </c>
      <c r="H558">
        <v>117.6</v>
      </c>
      <c r="I558" t="s">
        <v>65</v>
      </c>
    </row>
    <row r="559" spans="1:9" x14ac:dyDescent="0.25">
      <c r="A559" s="90">
        <v>0.30350694444444443</v>
      </c>
      <c r="B559" t="s">
        <v>154</v>
      </c>
      <c r="C559" t="s">
        <v>12</v>
      </c>
      <c r="E559" t="s">
        <v>63</v>
      </c>
      <c r="F559" t="s">
        <v>64</v>
      </c>
      <c r="G559">
        <v>0</v>
      </c>
      <c r="H559">
        <v>93.87</v>
      </c>
      <c r="I559" t="s">
        <v>65</v>
      </c>
    </row>
    <row r="560" spans="1:9" x14ac:dyDescent="0.25">
      <c r="A560" s="90">
        <v>0.30350694444444443</v>
      </c>
      <c r="B560" t="s">
        <v>154</v>
      </c>
      <c r="C560" t="s">
        <v>0</v>
      </c>
      <c r="E560" t="s">
        <v>63</v>
      </c>
      <c r="F560" t="s">
        <v>66</v>
      </c>
      <c r="G560">
        <v>0</v>
      </c>
      <c r="H560">
        <v>117.71</v>
      </c>
      <c r="I560" t="s">
        <v>65</v>
      </c>
    </row>
    <row r="561" spans="1:9" x14ac:dyDescent="0.25">
      <c r="A561" s="90">
        <v>0.30350694444444443</v>
      </c>
      <c r="B561" t="s">
        <v>155</v>
      </c>
      <c r="C561" t="s">
        <v>12</v>
      </c>
      <c r="E561" t="s">
        <v>63</v>
      </c>
      <c r="F561" t="s">
        <v>64</v>
      </c>
      <c r="G561">
        <v>0</v>
      </c>
      <c r="H561">
        <v>93.87</v>
      </c>
      <c r="I561" t="s">
        <v>65</v>
      </c>
    </row>
    <row r="562" spans="1:9" x14ac:dyDescent="0.25">
      <c r="A562" s="90">
        <v>0.30350694444444443</v>
      </c>
      <c r="B562" t="s">
        <v>155</v>
      </c>
      <c r="C562" t="s">
        <v>0</v>
      </c>
      <c r="E562" t="s">
        <v>63</v>
      </c>
      <c r="F562" t="s">
        <v>66</v>
      </c>
      <c r="G562">
        <v>0</v>
      </c>
      <c r="H562">
        <v>117.71</v>
      </c>
      <c r="I562" t="s">
        <v>65</v>
      </c>
    </row>
    <row r="563" spans="1:9" x14ac:dyDescent="0.25">
      <c r="A563" s="90">
        <v>0.30349537037037039</v>
      </c>
      <c r="B563" t="s">
        <v>155</v>
      </c>
      <c r="C563" t="s">
        <v>12</v>
      </c>
      <c r="E563" t="s">
        <v>63</v>
      </c>
      <c r="F563" t="s">
        <v>64</v>
      </c>
      <c r="G563">
        <v>0</v>
      </c>
      <c r="H563">
        <v>93.87</v>
      </c>
      <c r="I563" t="s">
        <v>65</v>
      </c>
    </row>
    <row r="564" spans="1:9" x14ac:dyDescent="0.25">
      <c r="A564" s="90">
        <v>0.30349537037037039</v>
      </c>
      <c r="B564" t="s">
        <v>155</v>
      </c>
      <c r="C564" t="s">
        <v>0</v>
      </c>
      <c r="E564" t="s">
        <v>63</v>
      </c>
      <c r="F564" t="s">
        <v>66</v>
      </c>
      <c r="G564">
        <v>0</v>
      </c>
      <c r="H564">
        <v>117.71</v>
      </c>
      <c r="I564" t="s">
        <v>65</v>
      </c>
    </row>
    <row r="565" spans="1:9" x14ac:dyDescent="0.25">
      <c r="A565" s="90">
        <v>0.30349537037037039</v>
      </c>
      <c r="B565" t="s">
        <v>156</v>
      </c>
      <c r="C565" t="s">
        <v>12</v>
      </c>
      <c r="E565" t="s">
        <v>63</v>
      </c>
      <c r="F565" t="s">
        <v>64</v>
      </c>
      <c r="G565">
        <v>0</v>
      </c>
      <c r="H565">
        <v>95.6</v>
      </c>
      <c r="I565" t="s">
        <v>65</v>
      </c>
    </row>
    <row r="566" spans="1:9" x14ac:dyDescent="0.25">
      <c r="A566" s="90">
        <v>0.30349537037037039</v>
      </c>
      <c r="B566" t="s">
        <v>156</v>
      </c>
      <c r="C566" t="s">
        <v>0</v>
      </c>
      <c r="E566" t="s">
        <v>63</v>
      </c>
      <c r="F566" t="s">
        <v>66</v>
      </c>
      <c r="G566">
        <v>0</v>
      </c>
      <c r="H566">
        <v>118.99</v>
      </c>
      <c r="I566" t="s">
        <v>65</v>
      </c>
    </row>
    <row r="567" spans="1:9" x14ac:dyDescent="0.25">
      <c r="A567" s="90">
        <v>0.30349537037037039</v>
      </c>
      <c r="B567" t="s">
        <v>156</v>
      </c>
      <c r="C567" t="s">
        <v>12</v>
      </c>
      <c r="E567" t="s">
        <v>63</v>
      </c>
      <c r="F567" t="s">
        <v>64</v>
      </c>
      <c r="G567">
        <v>0</v>
      </c>
      <c r="H567">
        <v>95.6</v>
      </c>
      <c r="I567" t="s">
        <v>65</v>
      </c>
    </row>
    <row r="568" spans="1:9" x14ac:dyDescent="0.25">
      <c r="A568" s="90">
        <v>0.30349537037037039</v>
      </c>
      <c r="B568" t="s">
        <v>156</v>
      </c>
      <c r="C568" t="s">
        <v>12</v>
      </c>
      <c r="E568" t="s">
        <v>63</v>
      </c>
      <c r="F568" t="s">
        <v>64</v>
      </c>
      <c r="G568">
        <v>0</v>
      </c>
      <c r="H568">
        <v>95.6</v>
      </c>
      <c r="I568" t="s">
        <v>65</v>
      </c>
    </row>
    <row r="569" spans="1:9" x14ac:dyDescent="0.25">
      <c r="A569" s="90">
        <v>0.30348379629629629</v>
      </c>
      <c r="B569" t="s">
        <v>156</v>
      </c>
      <c r="C569" t="s">
        <v>12</v>
      </c>
      <c r="E569" t="s">
        <v>63</v>
      </c>
      <c r="F569" t="s">
        <v>64</v>
      </c>
      <c r="G569">
        <v>0</v>
      </c>
      <c r="H569">
        <v>95.6</v>
      </c>
      <c r="I569" t="s">
        <v>65</v>
      </c>
    </row>
    <row r="570" spans="1:9" x14ac:dyDescent="0.25">
      <c r="A570" s="90">
        <v>0.30348379629629629</v>
      </c>
      <c r="B570" t="s">
        <v>156</v>
      </c>
      <c r="C570" t="s">
        <v>0</v>
      </c>
      <c r="E570" t="s">
        <v>63</v>
      </c>
      <c r="F570" t="s">
        <v>66</v>
      </c>
      <c r="G570">
        <v>0</v>
      </c>
      <c r="H570">
        <v>118.99</v>
      </c>
      <c r="I570" t="s">
        <v>65</v>
      </c>
    </row>
    <row r="571" spans="1:9" x14ac:dyDescent="0.25">
      <c r="A571" s="90">
        <v>0.30348379629629629</v>
      </c>
      <c r="B571" t="s">
        <v>156</v>
      </c>
      <c r="C571" t="s">
        <v>12</v>
      </c>
      <c r="E571" t="s">
        <v>63</v>
      </c>
      <c r="F571" t="s">
        <v>64</v>
      </c>
      <c r="G571">
        <v>0</v>
      </c>
      <c r="H571">
        <v>92.52</v>
      </c>
      <c r="I571" t="s">
        <v>65</v>
      </c>
    </row>
    <row r="572" spans="1:9" x14ac:dyDescent="0.25">
      <c r="A572" s="90">
        <v>0.30348379629629629</v>
      </c>
      <c r="B572" t="s">
        <v>156</v>
      </c>
      <c r="C572" t="s">
        <v>0</v>
      </c>
      <c r="E572" t="s">
        <v>63</v>
      </c>
      <c r="F572" t="s">
        <v>66</v>
      </c>
      <c r="G572">
        <v>0</v>
      </c>
      <c r="H572">
        <v>119.88</v>
      </c>
      <c r="I572" t="s">
        <v>65</v>
      </c>
    </row>
    <row r="573" spans="1:9" x14ac:dyDescent="0.25">
      <c r="A573" s="90">
        <v>0.30348379629629629</v>
      </c>
      <c r="B573" t="s">
        <v>157</v>
      </c>
      <c r="C573" t="s">
        <v>12</v>
      </c>
      <c r="E573" t="s">
        <v>63</v>
      </c>
      <c r="F573" t="s">
        <v>64</v>
      </c>
      <c r="G573">
        <v>0</v>
      </c>
      <c r="H573">
        <v>92.52</v>
      </c>
      <c r="I573" t="s">
        <v>65</v>
      </c>
    </row>
    <row r="574" spans="1:9" x14ac:dyDescent="0.25">
      <c r="A574" s="90">
        <v>0.30348379629629629</v>
      </c>
      <c r="B574" t="s">
        <v>157</v>
      </c>
      <c r="C574" t="s">
        <v>0</v>
      </c>
      <c r="E574" t="s">
        <v>63</v>
      </c>
      <c r="F574" t="s">
        <v>66</v>
      </c>
      <c r="G574">
        <v>0</v>
      </c>
      <c r="H574">
        <v>119.88</v>
      </c>
      <c r="I574" t="s">
        <v>65</v>
      </c>
    </row>
    <row r="575" spans="1:9" x14ac:dyDescent="0.25">
      <c r="A575" s="90">
        <v>0.3034722222222222</v>
      </c>
      <c r="B575" t="s">
        <v>157</v>
      </c>
      <c r="C575" t="s">
        <v>12</v>
      </c>
      <c r="E575" t="s">
        <v>63</v>
      </c>
      <c r="F575" t="s">
        <v>64</v>
      </c>
      <c r="G575">
        <v>0</v>
      </c>
      <c r="H575">
        <v>92.52</v>
      </c>
      <c r="I575" t="s">
        <v>65</v>
      </c>
    </row>
    <row r="576" spans="1:9" x14ac:dyDescent="0.25">
      <c r="A576" s="90">
        <v>0.3034722222222222</v>
      </c>
      <c r="B576" t="s">
        <v>157</v>
      </c>
      <c r="C576" t="s">
        <v>0</v>
      </c>
      <c r="E576" t="s">
        <v>63</v>
      </c>
      <c r="F576" t="s">
        <v>66</v>
      </c>
      <c r="G576">
        <v>0</v>
      </c>
      <c r="H576">
        <v>119.88</v>
      </c>
      <c r="I576" t="s">
        <v>65</v>
      </c>
    </row>
    <row r="577" spans="1:9" x14ac:dyDescent="0.25">
      <c r="A577" s="90">
        <v>0.3034722222222222</v>
      </c>
      <c r="B577" t="s">
        <v>158</v>
      </c>
      <c r="C577" t="s">
        <v>12</v>
      </c>
      <c r="E577" t="s">
        <v>63</v>
      </c>
      <c r="F577" t="s">
        <v>64</v>
      </c>
      <c r="G577">
        <v>0</v>
      </c>
      <c r="H577">
        <v>92.14</v>
      </c>
      <c r="I577" t="s">
        <v>65</v>
      </c>
    </row>
    <row r="578" spans="1:9" x14ac:dyDescent="0.25">
      <c r="A578" s="90">
        <v>0.3034722222222222</v>
      </c>
      <c r="B578" t="s">
        <v>158</v>
      </c>
      <c r="C578" t="s">
        <v>0</v>
      </c>
      <c r="E578" t="s">
        <v>63</v>
      </c>
      <c r="F578" t="s">
        <v>66</v>
      </c>
      <c r="G578">
        <v>0</v>
      </c>
      <c r="H578">
        <v>117.39</v>
      </c>
      <c r="I578" t="s">
        <v>65</v>
      </c>
    </row>
    <row r="579" spans="1:9" x14ac:dyDescent="0.25">
      <c r="A579" s="90">
        <v>0.3034722222222222</v>
      </c>
      <c r="B579" t="s">
        <v>158</v>
      </c>
      <c r="C579" t="s">
        <v>12</v>
      </c>
      <c r="E579" t="s">
        <v>63</v>
      </c>
      <c r="F579" t="s">
        <v>64</v>
      </c>
      <c r="G579">
        <v>0</v>
      </c>
      <c r="H579">
        <v>92.14</v>
      </c>
      <c r="I579" t="s">
        <v>65</v>
      </c>
    </row>
    <row r="580" spans="1:9" x14ac:dyDescent="0.25">
      <c r="A580" s="90">
        <v>0.3034722222222222</v>
      </c>
      <c r="B580" t="s">
        <v>158</v>
      </c>
      <c r="C580" t="s">
        <v>0</v>
      </c>
      <c r="E580" t="s">
        <v>63</v>
      </c>
      <c r="F580" t="s">
        <v>66</v>
      </c>
      <c r="G580">
        <v>0</v>
      </c>
      <c r="H580">
        <v>117.39</v>
      </c>
      <c r="I580" t="s">
        <v>65</v>
      </c>
    </row>
    <row r="581" spans="1:9" x14ac:dyDescent="0.25">
      <c r="A581" s="90">
        <v>0.30346064814814816</v>
      </c>
      <c r="B581" t="s">
        <v>158</v>
      </c>
      <c r="C581" t="s">
        <v>12</v>
      </c>
      <c r="E581" t="s">
        <v>63</v>
      </c>
      <c r="F581" t="s">
        <v>64</v>
      </c>
      <c r="G581">
        <v>0</v>
      </c>
      <c r="H581">
        <v>93.19</v>
      </c>
      <c r="I581" t="s">
        <v>65</v>
      </c>
    </row>
    <row r="582" spans="1:9" x14ac:dyDescent="0.25">
      <c r="A582" s="90">
        <v>0.30346064814814816</v>
      </c>
      <c r="B582" t="s">
        <v>158</v>
      </c>
      <c r="C582" t="s">
        <v>0</v>
      </c>
      <c r="E582" t="s">
        <v>63</v>
      </c>
      <c r="F582" t="s">
        <v>66</v>
      </c>
      <c r="G582">
        <v>0</v>
      </c>
      <c r="H582">
        <v>115.66</v>
      </c>
      <c r="I582" t="s">
        <v>65</v>
      </c>
    </row>
    <row r="583" spans="1:9" x14ac:dyDescent="0.25">
      <c r="A583" s="90">
        <v>0.30346064814814816</v>
      </c>
      <c r="B583" t="s">
        <v>159</v>
      </c>
      <c r="C583" t="s">
        <v>12</v>
      </c>
      <c r="E583" t="s">
        <v>63</v>
      </c>
      <c r="F583" t="s">
        <v>64</v>
      </c>
      <c r="G583">
        <v>0</v>
      </c>
      <c r="H583">
        <v>93.19</v>
      </c>
      <c r="I583" t="s">
        <v>65</v>
      </c>
    </row>
    <row r="584" spans="1:9" x14ac:dyDescent="0.25">
      <c r="A584" s="90">
        <v>0.30346064814814816</v>
      </c>
      <c r="B584" t="s">
        <v>159</v>
      </c>
      <c r="C584" t="s">
        <v>0</v>
      </c>
      <c r="E584" t="s">
        <v>63</v>
      </c>
      <c r="F584" t="s">
        <v>66</v>
      </c>
      <c r="G584">
        <v>0</v>
      </c>
      <c r="H584">
        <v>115.66</v>
      </c>
      <c r="I584" t="s">
        <v>65</v>
      </c>
    </row>
    <row r="585" spans="1:9" x14ac:dyDescent="0.25">
      <c r="A585" s="90">
        <v>0.30344907407407407</v>
      </c>
      <c r="B585" t="s">
        <v>159</v>
      </c>
      <c r="C585" t="s">
        <v>12</v>
      </c>
      <c r="E585" t="s">
        <v>63</v>
      </c>
      <c r="F585" t="s">
        <v>64</v>
      </c>
      <c r="G585">
        <v>0</v>
      </c>
      <c r="H585">
        <v>93.19</v>
      </c>
      <c r="I585" t="s">
        <v>65</v>
      </c>
    </row>
    <row r="586" spans="1:9" x14ac:dyDescent="0.25">
      <c r="A586" s="90">
        <v>0.30344907407407407</v>
      </c>
      <c r="B586" t="s">
        <v>159</v>
      </c>
      <c r="C586" t="s">
        <v>0</v>
      </c>
      <c r="E586" t="s">
        <v>63</v>
      </c>
      <c r="F586" t="s">
        <v>66</v>
      </c>
      <c r="G586">
        <v>0</v>
      </c>
      <c r="H586">
        <v>115.66</v>
      </c>
      <c r="I586" t="s">
        <v>65</v>
      </c>
    </row>
    <row r="587" spans="1:9" x14ac:dyDescent="0.25">
      <c r="A587" s="90">
        <v>0.30344907407407407</v>
      </c>
      <c r="B587" t="s">
        <v>160</v>
      </c>
      <c r="C587" t="s">
        <v>12</v>
      </c>
      <c r="E587" t="s">
        <v>63</v>
      </c>
      <c r="F587" t="s">
        <v>64</v>
      </c>
      <c r="G587">
        <v>0</v>
      </c>
      <c r="H587">
        <v>91.89</v>
      </c>
      <c r="I587" t="s">
        <v>65</v>
      </c>
    </row>
    <row r="588" spans="1:9" x14ac:dyDescent="0.25">
      <c r="A588" s="90">
        <v>0.30344907407407407</v>
      </c>
      <c r="B588" t="s">
        <v>160</v>
      </c>
      <c r="C588" t="s">
        <v>0</v>
      </c>
      <c r="E588" t="s">
        <v>63</v>
      </c>
      <c r="F588" t="s">
        <v>66</v>
      </c>
      <c r="G588">
        <v>0</v>
      </c>
      <c r="H588">
        <v>116.65</v>
      </c>
      <c r="I588" t="s">
        <v>65</v>
      </c>
    </row>
    <row r="589" spans="1:9" x14ac:dyDescent="0.25">
      <c r="A589" s="90">
        <v>0.30344907407407407</v>
      </c>
      <c r="B589" t="s">
        <v>160</v>
      </c>
      <c r="C589" t="s">
        <v>12</v>
      </c>
      <c r="E589" t="s">
        <v>63</v>
      </c>
      <c r="F589" t="s">
        <v>64</v>
      </c>
      <c r="G589">
        <v>0</v>
      </c>
      <c r="H589">
        <v>91.89</v>
      </c>
      <c r="I589" t="s">
        <v>65</v>
      </c>
    </row>
    <row r="590" spans="1:9" x14ac:dyDescent="0.25">
      <c r="A590" s="90">
        <v>0.30344907407407407</v>
      </c>
      <c r="B590" t="s">
        <v>160</v>
      </c>
      <c r="C590" t="s">
        <v>0</v>
      </c>
      <c r="E590" t="s">
        <v>63</v>
      </c>
      <c r="F590" t="s">
        <v>66</v>
      </c>
      <c r="G590">
        <v>0</v>
      </c>
      <c r="H590">
        <v>116.65</v>
      </c>
      <c r="I590" t="s">
        <v>65</v>
      </c>
    </row>
    <row r="591" spans="1:9" x14ac:dyDescent="0.25">
      <c r="A591" s="90">
        <v>0.30343749999999997</v>
      </c>
      <c r="B591" t="s">
        <v>160</v>
      </c>
      <c r="C591" t="s">
        <v>12</v>
      </c>
      <c r="E591" t="s">
        <v>63</v>
      </c>
      <c r="F591" t="s">
        <v>64</v>
      </c>
      <c r="G591">
        <v>0</v>
      </c>
      <c r="H591">
        <v>91.65</v>
      </c>
      <c r="I591" t="s">
        <v>65</v>
      </c>
    </row>
    <row r="592" spans="1:9" x14ac:dyDescent="0.25">
      <c r="A592" s="90">
        <v>0.30343749999999997</v>
      </c>
      <c r="B592" t="s">
        <v>160</v>
      </c>
      <c r="C592" t="s">
        <v>0</v>
      </c>
      <c r="E592" t="s">
        <v>63</v>
      </c>
      <c r="F592" t="s">
        <v>66</v>
      </c>
      <c r="G592">
        <v>0</v>
      </c>
      <c r="H592">
        <v>118.69</v>
      </c>
      <c r="I592" t="s">
        <v>65</v>
      </c>
    </row>
    <row r="593" spans="1:9" x14ac:dyDescent="0.25">
      <c r="A593" s="90">
        <v>0.30343749999999997</v>
      </c>
      <c r="B593" t="s">
        <v>161</v>
      </c>
      <c r="C593" t="s">
        <v>12</v>
      </c>
      <c r="E593" t="s">
        <v>63</v>
      </c>
      <c r="F593" t="s">
        <v>64</v>
      </c>
      <c r="G593">
        <v>0</v>
      </c>
      <c r="H593">
        <v>91.65</v>
      </c>
      <c r="I593" t="s">
        <v>65</v>
      </c>
    </row>
    <row r="594" spans="1:9" x14ac:dyDescent="0.25">
      <c r="A594" s="90">
        <v>0.30343749999999997</v>
      </c>
      <c r="B594" t="s">
        <v>161</v>
      </c>
      <c r="C594" t="s">
        <v>0</v>
      </c>
      <c r="E594" t="s">
        <v>63</v>
      </c>
      <c r="F594" t="s">
        <v>66</v>
      </c>
      <c r="G594">
        <v>0</v>
      </c>
      <c r="H594">
        <v>118.69</v>
      </c>
      <c r="I594" t="s">
        <v>65</v>
      </c>
    </row>
    <row r="595" spans="1:9" x14ac:dyDescent="0.25">
      <c r="A595" s="90">
        <v>0.30342592592592593</v>
      </c>
      <c r="B595" t="s">
        <v>161</v>
      </c>
      <c r="C595" t="s">
        <v>12</v>
      </c>
      <c r="E595" t="s">
        <v>63</v>
      </c>
      <c r="F595" t="s">
        <v>64</v>
      </c>
      <c r="G595">
        <v>0</v>
      </c>
      <c r="H595">
        <v>91.65</v>
      </c>
      <c r="I595" t="s">
        <v>65</v>
      </c>
    </row>
    <row r="596" spans="1:9" x14ac:dyDescent="0.25">
      <c r="A596" s="90">
        <v>0.30342592592592593</v>
      </c>
      <c r="B596" t="s">
        <v>161</v>
      </c>
      <c r="C596" t="s">
        <v>0</v>
      </c>
      <c r="E596" t="s">
        <v>63</v>
      </c>
      <c r="F596" t="s">
        <v>66</v>
      </c>
      <c r="G596">
        <v>0</v>
      </c>
      <c r="H596">
        <v>118.69</v>
      </c>
      <c r="I596" t="s">
        <v>65</v>
      </c>
    </row>
    <row r="597" spans="1:9" x14ac:dyDescent="0.25">
      <c r="A597" s="90">
        <v>0.30342592592592593</v>
      </c>
      <c r="B597" t="s">
        <v>162</v>
      </c>
      <c r="C597" t="s">
        <v>12</v>
      </c>
      <c r="E597" t="s">
        <v>63</v>
      </c>
      <c r="F597" t="s">
        <v>64</v>
      </c>
      <c r="G597">
        <v>0</v>
      </c>
      <c r="H597">
        <v>90.75</v>
      </c>
      <c r="I597" t="s">
        <v>65</v>
      </c>
    </row>
    <row r="598" spans="1:9" x14ac:dyDescent="0.25">
      <c r="A598" s="90">
        <v>0.30342592592592593</v>
      </c>
      <c r="B598" t="s">
        <v>162</v>
      </c>
      <c r="C598" t="s">
        <v>0</v>
      </c>
      <c r="E598" t="s">
        <v>63</v>
      </c>
      <c r="F598" t="s">
        <v>66</v>
      </c>
      <c r="G598">
        <v>0</v>
      </c>
      <c r="H598">
        <v>117.99</v>
      </c>
      <c r="I598" t="s">
        <v>65</v>
      </c>
    </row>
    <row r="599" spans="1:9" x14ac:dyDescent="0.25">
      <c r="A599" s="90">
        <v>0.30341435185185184</v>
      </c>
      <c r="B599" t="s">
        <v>162</v>
      </c>
      <c r="C599" t="s">
        <v>12</v>
      </c>
      <c r="E599" t="s">
        <v>63</v>
      </c>
      <c r="F599" t="s">
        <v>64</v>
      </c>
      <c r="G599">
        <v>0</v>
      </c>
      <c r="H599">
        <v>90.75</v>
      </c>
      <c r="I599" t="s">
        <v>65</v>
      </c>
    </row>
    <row r="600" spans="1:9" x14ac:dyDescent="0.25">
      <c r="A600" s="90">
        <v>0.30341435185185184</v>
      </c>
      <c r="B600" t="s">
        <v>162</v>
      </c>
      <c r="C600" t="s">
        <v>0</v>
      </c>
      <c r="E600" t="s">
        <v>63</v>
      </c>
      <c r="F600" t="s">
        <v>66</v>
      </c>
      <c r="G600">
        <v>0</v>
      </c>
      <c r="H600">
        <v>117.99</v>
      </c>
      <c r="I600" t="s">
        <v>65</v>
      </c>
    </row>
    <row r="601" spans="1:9" x14ac:dyDescent="0.25">
      <c r="A601" s="90">
        <v>0.30341435185185184</v>
      </c>
      <c r="B601" t="s">
        <v>163</v>
      </c>
      <c r="C601" t="s">
        <v>12</v>
      </c>
      <c r="E601" t="s">
        <v>63</v>
      </c>
      <c r="F601" t="s">
        <v>64</v>
      </c>
      <c r="G601">
        <v>0</v>
      </c>
      <c r="H601">
        <v>92.86</v>
      </c>
      <c r="I601" t="s">
        <v>65</v>
      </c>
    </row>
    <row r="602" spans="1:9" x14ac:dyDescent="0.25">
      <c r="A602" s="90">
        <v>0.30341435185185184</v>
      </c>
      <c r="B602" t="s">
        <v>163</v>
      </c>
      <c r="C602" t="s">
        <v>0</v>
      </c>
      <c r="E602" t="s">
        <v>63</v>
      </c>
      <c r="F602" t="s">
        <v>66</v>
      </c>
      <c r="G602">
        <v>0</v>
      </c>
      <c r="H602">
        <v>118.73</v>
      </c>
      <c r="I602" t="s">
        <v>65</v>
      </c>
    </row>
    <row r="603" spans="1:9" x14ac:dyDescent="0.25">
      <c r="A603" s="90">
        <v>0.30341435185185184</v>
      </c>
      <c r="B603" t="s">
        <v>163</v>
      </c>
      <c r="C603" t="s">
        <v>12</v>
      </c>
      <c r="E603" t="s">
        <v>63</v>
      </c>
      <c r="F603" t="s">
        <v>64</v>
      </c>
      <c r="G603">
        <v>0</v>
      </c>
      <c r="H603">
        <v>92.86</v>
      </c>
      <c r="I603" t="s">
        <v>65</v>
      </c>
    </row>
    <row r="604" spans="1:9" x14ac:dyDescent="0.25">
      <c r="A604" s="90">
        <v>0.30341435185185184</v>
      </c>
      <c r="B604" t="s">
        <v>163</v>
      </c>
      <c r="C604" t="s">
        <v>0</v>
      </c>
      <c r="E604" t="s">
        <v>63</v>
      </c>
      <c r="F604" t="s">
        <v>66</v>
      </c>
      <c r="G604">
        <v>0</v>
      </c>
      <c r="H604">
        <v>118.73</v>
      </c>
      <c r="I604" t="s">
        <v>65</v>
      </c>
    </row>
    <row r="605" spans="1:9" x14ac:dyDescent="0.25">
      <c r="A605" s="90">
        <v>0.30340277777777774</v>
      </c>
      <c r="B605" t="s">
        <v>163</v>
      </c>
      <c r="C605" t="s">
        <v>12</v>
      </c>
      <c r="E605" t="s">
        <v>63</v>
      </c>
      <c r="F605" t="s">
        <v>64</v>
      </c>
      <c r="G605">
        <v>0</v>
      </c>
      <c r="H605">
        <v>92.86</v>
      </c>
      <c r="I605" t="s">
        <v>65</v>
      </c>
    </row>
    <row r="606" spans="1:9" x14ac:dyDescent="0.25">
      <c r="A606" s="90">
        <v>0.30340277777777774</v>
      </c>
      <c r="B606" t="s">
        <v>163</v>
      </c>
      <c r="C606" t="s">
        <v>0</v>
      </c>
      <c r="E606" t="s">
        <v>63</v>
      </c>
      <c r="F606" t="s">
        <v>66</v>
      </c>
      <c r="G606">
        <v>0</v>
      </c>
      <c r="H606">
        <v>118.73</v>
      </c>
      <c r="I606" t="s">
        <v>65</v>
      </c>
    </row>
    <row r="607" spans="1:9" x14ac:dyDescent="0.25">
      <c r="A607" s="90">
        <v>0.30340277777777774</v>
      </c>
      <c r="B607" t="s">
        <v>164</v>
      </c>
      <c r="C607" t="s">
        <v>12</v>
      </c>
      <c r="E607" t="s">
        <v>63</v>
      </c>
      <c r="F607" t="s">
        <v>64</v>
      </c>
      <c r="G607">
        <v>0</v>
      </c>
      <c r="H607">
        <v>93.04</v>
      </c>
      <c r="I607" t="s">
        <v>65</v>
      </c>
    </row>
    <row r="608" spans="1:9" x14ac:dyDescent="0.25">
      <c r="A608" s="90">
        <v>0.30340277777777774</v>
      </c>
      <c r="B608" t="s">
        <v>164</v>
      </c>
      <c r="C608" t="s">
        <v>0</v>
      </c>
      <c r="E608" t="s">
        <v>63</v>
      </c>
      <c r="F608" t="s">
        <v>66</v>
      </c>
      <c r="G608">
        <v>0</v>
      </c>
      <c r="H608">
        <v>120.05</v>
      </c>
      <c r="I608" t="s">
        <v>65</v>
      </c>
    </row>
    <row r="609" spans="1:9" x14ac:dyDescent="0.25">
      <c r="A609" s="90">
        <v>0.30340277777777774</v>
      </c>
      <c r="B609" t="s">
        <v>164</v>
      </c>
      <c r="C609" t="s">
        <v>12</v>
      </c>
      <c r="E609" t="s">
        <v>63</v>
      </c>
      <c r="F609" t="s">
        <v>64</v>
      </c>
      <c r="G609">
        <v>0</v>
      </c>
      <c r="H609">
        <v>93.04</v>
      </c>
      <c r="I609" t="s">
        <v>65</v>
      </c>
    </row>
    <row r="610" spans="1:9" x14ac:dyDescent="0.25">
      <c r="A610" s="90">
        <v>0.30340277777777774</v>
      </c>
      <c r="B610" t="s">
        <v>164</v>
      </c>
      <c r="C610" t="s">
        <v>0</v>
      </c>
      <c r="E610" t="s">
        <v>63</v>
      </c>
      <c r="F610" t="s">
        <v>66</v>
      </c>
      <c r="G610">
        <v>0</v>
      </c>
      <c r="H610">
        <v>120.05</v>
      </c>
      <c r="I610" t="s">
        <v>65</v>
      </c>
    </row>
    <row r="611" spans="1:9" x14ac:dyDescent="0.25">
      <c r="A611" s="90">
        <v>0.3033912037037037</v>
      </c>
      <c r="B611" t="s">
        <v>165</v>
      </c>
      <c r="C611" t="s">
        <v>12</v>
      </c>
      <c r="E611" t="s">
        <v>63</v>
      </c>
      <c r="F611" t="s">
        <v>64</v>
      </c>
      <c r="G611">
        <v>0</v>
      </c>
      <c r="H611">
        <v>91.76</v>
      </c>
      <c r="I611" t="s">
        <v>65</v>
      </c>
    </row>
    <row r="612" spans="1:9" x14ac:dyDescent="0.25">
      <c r="A612" s="90">
        <v>0.3033912037037037</v>
      </c>
      <c r="B612" t="s">
        <v>165</v>
      </c>
      <c r="C612" t="s">
        <v>0</v>
      </c>
      <c r="E612" t="s">
        <v>63</v>
      </c>
      <c r="F612" t="s">
        <v>66</v>
      </c>
      <c r="G612">
        <v>0</v>
      </c>
      <c r="H612">
        <v>121.2</v>
      </c>
      <c r="I612" t="s">
        <v>65</v>
      </c>
    </row>
    <row r="613" spans="1:9" x14ac:dyDescent="0.25">
      <c r="A613" s="90">
        <v>0.3033912037037037</v>
      </c>
      <c r="B613" t="s">
        <v>165</v>
      </c>
      <c r="C613" t="s">
        <v>12</v>
      </c>
      <c r="E613" t="s">
        <v>63</v>
      </c>
      <c r="F613" t="s">
        <v>64</v>
      </c>
      <c r="G613">
        <v>0</v>
      </c>
      <c r="H613">
        <v>91.76</v>
      </c>
      <c r="I613" t="s">
        <v>65</v>
      </c>
    </row>
    <row r="614" spans="1:9" x14ac:dyDescent="0.25">
      <c r="A614" s="90">
        <v>0.3033912037037037</v>
      </c>
      <c r="B614" t="s">
        <v>165</v>
      </c>
      <c r="C614" t="s">
        <v>0</v>
      </c>
      <c r="E614" t="s">
        <v>63</v>
      </c>
      <c r="F614" t="s">
        <v>66</v>
      </c>
      <c r="G614">
        <v>0</v>
      </c>
      <c r="H614">
        <v>121.2</v>
      </c>
      <c r="I614" t="s">
        <v>65</v>
      </c>
    </row>
    <row r="615" spans="1:9" x14ac:dyDescent="0.25">
      <c r="A615" s="90">
        <v>0.30337962962962967</v>
      </c>
      <c r="B615" t="s">
        <v>165</v>
      </c>
      <c r="C615" t="s">
        <v>12</v>
      </c>
      <c r="E615" t="s">
        <v>63</v>
      </c>
      <c r="F615" t="s">
        <v>64</v>
      </c>
      <c r="G615">
        <v>0</v>
      </c>
      <c r="H615">
        <v>91.76</v>
      </c>
      <c r="I615" t="s">
        <v>65</v>
      </c>
    </row>
    <row r="616" spans="1:9" x14ac:dyDescent="0.25">
      <c r="A616" s="90">
        <v>0.30337962962962967</v>
      </c>
      <c r="B616" t="s">
        <v>165</v>
      </c>
      <c r="C616" t="s">
        <v>0</v>
      </c>
      <c r="E616" t="s">
        <v>63</v>
      </c>
      <c r="F616" t="s">
        <v>66</v>
      </c>
      <c r="G616">
        <v>0</v>
      </c>
      <c r="H616">
        <v>121.2</v>
      </c>
      <c r="I616" t="s">
        <v>65</v>
      </c>
    </row>
    <row r="617" spans="1:9" x14ac:dyDescent="0.25">
      <c r="A617" s="90">
        <v>0.30337962962962967</v>
      </c>
      <c r="B617" t="s">
        <v>166</v>
      </c>
      <c r="C617" t="s">
        <v>12</v>
      </c>
      <c r="E617" t="s">
        <v>63</v>
      </c>
      <c r="F617" t="s">
        <v>64</v>
      </c>
      <c r="G617">
        <v>0</v>
      </c>
      <c r="H617">
        <v>92.19</v>
      </c>
      <c r="I617" t="s">
        <v>65</v>
      </c>
    </row>
    <row r="618" spans="1:9" x14ac:dyDescent="0.25">
      <c r="A618" s="90">
        <v>0.30337962962962967</v>
      </c>
      <c r="B618" t="s">
        <v>166</v>
      </c>
      <c r="C618" t="s">
        <v>0</v>
      </c>
      <c r="E618" t="s">
        <v>63</v>
      </c>
      <c r="F618" t="s">
        <v>66</v>
      </c>
      <c r="G618">
        <v>0</v>
      </c>
      <c r="H618">
        <v>121.98</v>
      </c>
      <c r="I618" t="s">
        <v>65</v>
      </c>
    </row>
    <row r="619" spans="1:9" x14ac:dyDescent="0.25">
      <c r="A619" s="90">
        <v>0.30336805555555557</v>
      </c>
      <c r="B619" t="s">
        <v>166</v>
      </c>
      <c r="C619" t="s">
        <v>12</v>
      </c>
      <c r="E619" t="s">
        <v>63</v>
      </c>
      <c r="F619" t="s">
        <v>64</v>
      </c>
      <c r="G619">
        <v>0</v>
      </c>
      <c r="H619">
        <v>92.19</v>
      </c>
      <c r="I619" t="s">
        <v>65</v>
      </c>
    </row>
    <row r="620" spans="1:9" x14ac:dyDescent="0.25">
      <c r="A620" s="90">
        <v>0.30336805555555557</v>
      </c>
      <c r="B620" t="s">
        <v>166</v>
      </c>
      <c r="C620" t="s">
        <v>13</v>
      </c>
      <c r="E620" t="s">
        <v>63</v>
      </c>
      <c r="F620" t="s">
        <v>64</v>
      </c>
      <c r="G620">
        <v>0</v>
      </c>
      <c r="H620">
        <v>105.03</v>
      </c>
      <c r="I620" t="s">
        <v>65</v>
      </c>
    </row>
    <row r="621" spans="1:9" x14ac:dyDescent="0.25">
      <c r="A621" s="90">
        <v>0.30336805555555557</v>
      </c>
      <c r="B621" t="s">
        <v>166</v>
      </c>
      <c r="C621" t="s">
        <v>0</v>
      </c>
      <c r="E621" t="s">
        <v>63</v>
      </c>
      <c r="F621" t="s">
        <v>66</v>
      </c>
      <c r="G621">
        <v>0</v>
      </c>
      <c r="H621">
        <v>121.98</v>
      </c>
      <c r="I621" t="s">
        <v>65</v>
      </c>
    </row>
    <row r="622" spans="1:9" x14ac:dyDescent="0.25">
      <c r="A622" s="90">
        <v>0.30336805555555557</v>
      </c>
      <c r="B622" t="s">
        <v>167</v>
      </c>
      <c r="C622" t="s">
        <v>12</v>
      </c>
      <c r="E622" t="s">
        <v>63</v>
      </c>
      <c r="F622" t="s">
        <v>64</v>
      </c>
      <c r="G622">
        <v>0</v>
      </c>
      <c r="H622">
        <v>90.83</v>
      </c>
      <c r="I622" t="s">
        <v>65</v>
      </c>
    </row>
    <row r="623" spans="1:9" x14ac:dyDescent="0.25">
      <c r="A623" s="90">
        <v>0.30336805555555557</v>
      </c>
      <c r="B623" t="s">
        <v>167</v>
      </c>
      <c r="C623" t="s">
        <v>13</v>
      </c>
      <c r="E623" t="s">
        <v>63</v>
      </c>
      <c r="F623" t="s">
        <v>64</v>
      </c>
      <c r="G623">
        <v>0</v>
      </c>
      <c r="H623">
        <v>105.64</v>
      </c>
      <c r="I623" t="s">
        <v>65</v>
      </c>
    </row>
    <row r="624" spans="1:9" x14ac:dyDescent="0.25">
      <c r="A624" s="90">
        <v>0.30336805555555557</v>
      </c>
      <c r="B624" t="s">
        <v>167</v>
      </c>
      <c r="C624" t="s">
        <v>0</v>
      </c>
      <c r="E624" t="s">
        <v>63</v>
      </c>
      <c r="F624" t="s">
        <v>66</v>
      </c>
      <c r="G624">
        <v>0</v>
      </c>
      <c r="H624">
        <v>121.85</v>
      </c>
      <c r="I624" t="s">
        <v>65</v>
      </c>
    </row>
    <row r="625" spans="1:9" x14ac:dyDescent="0.25">
      <c r="A625" s="90">
        <v>0.30336805555555557</v>
      </c>
      <c r="B625" t="s">
        <v>167</v>
      </c>
      <c r="C625" t="s">
        <v>12</v>
      </c>
      <c r="E625" t="s">
        <v>63</v>
      </c>
      <c r="F625" t="s">
        <v>64</v>
      </c>
      <c r="G625">
        <v>0</v>
      </c>
      <c r="H625">
        <v>90.83</v>
      </c>
      <c r="I625" t="s">
        <v>65</v>
      </c>
    </row>
    <row r="626" spans="1:9" x14ac:dyDescent="0.25">
      <c r="A626" s="90">
        <v>0.30336805555555557</v>
      </c>
      <c r="B626" t="s">
        <v>167</v>
      </c>
      <c r="C626" t="s">
        <v>0</v>
      </c>
      <c r="E626" t="s">
        <v>63</v>
      </c>
      <c r="F626" t="s">
        <v>66</v>
      </c>
      <c r="G626">
        <v>0</v>
      </c>
      <c r="H626">
        <v>121.85</v>
      </c>
      <c r="I626" t="s">
        <v>65</v>
      </c>
    </row>
    <row r="627" spans="1:9" x14ac:dyDescent="0.25">
      <c r="A627" s="90">
        <v>0.30335648148148148</v>
      </c>
      <c r="B627" t="s">
        <v>167</v>
      </c>
      <c r="C627" t="s">
        <v>12</v>
      </c>
      <c r="E627" t="s">
        <v>63</v>
      </c>
      <c r="F627" t="s">
        <v>64</v>
      </c>
      <c r="G627">
        <v>0</v>
      </c>
      <c r="H627">
        <v>90.83</v>
      </c>
      <c r="I627" t="s">
        <v>65</v>
      </c>
    </row>
    <row r="628" spans="1:9" x14ac:dyDescent="0.25">
      <c r="A628" s="90">
        <v>0.30335648148148148</v>
      </c>
      <c r="B628" t="s">
        <v>167</v>
      </c>
      <c r="C628" t="s">
        <v>0</v>
      </c>
      <c r="E628" t="s">
        <v>63</v>
      </c>
      <c r="F628" t="s">
        <v>66</v>
      </c>
      <c r="G628">
        <v>0</v>
      </c>
      <c r="H628">
        <v>121.85</v>
      </c>
      <c r="I628" t="s">
        <v>65</v>
      </c>
    </row>
    <row r="629" spans="1:9" x14ac:dyDescent="0.25">
      <c r="A629" s="90">
        <v>0.30335648148148148</v>
      </c>
      <c r="B629" t="s">
        <v>168</v>
      </c>
      <c r="C629" t="s">
        <v>12</v>
      </c>
      <c r="E629" t="s">
        <v>63</v>
      </c>
      <c r="F629" t="s">
        <v>64</v>
      </c>
      <c r="G629">
        <v>0</v>
      </c>
      <c r="H629">
        <v>92.36</v>
      </c>
      <c r="I629" t="s">
        <v>65</v>
      </c>
    </row>
    <row r="630" spans="1:9" x14ac:dyDescent="0.25">
      <c r="A630" s="90">
        <v>0.30335648148148148</v>
      </c>
      <c r="B630" t="s">
        <v>168</v>
      </c>
      <c r="C630" t="s">
        <v>0</v>
      </c>
      <c r="E630" t="s">
        <v>63</v>
      </c>
      <c r="F630" t="s">
        <v>66</v>
      </c>
      <c r="G630">
        <v>0</v>
      </c>
      <c r="H630">
        <v>119.67</v>
      </c>
      <c r="I630" t="s">
        <v>65</v>
      </c>
    </row>
    <row r="631" spans="1:9" x14ac:dyDescent="0.25">
      <c r="A631" s="90">
        <v>0.30334490740740744</v>
      </c>
      <c r="B631" t="s">
        <v>168</v>
      </c>
      <c r="C631" t="s">
        <v>12</v>
      </c>
      <c r="E631" t="s">
        <v>63</v>
      </c>
      <c r="F631" t="s">
        <v>64</v>
      </c>
      <c r="G631">
        <v>0</v>
      </c>
      <c r="H631">
        <v>92.36</v>
      </c>
      <c r="I631" t="s">
        <v>65</v>
      </c>
    </row>
    <row r="632" spans="1:9" x14ac:dyDescent="0.25">
      <c r="A632" s="90">
        <v>0.30334490740740744</v>
      </c>
      <c r="B632" t="s">
        <v>168</v>
      </c>
      <c r="C632" t="s">
        <v>0</v>
      </c>
      <c r="E632" t="s">
        <v>63</v>
      </c>
      <c r="F632" t="s">
        <v>66</v>
      </c>
      <c r="G632">
        <v>0</v>
      </c>
      <c r="H632">
        <v>119.67</v>
      </c>
      <c r="I632" t="s">
        <v>65</v>
      </c>
    </row>
    <row r="633" spans="1:9" x14ac:dyDescent="0.25">
      <c r="A633" s="90">
        <v>0.30334490740740744</v>
      </c>
      <c r="B633" t="s">
        <v>169</v>
      </c>
      <c r="C633" t="s">
        <v>12</v>
      </c>
      <c r="E633" t="s">
        <v>63</v>
      </c>
      <c r="F633" t="s">
        <v>64</v>
      </c>
      <c r="G633">
        <v>0</v>
      </c>
      <c r="H633">
        <v>91.9</v>
      </c>
      <c r="I633" t="s">
        <v>65</v>
      </c>
    </row>
    <row r="634" spans="1:9" x14ac:dyDescent="0.25">
      <c r="A634" s="90">
        <v>0.30334490740740744</v>
      </c>
      <c r="B634" t="s">
        <v>169</v>
      </c>
      <c r="C634" t="s">
        <v>0</v>
      </c>
      <c r="E634" t="s">
        <v>63</v>
      </c>
      <c r="F634" t="s">
        <v>66</v>
      </c>
      <c r="G634">
        <v>0</v>
      </c>
      <c r="H634">
        <v>115.72</v>
      </c>
      <c r="I634" t="s">
        <v>65</v>
      </c>
    </row>
    <row r="635" spans="1:9" x14ac:dyDescent="0.25">
      <c r="A635" s="90">
        <v>0.30334490740740744</v>
      </c>
      <c r="B635" t="s">
        <v>169</v>
      </c>
      <c r="C635" t="s">
        <v>12</v>
      </c>
      <c r="E635" t="s">
        <v>63</v>
      </c>
      <c r="F635" t="s">
        <v>64</v>
      </c>
      <c r="G635">
        <v>0</v>
      </c>
      <c r="H635">
        <v>91.9</v>
      </c>
      <c r="I635" t="s">
        <v>65</v>
      </c>
    </row>
    <row r="636" spans="1:9" x14ac:dyDescent="0.25">
      <c r="A636" s="90">
        <v>0.30334490740740744</v>
      </c>
      <c r="B636" t="s">
        <v>169</v>
      </c>
      <c r="C636" t="s">
        <v>0</v>
      </c>
      <c r="E636" t="s">
        <v>63</v>
      </c>
      <c r="F636" t="s">
        <v>66</v>
      </c>
      <c r="G636">
        <v>0</v>
      </c>
      <c r="H636">
        <v>115.72</v>
      </c>
      <c r="I636" t="s">
        <v>65</v>
      </c>
    </row>
    <row r="637" spans="1:9" x14ac:dyDescent="0.25">
      <c r="A637" s="90">
        <v>0.30333333333333334</v>
      </c>
      <c r="B637" t="s">
        <v>169</v>
      </c>
      <c r="C637" t="s">
        <v>12</v>
      </c>
      <c r="E637" t="s">
        <v>63</v>
      </c>
      <c r="F637" t="s">
        <v>64</v>
      </c>
      <c r="G637">
        <v>0</v>
      </c>
      <c r="H637">
        <v>91.97</v>
      </c>
      <c r="I637" t="s">
        <v>65</v>
      </c>
    </row>
    <row r="638" spans="1:9" x14ac:dyDescent="0.25">
      <c r="A638" s="90">
        <v>0.30333333333333334</v>
      </c>
      <c r="B638" t="s">
        <v>169</v>
      </c>
      <c r="C638" t="s">
        <v>0</v>
      </c>
      <c r="E638" t="s">
        <v>63</v>
      </c>
      <c r="F638" t="s">
        <v>66</v>
      </c>
      <c r="G638">
        <v>0</v>
      </c>
      <c r="H638">
        <v>118.66</v>
      </c>
      <c r="I638" t="s">
        <v>65</v>
      </c>
    </row>
    <row r="639" spans="1:9" x14ac:dyDescent="0.25">
      <c r="A639" s="90">
        <v>0.30333333333333334</v>
      </c>
      <c r="B639" t="s">
        <v>170</v>
      </c>
      <c r="C639" t="s">
        <v>12</v>
      </c>
      <c r="E639" t="s">
        <v>63</v>
      </c>
      <c r="F639" t="s">
        <v>64</v>
      </c>
      <c r="G639">
        <v>0</v>
      </c>
      <c r="H639">
        <v>91.97</v>
      </c>
      <c r="I639" t="s">
        <v>65</v>
      </c>
    </row>
    <row r="640" spans="1:9" x14ac:dyDescent="0.25">
      <c r="A640" s="90">
        <v>0.30333333333333334</v>
      </c>
      <c r="B640" t="s">
        <v>170</v>
      </c>
      <c r="C640" t="s">
        <v>0</v>
      </c>
      <c r="E640" t="s">
        <v>63</v>
      </c>
      <c r="F640" t="s">
        <v>66</v>
      </c>
      <c r="G640">
        <v>0</v>
      </c>
      <c r="H640">
        <v>118.66</v>
      </c>
      <c r="I640" t="s">
        <v>65</v>
      </c>
    </row>
    <row r="641" spans="1:9" x14ac:dyDescent="0.25">
      <c r="A641" s="90">
        <v>0.30332175925925925</v>
      </c>
      <c r="B641" t="s">
        <v>170</v>
      </c>
      <c r="C641" t="s">
        <v>12</v>
      </c>
      <c r="E641" t="s">
        <v>63</v>
      </c>
      <c r="F641" t="s">
        <v>64</v>
      </c>
      <c r="G641">
        <v>0</v>
      </c>
      <c r="H641">
        <v>91.97</v>
      </c>
      <c r="I641" t="s">
        <v>65</v>
      </c>
    </row>
    <row r="642" spans="1:9" x14ac:dyDescent="0.25">
      <c r="A642" s="90">
        <v>0.30332175925925925</v>
      </c>
      <c r="B642" t="s">
        <v>170</v>
      </c>
      <c r="C642" t="s">
        <v>0</v>
      </c>
      <c r="E642" t="s">
        <v>63</v>
      </c>
      <c r="F642" t="s">
        <v>66</v>
      </c>
      <c r="G642">
        <v>0</v>
      </c>
      <c r="H642">
        <v>118.66</v>
      </c>
      <c r="I642" t="s">
        <v>65</v>
      </c>
    </row>
    <row r="643" spans="1:9" x14ac:dyDescent="0.25">
      <c r="A643" s="90">
        <v>0.30332175925925925</v>
      </c>
      <c r="B643" t="s">
        <v>171</v>
      </c>
      <c r="C643" t="s">
        <v>12</v>
      </c>
      <c r="E643" t="s">
        <v>63</v>
      </c>
      <c r="F643" t="s">
        <v>64</v>
      </c>
      <c r="G643">
        <v>0</v>
      </c>
      <c r="H643">
        <v>90.53</v>
      </c>
      <c r="I643" t="s">
        <v>65</v>
      </c>
    </row>
    <row r="644" spans="1:9" x14ac:dyDescent="0.25">
      <c r="A644" s="90">
        <v>0.30332175925925925</v>
      </c>
      <c r="B644" t="s">
        <v>171</v>
      </c>
      <c r="C644" t="s">
        <v>0</v>
      </c>
      <c r="E644" t="s">
        <v>63</v>
      </c>
      <c r="F644" t="s">
        <v>66</v>
      </c>
      <c r="G644">
        <v>0</v>
      </c>
      <c r="H644">
        <v>117.24</v>
      </c>
      <c r="I644" t="s">
        <v>65</v>
      </c>
    </row>
    <row r="645" spans="1:9" x14ac:dyDescent="0.25">
      <c r="A645" s="90">
        <v>0.30332175925925925</v>
      </c>
      <c r="B645" t="s">
        <v>171</v>
      </c>
      <c r="C645" t="s">
        <v>12</v>
      </c>
      <c r="E645" t="s">
        <v>63</v>
      </c>
      <c r="F645" t="s">
        <v>64</v>
      </c>
      <c r="G645">
        <v>0</v>
      </c>
      <c r="H645">
        <v>90.53</v>
      </c>
      <c r="I645" t="s">
        <v>65</v>
      </c>
    </row>
    <row r="646" spans="1:9" x14ac:dyDescent="0.25">
      <c r="A646" s="90">
        <v>0.30331018518518521</v>
      </c>
      <c r="B646" t="s">
        <v>171</v>
      </c>
      <c r="C646" t="s">
        <v>0</v>
      </c>
      <c r="E646" t="s">
        <v>63</v>
      </c>
      <c r="F646" t="s">
        <v>66</v>
      </c>
      <c r="G646">
        <v>0</v>
      </c>
      <c r="H646">
        <v>117.24</v>
      </c>
      <c r="I646" t="s">
        <v>65</v>
      </c>
    </row>
    <row r="647" spans="1:9" x14ac:dyDescent="0.25">
      <c r="A647" s="90">
        <v>0.30331018518518521</v>
      </c>
      <c r="B647" t="s">
        <v>171</v>
      </c>
      <c r="C647" t="s">
        <v>12</v>
      </c>
      <c r="E647" t="s">
        <v>63</v>
      </c>
      <c r="F647" t="s">
        <v>64</v>
      </c>
      <c r="G647">
        <v>0</v>
      </c>
      <c r="H647">
        <v>91.4</v>
      </c>
      <c r="I647" t="s">
        <v>65</v>
      </c>
    </row>
    <row r="648" spans="1:9" x14ac:dyDescent="0.25">
      <c r="A648" s="90">
        <v>0.30331018518518521</v>
      </c>
      <c r="B648" t="s">
        <v>171</v>
      </c>
      <c r="C648" t="s">
        <v>0</v>
      </c>
      <c r="E648" t="s">
        <v>63</v>
      </c>
      <c r="F648" t="s">
        <v>66</v>
      </c>
      <c r="G648">
        <v>0</v>
      </c>
      <c r="H648">
        <v>117.91</v>
      </c>
      <c r="I648" t="s">
        <v>65</v>
      </c>
    </row>
    <row r="649" spans="1:9" x14ac:dyDescent="0.25">
      <c r="A649" s="90">
        <v>0.30331018518518521</v>
      </c>
      <c r="B649" t="s">
        <v>172</v>
      </c>
      <c r="C649" t="s">
        <v>12</v>
      </c>
      <c r="E649" t="s">
        <v>63</v>
      </c>
      <c r="F649" t="s">
        <v>64</v>
      </c>
      <c r="G649">
        <v>0</v>
      </c>
      <c r="H649">
        <v>91.4</v>
      </c>
      <c r="I649" t="s">
        <v>65</v>
      </c>
    </row>
    <row r="650" spans="1:9" x14ac:dyDescent="0.25">
      <c r="A650" s="90">
        <v>0.30331018518518521</v>
      </c>
      <c r="B650" t="s">
        <v>172</v>
      </c>
      <c r="C650" t="s">
        <v>0</v>
      </c>
      <c r="E650" t="s">
        <v>63</v>
      </c>
      <c r="F650" t="s">
        <v>66</v>
      </c>
      <c r="G650">
        <v>0</v>
      </c>
      <c r="H650">
        <v>117.91</v>
      </c>
      <c r="I650" t="s">
        <v>65</v>
      </c>
    </row>
    <row r="651" spans="1:9" x14ac:dyDescent="0.25">
      <c r="A651" s="90">
        <v>0.30329861111111112</v>
      </c>
      <c r="B651" t="s">
        <v>172</v>
      </c>
      <c r="C651" t="s">
        <v>12</v>
      </c>
      <c r="E651" t="s">
        <v>63</v>
      </c>
      <c r="F651" t="s">
        <v>64</v>
      </c>
      <c r="G651">
        <v>0</v>
      </c>
      <c r="H651">
        <v>91.4</v>
      </c>
      <c r="I651" t="s">
        <v>65</v>
      </c>
    </row>
    <row r="652" spans="1:9" x14ac:dyDescent="0.25">
      <c r="A652" s="90">
        <v>0.30329861111111112</v>
      </c>
      <c r="B652" t="s">
        <v>172</v>
      </c>
      <c r="C652" t="s">
        <v>0</v>
      </c>
      <c r="E652" t="s">
        <v>63</v>
      </c>
      <c r="F652" t="s">
        <v>66</v>
      </c>
      <c r="G652">
        <v>0</v>
      </c>
      <c r="H652">
        <v>117.91</v>
      </c>
      <c r="I652" t="s">
        <v>65</v>
      </c>
    </row>
    <row r="653" spans="1:9" x14ac:dyDescent="0.25">
      <c r="A653" s="90">
        <v>0.30329861111111112</v>
      </c>
      <c r="B653" t="s">
        <v>173</v>
      </c>
      <c r="C653" t="s">
        <v>12</v>
      </c>
      <c r="E653" t="s">
        <v>63</v>
      </c>
      <c r="F653" t="s">
        <v>64</v>
      </c>
      <c r="G653">
        <v>0</v>
      </c>
      <c r="H653">
        <v>93.85</v>
      </c>
      <c r="I653" t="s">
        <v>65</v>
      </c>
    </row>
    <row r="654" spans="1:9" x14ac:dyDescent="0.25">
      <c r="A654" s="90">
        <v>0.30329861111111112</v>
      </c>
      <c r="B654" t="s">
        <v>173</v>
      </c>
      <c r="C654" t="s">
        <v>0</v>
      </c>
      <c r="E654" t="s">
        <v>63</v>
      </c>
      <c r="F654" t="s">
        <v>66</v>
      </c>
      <c r="G654">
        <v>0</v>
      </c>
      <c r="H654">
        <v>118.16</v>
      </c>
      <c r="I654" t="s">
        <v>65</v>
      </c>
    </row>
    <row r="655" spans="1:9" x14ac:dyDescent="0.25">
      <c r="A655" s="90">
        <v>0.30328703703703702</v>
      </c>
      <c r="B655" t="s">
        <v>173</v>
      </c>
      <c r="C655" t="s">
        <v>12</v>
      </c>
      <c r="E655" t="s">
        <v>63</v>
      </c>
      <c r="F655" t="s">
        <v>64</v>
      </c>
      <c r="G655">
        <v>0</v>
      </c>
      <c r="H655">
        <v>93.85</v>
      </c>
      <c r="I655" t="s">
        <v>65</v>
      </c>
    </row>
    <row r="656" spans="1:9" x14ac:dyDescent="0.25">
      <c r="A656" s="90">
        <v>0.30328703703703702</v>
      </c>
      <c r="B656" t="s">
        <v>173</v>
      </c>
      <c r="C656" t="s">
        <v>0</v>
      </c>
      <c r="E656" t="s">
        <v>63</v>
      </c>
      <c r="F656" t="s">
        <v>66</v>
      </c>
      <c r="G656">
        <v>0</v>
      </c>
      <c r="H656">
        <v>118.16</v>
      </c>
      <c r="I656" t="s">
        <v>65</v>
      </c>
    </row>
    <row r="657" spans="1:9" x14ac:dyDescent="0.25">
      <c r="A657" s="90">
        <v>0.30328703703703702</v>
      </c>
      <c r="B657" t="s">
        <v>173</v>
      </c>
      <c r="C657" t="s">
        <v>12</v>
      </c>
      <c r="E657" t="s">
        <v>63</v>
      </c>
      <c r="F657" t="s">
        <v>64</v>
      </c>
      <c r="G657">
        <v>0</v>
      </c>
      <c r="H657">
        <v>93.68</v>
      </c>
      <c r="I657" t="s">
        <v>65</v>
      </c>
    </row>
    <row r="658" spans="1:9" x14ac:dyDescent="0.25">
      <c r="A658" s="90">
        <v>0.30328703703703702</v>
      </c>
      <c r="B658" t="s">
        <v>173</v>
      </c>
      <c r="C658" t="s">
        <v>0</v>
      </c>
      <c r="E658" t="s">
        <v>63</v>
      </c>
      <c r="F658" t="s">
        <v>66</v>
      </c>
      <c r="G658">
        <v>0</v>
      </c>
      <c r="H658">
        <v>117.54</v>
      </c>
      <c r="I658" t="s">
        <v>65</v>
      </c>
    </row>
    <row r="659" spans="1:9" x14ac:dyDescent="0.25">
      <c r="A659" s="90">
        <v>0.30328703703703702</v>
      </c>
      <c r="B659" t="s">
        <v>174</v>
      </c>
      <c r="C659" t="s">
        <v>12</v>
      </c>
      <c r="E659" t="s">
        <v>63</v>
      </c>
      <c r="F659" t="s">
        <v>64</v>
      </c>
      <c r="G659">
        <v>0</v>
      </c>
      <c r="H659">
        <v>93.68</v>
      </c>
      <c r="I659" t="s">
        <v>65</v>
      </c>
    </row>
    <row r="660" spans="1:9" x14ac:dyDescent="0.25">
      <c r="A660" s="90">
        <v>0.30328703703703702</v>
      </c>
      <c r="B660" t="s">
        <v>174</v>
      </c>
      <c r="C660" t="s">
        <v>0</v>
      </c>
      <c r="E660" t="s">
        <v>63</v>
      </c>
      <c r="F660" t="s">
        <v>66</v>
      </c>
      <c r="G660">
        <v>0</v>
      </c>
      <c r="H660">
        <v>117.54</v>
      </c>
      <c r="I660" t="s">
        <v>65</v>
      </c>
    </row>
    <row r="661" spans="1:9" x14ac:dyDescent="0.25">
      <c r="A661" s="90">
        <v>0.30327546296296298</v>
      </c>
      <c r="B661" t="s">
        <v>174</v>
      </c>
      <c r="C661" t="s">
        <v>12</v>
      </c>
      <c r="E661" t="s">
        <v>63</v>
      </c>
      <c r="F661" t="s">
        <v>64</v>
      </c>
      <c r="G661">
        <v>0</v>
      </c>
      <c r="H661">
        <v>93.68</v>
      </c>
      <c r="I661" t="s">
        <v>65</v>
      </c>
    </row>
    <row r="662" spans="1:9" x14ac:dyDescent="0.25">
      <c r="A662" s="90">
        <v>0.30327546296296298</v>
      </c>
      <c r="B662" t="s">
        <v>174</v>
      </c>
      <c r="C662" t="s">
        <v>13</v>
      </c>
      <c r="E662" t="s">
        <v>63</v>
      </c>
      <c r="F662" t="s">
        <v>64</v>
      </c>
      <c r="G662">
        <v>0</v>
      </c>
      <c r="H662">
        <v>103.72</v>
      </c>
      <c r="I662" t="s">
        <v>65</v>
      </c>
    </row>
    <row r="663" spans="1:9" x14ac:dyDescent="0.25">
      <c r="A663" s="90">
        <v>0.30327546296296298</v>
      </c>
      <c r="B663" t="s">
        <v>174</v>
      </c>
      <c r="C663" t="s">
        <v>0</v>
      </c>
      <c r="E663" t="s">
        <v>63</v>
      </c>
      <c r="F663" t="s">
        <v>66</v>
      </c>
      <c r="G663">
        <v>0</v>
      </c>
      <c r="H663">
        <v>117.54</v>
      </c>
      <c r="I663" t="s">
        <v>65</v>
      </c>
    </row>
    <row r="664" spans="1:9" x14ac:dyDescent="0.25">
      <c r="A664" s="90">
        <v>0.30327546296296298</v>
      </c>
      <c r="B664" t="s">
        <v>175</v>
      </c>
      <c r="C664" t="s">
        <v>12</v>
      </c>
      <c r="E664" t="s">
        <v>63</v>
      </c>
      <c r="F664" t="s">
        <v>64</v>
      </c>
      <c r="G664">
        <v>0</v>
      </c>
      <c r="H664">
        <v>94.35</v>
      </c>
      <c r="I664" t="s">
        <v>65</v>
      </c>
    </row>
    <row r="665" spans="1:9" x14ac:dyDescent="0.25">
      <c r="A665" s="90">
        <v>0.30327546296296298</v>
      </c>
      <c r="B665" t="s">
        <v>175</v>
      </c>
      <c r="C665" t="s">
        <v>13</v>
      </c>
      <c r="E665" t="s">
        <v>63</v>
      </c>
      <c r="F665" t="s">
        <v>64</v>
      </c>
      <c r="G665">
        <v>0</v>
      </c>
      <c r="H665">
        <v>103.68</v>
      </c>
      <c r="I665" t="s">
        <v>65</v>
      </c>
    </row>
    <row r="666" spans="1:9" x14ac:dyDescent="0.25">
      <c r="A666" s="90">
        <v>0.30327546296296298</v>
      </c>
      <c r="B666" t="s">
        <v>175</v>
      </c>
      <c r="C666" t="s">
        <v>0</v>
      </c>
      <c r="E666" t="s">
        <v>63</v>
      </c>
      <c r="F666" t="s">
        <v>66</v>
      </c>
      <c r="G666">
        <v>0</v>
      </c>
      <c r="H666">
        <v>120.01</v>
      </c>
      <c r="I666" t="s">
        <v>65</v>
      </c>
    </row>
    <row r="667" spans="1:9" x14ac:dyDescent="0.25">
      <c r="A667" s="90">
        <v>0.30326388888888889</v>
      </c>
      <c r="B667" t="s">
        <v>175</v>
      </c>
      <c r="C667" t="s">
        <v>12</v>
      </c>
      <c r="E667" t="s">
        <v>63</v>
      </c>
      <c r="F667" t="s">
        <v>64</v>
      </c>
      <c r="G667">
        <v>0</v>
      </c>
      <c r="H667">
        <v>94.35</v>
      </c>
      <c r="I667" t="s">
        <v>65</v>
      </c>
    </row>
    <row r="668" spans="1:9" x14ac:dyDescent="0.25">
      <c r="A668" s="90">
        <v>0.30326388888888889</v>
      </c>
      <c r="B668" t="s">
        <v>175</v>
      </c>
      <c r="C668" t="s">
        <v>13</v>
      </c>
      <c r="E668" t="s">
        <v>63</v>
      </c>
      <c r="F668" t="s">
        <v>64</v>
      </c>
      <c r="G668">
        <v>0</v>
      </c>
      <c r="H668">
        <v>103.68</v>
      </c>
      <c r="I668" t="s">
        <v>65</v>
      </c>
    </row>
    <row r="669" spans="1:9" x14ac:dyDescent="0.25">
      <c r="A669" s="90">
        <v>0.30326388888888889</v>
      </c>
      <c r="B669" t="s">
        <v>175</v>
      </c>
      <c r="C669" t="s">
        <v>0</v>
      </c>
      <c r="E669" t="s">
        <v>63</v>
      </c>
      <c r="F669" t="s">
        <v>66</v>
      </c>
      <c r="G669">
        <v>0</v>
      </c>
      <c r="H669">
        <v>120.01</v>
      </c>
      <c r="I669" t="s">
        <v>65</v>
      </c>
    </row>
    <row r="670" spans="1:9" x14ac:dyDescent="0.25">
      <c r="A670" s="90">
        <v>0.30326388888888889</v>
      </c>
      <c r="B670" t="s">
        <v>176</v>
      </c>
      <c r="C670" t="s">
        <v>12</v>
      </c>
      <c r="E670" t="s">
        <v>63</v>
      </c>
      <c r="F670" t="s">
        <v>64</v>
      </c>
      <c r="G670">
        <v>0</v>
      </c>
      <c r="H670">
        <v>95.53</v>
      </c>
      <c r="I670" t="s">
        <v>65</v>
      </c>
    </row>
    <row r="671" spans="1:9" x14ac:dyDescent="0.25">
      <c r="A671" s="90">
        <v>0.30326388888888889</v>
      </c>
      <c r="B671" t="s">
        <v>176</v>
      </c>
      <c r="C671" t="s">
        <v>13</v>
      </c>
      <c r="E671" t="s">
        <v>63</v>
      </c>
      <c r="F671" t="s">
        <v>64</v>
      </c>
      <c r="G671">
        <v>0</v>
      </c>
      <c r="H671">
        <v>104.46</v>
      </c>
      <c r="I671" t="s">
        <v>65</v>
      </c>
    </row>
    <row r="672" spans="1:9" x14ac:dyDescent="0.25">
      <c r="A672" s="90">
        <v>0.30326388888888889</v>
      </c>
      <c r="B672" t="s">
        <v>176</v>
      </c>
      <c r="C672" t="s">
        <v>0</v>
      </c>
      <c r="E672" t="s">
        <v>63</v>
      </c>
      <c r="F672" t="s">
        <v>66</v>
      </c>
      <c r="G672">
        <v>0</v>
      </c>
      <c r="H672">
        <v>122.51</v>
      </c>
      <c r="I672" t="s">
        <v>65</v>
      </c>
    </row>
    <row r="673" spans="1:9" x14ac:dyDescent="0.25">
      <c r="A673" s="90">
        <v>0.30325231481481479</v>
      </c>
      <c r="B673" t="s">
        <v>176</v>
      </c>
      <c r="C673" t="s">
        <v>12</v>
      </c>
      <c r="E673" t="s">
        <v>63</v>
      </c>
      <c r="F673" t="s">
        <v>64</v>
      </c>
      <c r="G673">
        <v>0</v>
      </c>
      <c r="H673">
        <v>95.53</v>
      </c>
      <c r="I673" t="s">
        <v>65</v>
      </c>
    </row>
    <row r="674" spans="1:9" x14ac:dyDescent="0.25">
      <c r="A674" s="90">
        <v>0.30325231481481479</v>
      </c>
      <c r="B674" t="s">
        <v>176</v>
      </c>
      <c r="C674" t="s">
        <v>13</v>
      </c>
      <c r="E674" t="s">
        <v>63</v>
      </c>
      <c r="F674" t="s">
        <v>64</v>
      </c>
      <c r="G674">
        <v>0</v>
      </c>
      <c r="H674">
        <v>104.46</v>
      </c>
      <c r="I674" t="s">
        <v>65</v>
      </c>
    </row>
    <row r="675" spans="1:9" x14ac:dyDescent="0.25">
      <c r="A675" s="90">
        <v>0.30325231481481479</v>
      </c>
      <c r="B675" t="s">
        <v>176</v>
      </c>
      <c r="C675" t="s">
        <v>0</v>
      </c>
      <c r="E675" t="s">
        <v>63</v>
      </c>
      <c r="F675" t="s">
        <v>66</v>
      </c>
      <c r="G675">
        <v>0</v>
      </c>
      <c r="H675">
        <v>122.51</v>
      </c>
      <c r="I675" t="s">
        <v>65</v>
      </c>
    </row>
    <row r="676" spans="1:9" x14ac:dyDescent="0.25">
      <c r="A676" s="90">
        <v>0.30325231481481479</v>
      </c>
      <c r="B676" t="s">
        <v>176</v>
      </c>
      <c r="C676" t="s">
        <v>12</v>
      </c>
      <c r="E676" t="s">
        <v>63</v>
      </c>
      <c r="F676" t="s">
        <v>64</v>
      </c>
      <c r="G676">
        <v>0</v>
      </c>
      <c r="H676">
        <v>94.85</v>
      </c>
      <c r="I676" t="s">
        <v>65</v>
      </c>
    </row>
    <row r="677" spans="1:9" x14ac:dyDescent="0.25">
      <c r="A677" s="90">
        <v>0.30325231481481479</v>
      </c>
      <c r="B677" t="s">
        <v>176</v>
      </c>
      <c r="C677" t="s">
        <v>13</v>
      </c>
      <c r="E677" t="s">
        <v>63</v>
      </c>
      <c r="F677" t="s">
        <v>64</v>
      </c>
      <c r="G677">
        <v>0</v>
      </c>
      <c r="H677">
        <v>104.94</v>
      </c>
      <c r="I677" t="s">
        <v>65</v>
      </c>
    </row>
    <row r="678" spans="1:9" x14ac:dyDescent="0.25">
      <c r="A678" s="90">
        <v>0.30325231481481479</v>
      </c>
      <c r="B678" t="s">
        <v>176</v>
      </c>
      <c r="C678" t="s">
        <v>0</v>
      </c>
      <c r="E678" t="s">
        <v>63</v>
      </c>
      <c r="F678" t="s">
        <v>66</v>
      </c>
      <c r="G678">
        <v>0</v>
      </c>
      <c r="H678">
        <v>124.28</v>
      </c>
      <c r="I678" t="s">
        <v>65</v>
      </c>
    </row>
    <row r="679" spans="1:9" x14ac:dyDescent="0.25">
      <c r="A679" s="90">
        <v>0.30325231481481479</v>
      </c>
      <c r="B679" t="s">
        <v>177</v>
      </c>
      <c r="C679" t="s">
        <v>12</v>
      </c>
      <c r="E679" t="s">
        <v>63</v>
      </c>
      <c r="F679" t="s">
        <v>64</v>
      </c>
      <c r="G679">
        <v>0</v>
      </c>
      <c r="H679">
        <v>94.85</v>
      </c>
      <c r="I679" t="s">
        <v>65</v>
      </c>
    </row>
    <row r="680" spans="1:9" x14ac:dyDescent="0.25">
      <c r="A680" s="90">
        <v>0.30325231481481479</v>
      </c>
      <c r="B680" t="s">
        <v>177</v>
      </c>
      <c r="C680" t="s">
        <v>13</v>
      </c>
      <c r="E680" t="s">
        <v>63</v>
      </c>
      <c r="F680" t="s">
        <v>64</v>
      </c>
      <c r="G680">
        <v>0</v>
      </c>
      <c r="H680">
        <v>104.94</v>
      </c>
      <c r="I680" t="s">
        <v>65</v>
      </c>
    </row>
    <row r="681" spans="1:9" x14ac:dyDescent="0.25">
      <c r="A681" s="90">
        <v>0.30325231481481479</v>
      </c>
      <c r="B681" t="s">
        <v>177</v>
      </c>
      <c r="C681" t="s">
        <v>0</v>
      </c>
      <c r="E681" t="s">
        <v>63</v>
      </c>
      <c r="F681" t="s">
        <v>66</v>
      </c>
      <c r="G681">
        <v>0</v>
      </c>
      <c r="H681">
        <v>124.28</v>
      </c>
      <c r="I681" t="s">
        <v>65</v>
      </c>
    </row>
    <row r="682" spans="1:9" x14ac:dyDescent="0.25">
      <c r="A682" s="90">
        <v>0.30324074074074076</v>
      </c>
      <c r="B682" t="s">
        <v>177</v>
      </c>
      <c r="C682" t="s">
        <v>12</v>
      </c>
      <c r="E682" t="s">
        <v>63</v>
      </c>
      <c r="F682" t="s">
        <v>64</v>
      </c>
      <c r="G682">
        <v>0</v>
      </c>
      <c r="H682">
        <v>94.85</v>
      </c>
      <c r="I682" t="s">
        <v>65</v>
      </c>
    </row>
    <row r="683" spans="1:9" x14ac:dyDescent="0.25">
      <c r="A683" s="90">
        <v>0.30324074074074076</v>
      </c>
      <c r="B683" t="s">
        <v>177</v>
      </c>
      <c r="C683" t="s">
        <v>13</v>
      </c>
      <c r="E683" t="s">
        <v>63</v>
      </c>
      <c r="F683" t="s">
        <v>64</v>
      </c>
      <c r="G683">
        <v>0</v>
      </c>
      <c r="H683">
        <v>104.94</v>
      </c>
      <c r="I683" t="s">
        <v>65</v>
      </c>
    </row>
    <row r="684" spans="1:9" x14ac:dyDescent="0.25">
      <c r="A684" s="90">
        <v>0.30324074074074076</v>
      </c>
      <c r="B684" t="s">
        <v>177</v>
      </c>
      <c r="C684" t="s">
        <v>0</v>
      </c>
      <c r="E684" t="s">
        <v>63</v>
      </c>
      <c r="F684" t="s">
        <v>66</v>
      </c>
      <c r="G684">
        <v>0</v>
      </c>
      <c r="H684">
        <v>124.28</v>
      </c>
      <c r="I684" t="s">
        <v>65</v>
      </c>
    </row>
    <row r="685" spans="1:9" x14ac:dyDescent="0.25">
      <c r="A685" s="90">
        <v>0.30324074074074076</v>
      </c>
      <c r="B685" t="s">
        <v>177</v>
      </c>
      <c r="C685" t="s">
        <v>12</v>
      </c>
      <c r="E685" t="s">
        <v>63</v>
      </c>
      <c r="F685" t="s">
        <v>64</v>
      </c>
      <c r="G685">
        <v>0</v>
      </c>
      <c r="H685">
        <v>96.63</v>
      </c>
      <c r="I685" t="s">
        <v>65</v>
      </c>
    </row>
    <row r="686" spans="1:9" x14ac:dyDescent="0.25">
      <c r="A686" s="90">
        <v>0.30324074074074076</v>
      </c>
      <c r="B686" t="s">
        <v>177</v>
      </c>
      <c r="C686" t="s">
        <v>13</v>
      </c>
      <c r="E686" t="s">
        <v>63</v>
      </c>
      <c r="F686" t="s">
        <v>64</v>
      </c>
      <c r="G686">
        <v>0</v>
      </c>
      <c r="H686">
        <v>104.95</v>
      </c>
      <c r="I686" t="s">
        <v>65</v>
      </c>
    </row>
    <row r="687" spans="1:9" x14ac:dyDescent="0.25">
      <c r="A687" s="90">
        <v>0.30324074074074076</v>
      </c>
      <c r="B687" t="s">
        <v>177</v>
      </c>
      <c r="C687" t="s">
        <v>0</v>
      </c>
      <c r="E687" t="s">
        <v>63</v>
      </c>
      <c r="F687" t="s">
        <v>66</v>
      </c>
      <c r="G687">
        <v>0</v>
      </c>
      <c r="H687">
        <v>124.91</v>
      </c>
      <c r="I687" t="s">
        <v>65</v>
      </c>
    </row>
    <row r="688" spans="1:9" x14ac:dyDescent="0.25">
      <c r="A688" s="90">
        <v>0.30322916666666666</v>
      </c>
      <c r="B688" t="s">
        <v>178</v>
      </c>
      <c r="C688" t="s">
        <v>12</v>
      </c>
      <c r="E688" t="s">
        <v>63</v>
      </c>
      <c r="F688" t="s">
        <v>64</v>
      </c>
      <c r="G688">
        <v>0</v>
      </c>
      <c r="H688">
        <v>96.63</v>
      </c>
      <c r="I688" t="s">
        <v>65</v>
      </c>
    </row>
    <row r="689" spans="1:9" x14ac:dyDescent="0.25">
      <c r="A689" s="90">
        <v>0.30322916666666666</v>
      </c>
      <c r="B689" t="s">
        <v>178</v>
      </c>
      <c r="C689" t="s">
        <v>13</v>
      </c>
      <c r="E689" t="s">
        <v>63</v>
      </c>
      <c r="F689" t="s">
        <v>64</v>
      </c>
      <c r="G689">
        <v>0</v>
      </c>
      <c r="H689">
        <v>104.95</v>
      </c>
      <c r="I689" t="s">
        <v>65</v>
      </c>
    </row>
    <row r="690" spans="1:9" x14ac:dyDescent="0.25">
      <c r="A690" s="90">
        <v>0.30322916666666666</v>
      </c>
      <c r="B690" t="s">
        <v>178</v>
      </c>
      <c r="C690" t="s">
        <v>0</v>
      </c>
      <c r="E690" t="s">
        <v>63</v>
      </c>
      <c r="F690" t="s">
        <v>66</v>
      </c>
      <c r="G690">
        <v>0</v>
      </c>
      <c r="H690">
        <v>124.91</v>
      </c>
      <c r="I690" t="s">
        <v>65</v>
      </c>
    </row>
    <row r="691" spans="1:9" x14ac:dyDescent="0.25">
      <c r="A691" s="90">
        <v>0.30322916666666666</v>
      </c>
      <c r="B691" t="s">
        <v>178</v>
      </c>
      <c r="C691" t="s">
        <v>12</v>
      </c>
      <c r="E691" t="s">
        <v>63</v>
      </c>
      <c r="F691" t="s">
        <v>64</v>
      </c>
      <c r="G691">
        <v>0</v>
      </c>
      <c r="H691">
        <v>96.63</v>
      </c>
      <c r="I691" t="s">
        <v>65</v>
      </c>
    </row>
    <row r="692" spans="1:9" x14ac:dyDescent="0.25">
      <c r="A692" s="90">
        <v>0.30322916666666666</v>
      </c>
      <c r="B692" t="s">
        <v>178</v>
      </c>
      <c r="C692" t="s">
        <v>13</v>
      </c>
      <c r="E692" t="s">
        <v>63</v>
      </c>
      <c r="F692" t="s">
        <v>64</v>
      </c>
      <c r="G692">
        <v>0</v>
      </c>
      <c r="H692">
        <v>104.95</v>
      </c>
      <c r="I692" t="s">
        <v>65</v>
      </c>
    </row>
    <row r="693" spans="1:9" x14ac:dyDescent="0.25">
      <c r="A693" s="90">
        <v>0.30322916666666666</v>
      </c>
      <c r="B693" t="s">
        <v>178</v>
      </c>
      <c r="C693" t="s">
        <v>0</v>
      </c>
      <c r="E693" t="s">
        <v>63</v>
      </c>
      <c r="F693" t="s">
        <v>66</v>
      </c>
      <c r="G693">
        <v>0</v>
      </c>
      <c r="H693">
        <v>124.91</v>
      </c>
      <c r="I693" t="s">
        <v>65</v>
      </c>
    </row>
    <row r="694" spans="1:9" x14ac:dyDescent="0.25">
      <c r="A694" s="90">
        <v>0.30322916666666666</v>
      </c>
      <c r="B694" t="s">
        <v>179</v>
      </c>
      <c r="C694" t="s">
        <v>12</v>
      </c>
      <c r="E694" t="s">
        <v>63</v>
      </c>
      <c r="F694" t="s">
        <v>64</v>
      </c>
      <c r="G694">
        <v>0</v>
      </c>
      <c r="H694">
        <v>95.13</v>
      </c>
      <c r="I694" t="s">
        <v>65</v>
      </c>
    </row>
    <row r="695" spans="1:9" x14ac:dyDescent="0.25">
      <c r="A695" s="90">
        <v>0.30322916666666666</v>
      </c>
      <c r="B695" t="s">
        <v>179</v>
      </c>
      <c r="C695" t="s">
        <v>13</v>
      </c>
      <c r="E695" t="s">
        <v>63</v>
      </c>
      <c r="F695" t="s">
        <v>64</v>
      </c>
      <c r="G695">
        <v>0</v>
      </c>
      <c r="H695">
        <v>105.69</v>
      </c>
      <c r="I695" t="s">
        <v>65</v>
      </c>
    </row>
    <row r="696" spans="1:9" x14ac:dyDescent="0.25">
      <c r="A696" s="90">
        <v>0.30322916666666666</v>
      </c>
      <c r="B696" t="s">
        <v>179</v>
      </c>
      <c r="C696" t="s">
        <v>0</v>
      </c>
      <c r="E696" t="s">
        <v>63</v>
      </c>
      <c r="F696" t="s">
        <v>66</v>
      </c>
      <c r="G696">
        <v>0</v>
      </c>
      <c r="H696">
        <v>122.46</v>
      </c>
      <c r="I696" t="s">
        <v>65</v>
      </c>
    </row>
    <row r="697" spans="1:9" x14ac:dyDescent="0.25">
      <c r="A697" s="90">
        <v>0.30321759259259257</v>
      </c>
      <c r="B697" t="s">
        <v>179</v>
      </c>
      <c r="C697" t="s">
        <v>12</v>
      </c>
      <c r="E697" t="s">
        <v>63</v>
      </c>
      <c r="F697" t="s">
        <v>64</v>
      </c>
      <c r="G697">
        <v>0</v>
      </c>
      <c r="H697">
        <v>95.13</v>
      </c>
      <c r="I697" t="s">
        <v>65</v>
      </c>
    </row>
    <row r="698" spans="1:9" x14ac:dyDescent="0.25">
      <c r="A698" s="90">
        <v>0.30321759259259257</v>
      </c>
      <c r="B698" t="s">
        <v>179</v>
      </c>
      <c r="C698" t="s">
        <v>13</v>
      </c>
      <c r="E698" t="s">
        <v>63</v>
      </c>
      <c r="F698" t="s">
        <v>64</v>
      </c>
      <c r="G698">
        <v>0</v>
      </c>
      <c r="H698">
        <v>105.69</v>
      </c>
      <c r="I698" t="s">
        <v>65</v>
      </c>
    </row>
    <row r="699" spans="1:9" x14ac:dyDescent="0.25">
      <c r="A699" s="90">
        <v>0.30321759259259257</v>
      </c>
      <c r="B699" t="s">
        <v>179</v>
      </c>
      <c r="C699" t="s">
        <v>0</v>
      </c>
      <c r="E699" t="s">
        <v>63</v>
      </c>
      <c r="F699" t="s">
        <v>66</v>
      </c>
      <c r="G699">
        <v>0</v>
      </c>
      <c r="H699">
        <v>122.46</v>
      </c>
      <c r="I699" t="s">
        <v>65</v>
      </c>
    </row>
    <row r="700" spans="1:9" x14ac:dyDescent="0.25">
      <c r="A700" s="90">
        <v>0.30321759259259257</v>
      </c>
      <c r="B700" t="s">
        <v>180</v>
      </c>
      <c r="C700" t="s">
        <v>12</v>
      </c>
      <c r="E700" t="s">
        <v>63</v>
      </c>
      <c r="F700" t="s">
        <v>64</v>
      </c>
      <c r="G700">
        <v>0</v>
      </c>
      <c r="H700">
        <v>94.58</v>
      </c>
      <c r="I700" t="s">
        <v>65</v>
      </c>
    </row>
    <row r="701" spans="1:9" x14ac:dyDescent="0.25">
      <c r="A701" s="90">
        <v>0.30321759259259257</v>
      </c>
      <c r="B701" t="s">
        <v>180</v>
      </c>
      <c r="C701" t="s">
        <v>13</v>
      </c>
      <c r="E701" t="s">
        <v>63</v>
      </c>
      <c r="F701" t="s">
        <v>64</v>
      </c>
      <c r="G701">
        <v>0</v>
      </c>
      <c r="H701">
        <v>105.37</v>
      </c>
      <c r="I701" t="s">
        <v>65</v>
      </c>
    </row>
    <row r="702" spans="1:9" x14ac:dyDescent="0.25">
      <c r="A702" s="90">
        <v>0.30321759259259257</v>
      </c>
      <c r="B702" t="s">
        <v>180</v>
      </c>
      <c r="C702" t="s">
        <v>0</v>
      </c>
      <c r="E702" t="s">
        <v>63</v>
      </c>
      <c r="F702" t="s">
        <v>66</v>
      </c>
      <c r="G702">
        <v>0</v>
      </c>
      <c r="H702">
        <v>120.03</v>
      </c>
      <c r="I702" t="s">
        <v>65</v>
      </c>
    </row>
    <row r="703" spans="1:9" x14ac:dyDescent="0.25">
      <c r="A703" s="90">
        <v>0.30320601851851853</v>
      </c>
      <c r="B703" t="s">
        <v>180</v>
      </c>
      <c r="C703" t="s">
        <v>12</v>
      </c>
      <c r="E703" t="s">
        <v>63</v>
      </c>
      <c r="F703" t="s">
        <v>64</v>
      </c>
      <c r="G703">
        <v>0</v>
      </c>
      <c r="H703">
        <v>94.58</v>
      </c>
      <c r="I703" t="s">
        <v>65</v>
      </c>
    </row>
    <row r="704" spans="1:9" x14ac:dyDescent="0.25">
      <c r="A704" s="90">
        <v>0.30320601851851853</v>
      </c>
      <c r="B704" t="s">
        <v>180</v>
      </c>
      <c r="C704" t="s">
        <v>13</v>
      </c>
      <c r="E704" t="s">
        <v>63</v>
      </c>
      <c r="F704" t="s">
        <v>64</v>
      </c>
      <c r="G704">
        <v>0</v>
      </c>
      <c r="H704">
        <v>105.37</v>
      </c>
      <c r="I704" t="s">
        <v>65</v>
      </c>
    </row>
    <row r="705" spans="1:9" x14ac:dyDescent="0.25">
      <c r="A705" s="90">
        <v>0.30320601851851853</v>
      </c>
      <c r="B705" t="s">
        <v>180</v>
      </c>
      <c r="C705" t="s">
        <v>0</v>
      </c>
      <c r="E705" t="s">
        <v>63</v>
      </c>
      <c r="F705" t="s">
        <v>66</v>
      </c>
      <c r="G705">
        <v>0</v>
      </c>
      <c r="H705">
        <v>120.03</v>
      </c>
      <c r="I705" t="s">
        <v>65</v>
      </c>
    </row>
    <row r="706" spans="1:9" x14ac:dyDescent="0.25">
      <c r="A706" s="90">
        <v>0.30320601851851853</v>
      </c>
      <c r="B706" t="s">
        <v>180</v>
      </c>
      <c r="C706" t="s">
        <v>12</v>
      </c>
      <c r="E706" t="s">
        <v>63</v>
      </c>
      <c r="F706" t="s">
        <v>64</v>
      </c>
      <c r="G706">
        <v>0</v>
      </c>
      <c r="H706">
        <v>95.06</v>
      </c>
      <c r="I706" t="s">
        <v>65</v>
      </c>
    </row>
    <row r="707" spans="1:9" x14ac:dyDescent="0.25">
      <c r="A707" s="90">
        <v>0.30320601851851853</v>
      </c>
      <c r="B707" t="s">
        <v>180</v>
      </c>
      <c r="C707" t="s">
        <v>13</v>
      </c>
      <c r="E707" t="s">
        <v>63</v>
      </c>
      <c r="F707" t="s">
        <v>64</v>
      </c>
      <c r="G707">
        <v>0</v>
      </c>
      <c r="H707">
        <v>105.47</v>
      </c>
      <c r="I707" t="s">
        <v>65</v>
      </c>
    </row>
    <row r="708" spans="1:9" x14ac:dyDescent="0.25">
      <c r="A708" s="90">
        <v>0.30320601851851853</v>
      </c>
      <c r="B708" t="s">
        <v>180</v>
      </c>
      <c r="C708" t="s">
        <v>0</v>
      </c>
      <c r="E708" t="s">
        <v>63</v>
      </c>
      <c r="F708" t="s">
        <v>66</v>
      </c>
      <c r="G708">
        <v>0</v>
      </c>
      <c r="H708">
        <v>120.75</v>
      </c>
      <c r="I708" t="s">
        <v>65</v>
      </c>
    </row>
    <row r="709" spans="1:9" x14ac:dyDescent="0.25">
      <c r="A709" s="90">
        <v>0.30320601851851853</v>
      </c>
      <c r="B709" t="s">
        <v>181</v>
      </c>
      <c r="C709" t="s">
        <v>12</v>
      </c>
      <c r="E709" t="s">
        <v>63</v>
      </c>
      <c r="F709" t="s">
        <v>64</v>
      </c>
      <c r="G709">
        <v>0</v>
      </c>
      <c r="H709">
        <v>95.06</v>
      </c>
      <c r="I709" t="s">
        <v>65</v>
      </c>
    </row>
    <row r="710" spans="1:9" x14ac:dyDescent="0.25">
      <c r="A710" s="90">
        <v>0.30320601851851853</v>
      </c>
      <c r="B710" t="s">
        <v>181</v>
      </c>
      <c r="C710" t="s">
        <v>13</v>
      </c>
      <c r="E710" t="s">
        <v>63</v>
      </c>
      <c r="F710" t="s">
        <v>64</v>
      </c>
      <c r="G710">
        <v>0</v>
      </c>
      <c r="H710">
        <v>105.47</v>
      </c>
      <c r="I710" t="s">
        <v>65</v>
      </c>
    </row>
    <row r="711" spans="1:9" x14ac:dyDescent="0.25">
      <c r="A711" s="90">
        <v>0.30320601851851853</v>
      </c>
      <c r="B711" t="s">
        <v>181</v>
      </c>
      <c r="C711" t="s">
        <v>0</v>
      </c>
      <c r="E711" t="s">
        <v>63</v>
      </c>
      <c r="F711" t="s">
        <v>66</v>
      </c>
      <c r="G711">
        <v>0</v>
      </c>
      <c r="H711">
        <v>120.75</v>
      </c>
      <c r="I711" t="s">
        <v>65</v>
      </c>
    </row>
    <row r="712" spans="1:9" x14ac:dyDescent="0.25">
      <c r="A712" s="90">
        <v>0.30319444444444443</v>
      </c>
      <c r="B712" t="s">
        <v>181</v>
      </c>
      <c r="C712" t="s">
        <v>12</v>
      </c>
      <c r="E712" t="s">
        <v>63</v>
      </c>
      <c r="F712" t="s">
        <v>64</v>
      </c>
      <c r="G712">
        <v>0</v>
      </c>
      <c r="H712">
        <v>95.06</v>
      </c>
      <c r="I712" t="s">
        <v>65</v>
      </c>
    </row>
    <row r="713" spans="1:9" x14ac:dyDescent="0.25">
      <c r="A713" s="90">
        <v>0.30319444444444443</v>
      </c>
      <c r="B713" t="s">
        <v>181</v>
      </c>
      <c r="C713" t="s">
        <v>13</v>
      </c>
      <c r="E713" t="s">
        <v>63</v>
      </c>
      <c r="F713" t="s">
        <v>64</v>
      </c>
      <c r="G713">
        <v>0</v>
      </c>
      <c r="H713">
        <v>105.47</v>
      </c>
      <c r="I713" t="s">
        <v>65</v>
      </c>
    </row>
    <row r="714" spans="1:9" x14ac:dyDescent="0.25">
      <c r="A714" s="90">
        <v>0.30319444444444443</v>
      </c>
      <c r="B714" t="s">
        <v>181</v>
      </c>
      <c r="C714" t="s">
        <v>0</v>
      </c>
      <c r="E714" t="s">
        <v>63</v>
      </c>
      <c r="F714" t="s">
        <v>66</v>
      </c>
      <c r="G714">
        <v>0</v>
      </c>
      <c r="H714">
        <v>120.75</v>
      </c>
      <c r="I714" t="s">
        <v>65</v>
      </c>
    </row>
    <row r="715" spans="1:9" x14ac:dyDescent="0.25">
      <c r="A715" s="90">
        <v>0.30319444444444443</v>
      </c>
      <c r="B715" t="s">
        <v>182</v>
      </c>
      <c r="C715" t="s">
        <v>12</v>
      </c>
      <c r="E715" t="s">
        <v>63</v>
      </c>
      <c r="F715" t="s">
        <v>64</v>
      </c>
      <c r="G715">
        <v>0</v>
      </c>
      <c r="H715">
        <v>94.93</v>
      </c>
      <c r="I715" t="s">
        <v>65</v>
      </c>
    </row>
    <row r="716" spans="1:9" x14ac:dyDescent="0.25">
      <c r="A716" s="90">
        <v>0.30319444444444443</v>
      </c>
      <c r="B716" t="s">
        <v>182</v>
      </c>
      <c r="C716" t="s">
        <v>13</v>
      </c>
      <c r="E716" t="s">
        <v>63</v>
      </c>
      <c r="F716" t="s">
        <v>64</v>
      </c>
      <c r="G716">
        <v>0</v>
      </c>
      <c r="H716">
        <v>104.4</v>
      </c>
      <c r="I716" t="s">
        <v>65</v>
      </c>
    </row>
    <row r="717" spans="1:9" x14ac:dyDescent="0.25">
      <c r="A717" s="90">
        <v>0.30319444444444443</v>
      </c>
      <c r="B717" t="s">
        <v>182</v>
      </c>
      <c r="C717" t="s">
        <v>0</v>
      </c>
      <c r="E717" t="s">
        <v>63</v>
      </c>
      <c r="F717" t="s">
        <v>66</v>
      </c>
      <c r="G717">
        <v>0</v>
      </c>
      <c r="H717">
        <v>120.55</v>
      </c>
      <c r="I717" t="s">
        <v>65</v>
      </c>
    </row>
    <row r="718" spans="1:9" x14ac:dyDescent="0.25">
      <c r="A718" s="90">
        <v>0.30319444444444443</v>
      </c>
      <c r="B718" t="s">
        <v>182</v>
      </c>
      <c r="C718" t="s">
        <v>12</v>
      </c>
      <c r="E718" t="s">
        <v>63</v>
      </c>
      <c r="F718" t="s">
        <v>64</v>
      </c>
      <c r="G718">
        <v>0</v>
      </c>
      <c r="H718">
        <v>94.93</v>
      </c>
      <c r="I718" t="s">
        <v>65</v>
      </c>
    </row>
    <row r="719" spans="1:9" x14ac:dyDescent="0.25">
      <c r="A719" s="90">
        <v>0.30319444444444443</v>
      </c>
      <c r="B719" t="s">
        <v>182</v>
      </c>
      <c r="C719" t="s">
        <v>13</v>
      </c>
      <c r="E719" t="s">
        <v>63</v>
      </c>
      <c r="F719" t="s">
        <v>64</v>
      </c>
      <c r="G719">
        <v>0</v>
      </c>
      <c r="H719">
        <v>104.4</v>
      </c>
      <c r="I719" t="s">
        <v>65</v>
      </c>
    </row>
    <row r="720" spans="1:9" x14ac:dyDescent="0.25">
      <c r="A720" s="90">
        <v>0.30319444444444443</v>
      </c>
      <c r="B720" t="s">
        <v>182</v>
      </c>
      <c r="C720" t="s">
        <v>0</v>
      </c>
      <c r="E720" t="s">
        <v>63</v>
      </c>
      <c r="F720" t="s">
        <v>66</v>
      </c>
      <c r="G720">
        <v>0</v>
      </c>
      <c r="H720">
        <v>120.55</v>
      </c>
      <c r="I720" t="s">
        <v>65</v>
      </c>
    </row>
    <row r="721" spans="1:9" x14ac:dyDescent="0.25">
      <c r="A721" s="90">
        <v>0.30318287037037034</v>
      </c>
      <c r="B721" t="s">
        <v>182</v>
      </c>
      <c r="C721" t="s">
        <v>12</v>
      </c>
      <c r="E721" t="s">
        <v>63</v>
      </c>
      <c r="F721" t="s">
        <v>64</v>
      </c>
      <c r="G721">
        <v>0</v>
      </c>
      <c r="H721">
        <v>94.58</v>
      </c>
      <c r="I721" t="s">
        <v>65</v>
      </c>
    </row>
    <row r="722" spans="1:9" x14ac:dyDescent="0.25">
      <c r="A722" s="90">
        <v>0.30318287037037034</v>
      </c>
      <c r="B722" t="s">
        <v>182</v>
      </c>
      <c r="C722" t="s">
        <v>13</v>
      </c>
      <c r="E722" t="s">
        <v>63</v>
      </c>
      <c r="F722" t="s">
        <v>64</v>
      </c>
      <c r="G722">
        <v>0</v>
      </c>
      <c r="H722">
        <v>103.48</v>
      </c>
      <c r="I722" t="s">
        <v>65</v>
      </c>
    </row>
    <row r="723" spans="1:9" x14ac:dyDescent="0.25">
      <c r="A723" s="90">
        <v>0.30318287037037034</v>
      </c>
      <c r="B723" t="s">
        <v>182</v>
      </c>
      <c r="C723" t="s">
        <v>0</v>
      </c>
      <c r="E723" t="s">
        <v>63</v>
      </c>
      <c r="F723" t="s">
        <v>66</v>
      </c>
      <c r="G723">
        <v>0</v>
      </c>
      <c r="H723">
        <v>118.7</v>
      </c>
      <c r="I723" t="s">
        <v>65</v>
      </c>
    </row>
    <row r="724" spans="1:9" x14ac:dyDescent="0.25">
      <c r="A724" s="90">
        <v>0.30318287037037034</v>
      </c>
      <c r="B724" t="s">
        <v>183</v>
      </c>
      <c r="C724" t="s">
        <v>12</v>
      </c>
      <c r="E724" t="s">
        <v>63</v>
      </c>
      <c r="F724" t="s">
        <v>64</v>
      </c>
      <c r="G724">
        <v>0</v>
      </c>
      <c r="H724">
        <v>94.58</v>
      </c>
      <c r="I724" t="s">
        <v>65</v>
      </c>
    </row>
    <row r="725" spans="1:9" x14ac:dyDescent="0.25">
      <c r="A725" s="90">
        <v>0.30318287037037034</v>
      </c>
      <c r="B725" t="s">
        <v>183</v>
      </c>
      <c r="C725" t="s">
        <v>13</v>
      </c>
      <c r="E725" t="s">
        <v>63</v>
      </c>
      <c r="F725" t="s">
        <v>64</v>
      </c>
      <c r="G725">
        <v>0</v>
      </c>
      <c r="H725">
        <v>103.48</v>
      </c>
      <c r="I725" t="s">
        <v>65</v>
      </c>
    </row>
    <row r="726" spans="1:9" x14ac:dyDescent="0.25">
      <c r="A726" s="90">
        <v>0.30318287037037034</v>
      </c>
      <c r="B726" t="s">
        <v>183</v>
      </c>
      <c r="C726" t="s">
        <v>0</v>
      </c>
      <c r="E726" t="s">
        <v>63</v>
      </c>
      <c r="F726" t="s">
        <v>66</v>
      </c>
      <c r="G726">
        <v>0</v>
      </c>
      <c r="H726">
        <v>118.7</v>
      </c>
      <c r="I726" t="s">
        <v>65</v>
      </c>
    </row>
    <row r="727" spans="1:9" x14ac:dyDescent="0.25">
      <c r="A727" s="90">
        <v>0.3031712962962963</v>
      </c>
      <c r="B727" t="s">
        <v>183</v>
      </c>
      <c r="C727" t="s">
        <v>12</v>
      </c>
      <c r="E727" t="s">
        <v>63</v>
      </c>
      <c r="F727" t="s">
        <v>64</v>
      </c>
      <c r="G727">
        <v>0</v>
      </c>
      <c r="H727">
        <v>94.58</v>
      </c>
      <c r="I727" t="s">
        <v>65</v>
      </c>
    </row>
    <row r="728" spans="1:9" x14ac:dyDescent="0.25">
      <c r="A728" s="90">
        <v>0.3031712962962963</v>
      </c>
      <c r="B728" t="s">
        <v>183</v>
      </c>
      <c r="C728" t="s">
        <v>13</v>
      </c>
      <c r="E728" t="s">
        <v>63</v>
      </c>
      <c r="F728" t="s">
        <v>64</v>
      </c>
      <c r="G728">
        <v>0</v>
      </c>
      <c r="H728">
        <v>103.48</v>
      </c>
      <c r="I728" t="s">
        <v>65</v>
      </c>
    </row>
    <row r="729" spans="1:9" x14ac:dyDescent="0.25">
      <c r="A729" s="90">
        <v>0.3031712962962963</v>
      </c>
      <c r="B729" t="s">
        <v>183</v>
      </c>
      <c r="C729" t="s">
        <v>0</v>
      </c>
      <c r="E729" t="s">
        <v>63</v>
      </c>
      <c r="F729" t="s">
        <v>66</v>
      </c>
      <c r="G729">
        <v>0</v>
      </c>
      <c r="H729">
        <v>118.7</v>
      </c>
      <c r="I729" t="s">
        <v>65</v>
      </c>
    </row>
    <row r="730" spans="1:9" x14ac:dyDescent="0.25">
      <c r="A730" s="90">
        <v>0.3031712962962963</v>
      </c>
      <c r="B730" t="s">
        <v>184</v>
      </c>
      <c r="C730" t="s">
        <v>12</v>
      </c>
      <c r="E730" t="s">
        <v>63</v>
      </c>
      <c r="F730" t="s">
        <v>64</v>
      </c>
      <c r="G730">
        <v>0</v>
      </c>
      <c r="H730">
        <v>95.79</v>
      </c>
      <c r="I730" t="s">
        <v>65</v>
      </c>
    </row>
    <row r="731" spans="1:9" x14ac:dyDescent="0.25">
      <c r="A731" s="90">
        <v>0.3031712962962963</v>
      </c>
      <c r="B731" t="s">
        <v>184</v>
      </c>
      <c r="C731" t="s">
        <v>13</v>
      </c>
      <c r="E731" t="s">
        <v>63</v>
      </c>
      <c r="F731" t="s">
        <v>64</v>
      </c>
      <c r="G731">
        <v>0</v>
      </c>
      <c r="H731">
        <v>103.65</v>
      </c>
      <c r="I731" t="s">
        <v>65</v>
      </c>
    </row>
    <row r="732" spans="1:9" x14ac:dyDescent="0.25">
      <c r="A732" s="90">
        <v>0.3031712962962963</v>
      </c>
      <c r="B732" t="s">
        <v>184</v>
      </c>
      <c r="C732" t="s">
        <v>0</v>
      </c>
      <c r="E732" t="s">
        <v>63</v>
      </c>
      <c r="F732" t="s">
        <v>66</v>
      </c>
      <c r="G732">
        <v>0</v>
      </c>
      <c r="H732">
        <v>123.44</v>
      </c>
      <c r="I732" t="s">
        <v>65</v>
      </c>
    </row>
    <row r="733" spans="1:9" x14ac:dyDescent="0.25">
      <c r="A733" s="90">
        <v>0.3031712962962963</v>
      </c>
      <c r="B733" t="s">
        <v>184</v>
      </c>
      <c r="C733" t="s">
        <v>12</v>
      </c>
      <c r="E733" t="s">
        <v>63</v>
      </c>
      <c r="F733" t="s">
        <v>64</v>
      </c>
      <c r="G733">
        <v>0</v>
      </c>
      <c r="H733">
        <v>95.79</v>
      </c>
      <c r="I733" t="s">
        <v>65</v>
      </c>
    </row>
    <row r="734" spans="1:9" x14ac:dyDescent="0.25">
      <c r="A734" s="90">
        <v>0.3031712962962963</v>
      </c>
      <c r="B734" t="s">
        <v>184</v>
      </c>
      <c r="C734" t="s">
        <v>13</v>
      </c>
      <c r="E734" t="s">
        <v>63</v>
      </c>
      <c r="F734" t="s">
        <v>64</v>
      </c>
      <c r="G734">
        <v>0</v>
      </c>
      <c r="H734">
        <v>103.65</v>
      </c>
      <c r="I734" t="s">
        <v>65</v>
      </c>
    </row>
    <row r="735" spans="1:9" x14ac:dyDescent="0.25">
      <c r="A735" s="90">
        <v>0.3031712962962963</v>
      </c>
      <c r="B735" t="s">
        <v>184</v>
      </c>
      <c r="C735" t="s">
        <v>0</v>
      </c>
      <c r="E735" t="s">
        <v>63</v>
      </c>
      <c r="F735" t="s">
        <v>66</v>
      </c>
      <c r="G735">
        <v>0</v>
      </c>
      <c r="H735">
        <v>123.44</v>
      </c>
      <c r="I735" t="s">
        <v>65</v>
      </c>
    </row>
    <row r="736" spans="1:9" x14ac:dyDescent="0.25">
      <c r="A736" s="90">
        <v>0.30315972222222221</v>
      </c>
      <c r="B736" t="s">
        <v>184</v>
      </c>
      <c r="C736" t="s">
        <v>12</v>
      </c>
      <c r="E736" t="s">
        <v>63</v>
      </c>
      <c r="F736" t="s">
        <v>64</v>
      </c>
      <c r="G736">
        <v>0</v>
      </c>
      <c r="H736">
        <v>94.43</v>
      </c>
      <c r="I736" t="s">
        <v>65</v>
      </c>
    </row>
    <row r="737" spans="1:9" x14ac:dyDescent="0.25">
      <c r="A737" s="90">
        <v>0.30315972222222221</v>
      </c>
      <c r="B737" t="s">
        <v>184</v>
      </c>
      <c r="C737" t="s">
        <v>13</v>
      </c>
      <c r="E737" t="s">
        <v>63</v>
      </c>
      <c r="F737" t="s">
        <v>64</v>
      </c>
      <c r="G737">
        <v>0</v>
      </c>
      <c r="H737">
        <v>104.21</v>
      </c>
      <c r="I737" t="s">
        <v>65</v>
      </c>
    </row>
    <row r="738" spans="1:9" x14ac:dyDescent="0.25">
      <c r="A738" s="90">
        <v>0.30315972222222221</v>
      </c>
      <c r="B738" t="s">
        <v>184</v>
      </c>
      <c r="C738" t="s">
        <v>0</v>
      </c>
      <c r="E738" t="s">
        <v>63</v>
      </c>
      <c r="F738" t="s">
        <v>66</v>
      </c>
      <c r="G738">
        <v>0</v>
      </c>
      <c r="H738">
        <v>124.17</v>
      </c>
      <c r="I738" t="s">
        <v>65</v>
      </c>
    </row>
    <row r="739" spans="1:9" x14ac:dyDescent="0.25">
      <c r="A739" s="90">
        <v>0.30315972222222221</v>
      </c>
      <c r="B739" t="s">
        <v>185</v>
      </c>
      <c r="C739" t="s">
        <v>12</v>
      </c>
      <c r="E739" t="s">
        <v>63</v>
      </c>
      <c r="F739" t="s">
        <v>64</v>
      </c>
      <c r="G739">
        <v>0</v>
      </c>
      <c r="H739">
        <v>94.43</v>
      </c>
      <c r="I739" t="s">
        <v>65</v>
      </c>
    </row>
    <row r="740" spans="1:9" x14ac:dyDescent="0.25">
      <c r="A740" s="90">
        <v>0.30315972222222221</v>
      </c>
      <c r="B740" t="s">
        <v>185</v>
      </c>
      <c r="C740" t="s">
        <v>13</v>
      </c>
      <c r="E740" t="s">
        <v>63</v>
      </c>
      <c r="F740" t="s">
        <v>64</v>
      </c>
      <c r="G740">
        <v>0</v>
      </c>
      <c r="H740">
        <v>104.21</v>
      </c>
      <c r="I740" t="s">
        <v>65</v>
      </c>
    </row>
    <row r="741" spans="1:9" x14ac:dyDescent="0.25">
      <c r="A741" s="90">
        <v>0.30315972222222221</v>
      </c>
      <c r="B741" t="s">
        <v>185</v>
      </c>
      <c r="C741" t="s">
        <v>0</v>
      </c>
      <c r="E741" t="s">
        <v>63</v>
      </c>
      <c r="F741" t="s">
        <v>66</v>
      </c>
      <c r="G741">
        <v>0</v>
      </c>
      <c r="H741">
        <v>124.17</v>
      </c>
      <c r="I741" t="s">
        <v>65</v>
      </c>
    </row>
    <row r="742" spans="1:9" x14ac:dyDescent="0.25">
      <c r="A742" s="90">
        <v>0.30314814814814817</v>
      </c>
      <c r="B742" t="s">
        <v>185</v>
      </c>
      <c r="C742" t="s">
        <v>12</v>
      </c>
      <c r="E742" t="s">
        <v>63</v>
      </c>
      <c r="F742" t="s">
        <v>64</v>
      </c>
      <c r="G742">
        <v>0</v>
      </c>
      <c r="H742">
        <v>94.43</v>
      </c>
      <c r="I742" t="s">
        <v>65</v>
      </c>
    </row>
    <row r="743" spans="1:9" x14ac:dyDescent="0.25">
      <c r="A743" s="90">
        <v>0.30314814814814817</v>
      </c>
      <c r="B743" t="s">
        <v>185</v>
      </c>
      <c r="C743" t="s">
        <v>13</v>
      </c>
      <c r="E743" t="s">
        <v>63</v>
      </c>
      <c r="F743" t="s">
        <v>64</v>
      </c>
      <c r="G743">
        <v>0</v>
      </c>
      <c r="H743">
        <v>104.21</v>
      </c>
      <c r="I743" t="s">
        <v>65</v>
      </c>
    </row>
    <row r="744" spans="1:9" x14ac:dyDescent="0.25">
      <c r="A744" s="90">
        <v>0.30314814814814817</v>
      </c>
      <c r="B744" t="s">
        <v>185</v>
      </c>
      <c r="C744" t="s">
        <v>0</v>
      </c>
      <c r="E744" t="s">
        <v>63</v>
      </c>
      <c r="F744" t="s">
        <v>66</v>
      </c>
      <c r="G744">
        <v>0</v>
      </c>
      <c r="H744">
        <v>124.17</v>
      </c>
      <c r="I744" t="s">
        <v>65</v>
      </c>
    </row>
    <row r="745" spans="1:9" x14ac:dyDescent="0.25">
      <c r="A745" s="90">
        <v>0.30314814814814817</v>
      </c>
      <c r="B745" t="s">
        <v>186</v>
      </c>
      <c r="C745" t="s">
        <v>12</v>
      </c>
      <c r="E745" t="s">
        <v>63</v>
      </c>
      <c r="F745" t="s">
        <v>64</v>
      </c>
      <c r="G745">
        <v>0</v>
      </c>
      <c r="H745">
        <v>93.38</v>
      </c>
      <c r="I745" t="s">
        <v>65</v>
      </c>
    </row>
    <row r="746" spans="1:9" x14ac:dyDescent="0.25">
      <c r="A746" s="90">
        <v>0.30314814814814817</v>
      </c>
      <c r="B746" t="s">
        <v>186</v>
      </c>
      <c r="C746" t="s">
        <v>13</v>
      </c>
      <c r="E746" t="s">
        <v>63</v>
      </c>
      <c r="F746" t="s">
        <v>64</v>
      </c>
      <c r="G746">
        <v>0</v>
      </c>
      <c r="H746">
        <v>104.95</v>
      </c>
      <c r="I746" t="s">
        <v>65</v>
      </c>
    </row>
    <row r="747" spans="1:9" x14ac:dyDescent="0.25">
      <c r="A747" s="90">
        <v>0.30314814814814817</v>
      </c>
      <c r="B747" t="s">
        <v>186</v>
      </c>
      <c r="C747" t="s">
        <v>0</v>
      </c>
      <c r="E747" t="s">
        <v>63</v>
      </c>
      <c r="F747" t="s">
        <v>66</v>
      </c>
      <c r="G747">
        <v>0</v>
      </c>
      <c r="H747">
        <v>127.33</v>
      </c>
      <c r="I747" t="s">
        <v>65</v>
      </c>
    </row>
    <row r="748" spans="1:9" x14ac:dyDescent="0.25">
      <c r="A748" s="90">
        <v>0.30313657407407407</v>
      </c>
      <c r="B748" t="s">
        <v>186</v>
      </c>
      <c r="C748" t="s">
        <v>12</v>
      </c>
      <c r="E748" t="s">
        <v>63</v>
      </c>
      <c r="F748" t="s">
        <v>64</v>
      </c>
      <c r="G748">
        <v>0</v>
      </c>
      <c r="H748">
        <v>93.38</v>
      </c>
      <c r="I748" t="s">
        <v>65</v>
      </c>
    </row>
    <row r="749" spans="1:9" x14ac:dyDescent="0.25">
      <c r="A749" s="90">
        <v>0.30313657407407407</v>
      </c>
      <c r="B749" t="s">
        <v>186</v>
      </c>
      <c r="C749" t="s">
        <v>13</v>
      </c>
      <c r="E749" t="s">
        <v>63</v>
      </c>
      <c r="F749" t="s">
        <v>64</v>
      </c>
      <c r="G749">
        <v>0</v>
      </c>
      <c r="H749">
        <v>104.95</v>
      </c>
      <c r="I749" t="s">
        <v>65</v>
      </c>
    </row>
    <row r="750" spans="1:9" x14ac:dyDescent="0.25">
      <c r="A750" s="90">
        <v>0.30313657407407407</v>
      </c>
      <c r="B750" t="s">
        <v>186</v>
      </c>
      <c r="C750" t="s">
        <v>0</v>
      </c>
      <c r="E750" t="s">
        <v>63</v>
      </c>
      <c r="F750" t="s">
        <v>66</v>
      </c>
      <c r="G750">
        <v>0</v>
      </c>
      <c r="H750">
        <v>127.33</v>
      </c>
      <c r="I750" t="s">
        <v>65</v>
      </c>
    </row>
    <row r="751" spans="1:9" x14ac:dyDescent="0.25">
      <c r="A751" s="90">
        <v>0.30313657407407407</v>
      </c>
      <c r="B751" t="s">
        <v>186</v>
      </c>
      <c r="C751" t="s">
        <v>12</v>
      </c>
      <c r="E751" t="s">
        <v>63</v>
      </c>
      <c r="F751" t="s">
        <v>64</v>
      </c>
      <c r="G751">
        <v>0</v>
      </c>
      <c r="H751">
        <v>93.52</v>
      </c>
      <c r="I751" t="s">
        <v>65</v>
      </c>
    </row>
    <row r="752" spans="1:9" x14ac:dyDescent="0.25">
      <c r="A752" s="90">
        <v>0.30313657407407407</v>
      </c>
      <c r="B752" t="s">
        <v>186</v>
      </c>
      <c r="C752" t="s">
        <v>13</v>
      </c>
      <c r="E752" t="s">
        <v>63</v>
      </c>
      <c r="F752" t="s">
        <v>64</v>
      </c>
      <c r="G752">
        <v>0</v>
      </c>
      <c r="H752">
        <v>104.81</v>
      </c>
      <c r="I752" t="s">
        <v>65</v>
      </c>
    </row>
    <row r="753" spans="1:9" x14ac:dyDescent="0.25">
      <c r="A753" s="90">
        <v>0.30313657407407407</v>
      </c>
      <c r="B753" t="s">
        <v>186</v>
      </c>
      <c r="C753" t="s">
        <v>0</v>
      </c>
      <c r="E753" t="s">
        <v>63</v>
      </c>
      <c r="F753" t="s">
        <v>66</v>
      </c>
      <c r="G753">
        <v>0</v>
      </c>
      <c r="H753">
        <v>122.89</v>
      </c>
      <c r="I753" t="s">
        <v>65</v>
      </c>
    </row>
    <row r="754" spans="1:9" x14ac:dyDescent="0.25">
      <c r="A754" s="90">
        <v>0.30312500000000003</v>
      </c>
      <c r="B754" t="s">
        <v>187</v>
      </c>
      <c r="C754" t="s">
        <v>12</v>
      </c>
      <c r="E754" t="s">
        <v>63</v>
      </c>
      <c r="F754" t="s">
        <v>64</v>
      </c>
      <c r="G754">
        <v>0</v>
      </c>
      <c r="H754">
        <v>93.52</v>
      </c>
      <c r="I754" t="s">
        <v>65</v>
      </c>
    </row>
    <row r="755" spans="1:9" x14ac:dyDescent="0.25">
      <c r="A755" s="90">
        <v>0.30312500000000003</v>
      </c>
      <c r="B755" t="s">
        <v>187</v>
      </c>
      <c r="C755" t="s">
        <v>13</v>
      </c>
      <c r="E755" t="s">
        <v>63</v>
      </c>
      <c r="F755" t="s">
        <v>64</v>
      </c>
      <c r="G755">
        <v>0</v>
      </c>
      <c r="H755">
        <v>104.81</v>
      </c>
      <c r="I755" t="s">
        <v>65</v>
      </c>
    </row>
    <row r="756" spans="1:9" x14ac:dyDescent="0.25">
      <c r="A756" s="90">
        <v>0.30312500000000003</v>
      </c>
      <c r="B756" t="s">
        <v>187</v>
      </c>
      <c r="C756" t="s">
        <v>0</v>
      </c>
      <c r="E756" t="s">
        <v>63</v>
      </c>
      <c r="F756" t="s">
        <v>66</v>
      </c>
      <c r="G756">
        <v>0</v>
      </c>
      <c r="H756">
        <v>122.89</v>
      </c>
      <c r="I756" t="s">
        <v>65</v>
      </c>
    </row>
    <row r="757" spans="1:9" x14ac:dyDescent="0.25">
      <c r="A757" s="90">
        <v>0.30312500000000003</v>
      </c>
      <c r="B757" t="s">
        <v>187</v>
      </c>
      <c r="C757" t="s">
        <v>12</v>
      </c>
      <c r="E757" t="s">
        <v>63</v>
      </c>
      <c r="F757" t="s">
        <v>64</v>
      </c>
      <c r="G757">
        <v>0</v>
      </c>
      <c r="H757">
        <v>93.52</v>
      </c>
      <c r="I757" t="s">
        <v>65</v>
      </c>
    </row>
    <row r="758" spans="1:9" x14ac:dyDescent="0.25">
      <c r="A758" s="90">
        <v>0.30312500000000003</v>
      </c>
      <c r="B758" t="s">
        <v>187</v>
      </c>
      <c r="C758" t="s">
        <v>13</v>
      </c>
      <c r="E758" t="s">
        <v>63</v>
      </c>
      <c r="F758" t="s">
        <v>64</v>
      </c>
      <c r="G758">
        <v>0</v>
      </c>
      <c r="H758">
        <v>104.81</v>
      </c>
      <c r="I758" t="s">
        <v>65</v>
      </c>
    </row>
    <row r="759" spans="1:9" x14ac:dyDescent="0.25">
      <c r="A759" s="90">
        <v>0.30312500000000003</v>
      </c>
      <c r="B759" t="s">
        <v>187</v>
      </c>
      <c r="C759" t="s">
        <v>0</v>
      </c>
      <c r="E759" t="s">
        <v>63</v>
      </c>
      <c r="F759" t="s">
        <v>66</v>
      </c>
      <c r="G759">
        <v>0</v>
      </c>
      <c r="H759">
        <v>122.89</v>
      </c>
      <c r="I759" t="s">
        <v>65</v>
      </c>
    </row>
    <row r="760" spans="1:9" x14ac:dyDescent="0.25">
      <c r="A760" s="90">
        <v>0.30312500000000003</v>
      </c>
      <c r="B760" t="s">
        <v>188</v>
      </c>
      <c r="C760" t="s">
        <v>12</v>
      </c>
      <c r="E760" t="s">
        <v>63</v>
      </c>
      <c r="F760" t="s">
        <v>64</v>
      </c>
      <c r="G760">
        <v>0</v>
      </c>
      <c r="H760">
        <v>93.84</v>
      </c>
      <c r="I760" t="s">
        <v>65</v>
      </c>
    </row>
    <row r="761" spans="1:9" x14ac:dyDescent="0.25">
      <c r="A761" s="90">
        <v>0.30312500000000003</v>
      </c>
      <c r="B761" t="s">
        <v>188</v>
      </c>
      <c r="C761" t="s">
        <v>13</v>
      </c>
      <c r="E761" t="s">
        <v>63</v>
      </c>
      <c r="F761" t="s">
        <v>64</v>
      </c>
      <c r="G761">
        <v>0</v>
      </c>
      <c r="H761">
        <v>104.71</v>
      </c>
      <c r="I761" t="s">
        <v>65</v>
      </c>
    </row>
    <row r="762" spans="1:9" x14ac:dyDescent="0.25">
      <c r="A762" s="90">
        <v>0.30312500000000003</v>
      </c>
      <c r="B762" t="s">
        <v>188</v>
      </c>
      <c r="C762" t="s">
        <v>0</v>
      </c>
      <c r="E762" t="s">
        <v>63</v>
      </c>
      <c r="F762" t="s">
        <v>66</v>
      </c>
      <c r="G762">
        <v>0</v>
      </c>
      <c r="H762">
        <v>119.82</v>
      </c>
      <c r="I762" t="s">
        <v>65</v>
      </c>
    </row>
    <row r="763" spans="1:9" x14ac:dyDescent="0.25">
      <c r="A763" s="90">
        <v>0.30311342592592594</v>
      </c>
      <c r="B763" t="s">
        <v>188</v>
      </c>
      <c r="C763" t="s">
        <v>12</v>
      </c>
      <c r="E763" t="s">
        <v>63</v>
      </c>
      <c r="F763" t="s">
        <v>64</v>
      </c>
      <c r="G763">
        <v>0</v>
      </c>
      <c r="H763">
        <v>93.84</v>
      </c>
      <c r="I763" t="s">
        <v>65</v>
      </c>
    </row>
    <row r="764" spans="1:9" x14ac:dyDescent="0.25">
      <c r="A764" s="90">
        <v>0.30311342592592594</v>
      </c>
      <c r="B764" t="s">
        <v>188</v>
      </c>
      <c r="C764" t="s">
        <v>13</v>
      </c>
      <c r="E764" t="s">
        <v>63</v>
      </c>
      <c r="F764" t="s">
        <v>64</v>
      </c>
      <c r="G764">
        <v>0</v>
      </c>
      <c r="H764">
        <v>104.71</v>
      </c>
      <c r="I764" t="s">
        <v>65</v>
      </c>
    </row>
    <row r="765" spans="1:9" x14ac:dyDescent="0.25">
      <c r="A765" s="90">
        <v>0.30311342592592594</v>
      </c>
      <c r="B765" t="s">
        <v>188</v>
      </c>
      <c r="C765" t="s">
        <v>0</v>
      </c>
      <c r="E765" t="s">
        <v>63</v>
      </c>
      <c r="F765" t="s">
        <v>66</v>
      </c>
      <c r="G765">
        <v>0</v>
      </c>
      <c r="H765">
        <v>119.82</v>
      </c>
      <c r="I765" t="s">
        <v>65</v>
      </c>
    </row>
    <row r="766" spans="1:9" x14ac:dyDescent="0.25">
      <c r="A766" s="90">
        <v>0.30311342592592594</v>
      </c>
      <c r="B766" t="s">
        <v>188</v>
      </c>
      <c r="C766" t="s">
        <v>12</v>
      </c>
      <c r="E766" t="s">
        <v>63</v>
      </c>
      <c r="F766" t="s">
        <v>64</v>
      </c>
      <c r="G766">
        <v>0</v>
      </c>
      <c r="H766">
        <v>95.18</v>
      </c>
      <c r="I766" t="s">
        <v>65</v>
      </c>
    </row>
    <row r="767" spans="1:9" x14ac:dyDescent="0.25">
      <c r="A767" s="90">
        <v>0.30311342592592594</v>
      </c>
      <c r="B767" t="s">
        <v>188</v>
      </c>
      <c r="C767" t="s">
        <v>13</v>
      </c>
      <c r="E767" t="s">
        <v>63</v>
      </c>
      <c r="F767" t="s">
        <v>64</v>
      </c>
      <c r="G767">
        <v>0</v>
      </c>
      <c r="H767">
        <v>105.63</v>
      </c>
      <c r="I767" t="s">
        <v>65</v>
      </c>
    </row>
    <row r="768" spans="1:9" x14ac:dyDescent="0.25">
      <c r="A768" s="90">
        <v>0.30311342592592594</v>
      </c>
      <c r="B768" t="s">
        <v>188</v>
      </c>
      <c r="C768" t="s">
        <v>0</v>
      </c>
      <c r="E768" t="s">
        <v>63</v>
      </c>
      <c r="F768" t="s">
        <v>66</v>
      </c>
      <c r="G768">
        <v>0</v>
      </c>
      <c r="H768">
        <v>120.45</v>
      </c>
      <c r="I768" t="s">
        <v>65</v>
      </c>
    </row>
    <row r="769" spans="1:9" x14ac:dyDescent="0.25">
      <c r="A769" s="90">
        <v>0.30310185185185184</v>
      </c>
      <c r="B769" t="s">
        <v>189</v>
      </c>
      <c r="C769" t="s">
        <v>12</v>
      </c>
      <c r="E769" t="s">
        <v>63</v>
      </c>
      <c r="F769" t="s">
        <v>64</v>
      </c>
      <c r="G769">
        <v>0</v>
      </c>
      <c r="H769">
        <v>95.18</v>
      </c>
      <c r="I769" t="s">
        <v>65</v>
      </c>
    </row>
    <row r="770" spans="1:9" x14ac:dyDescent="0.25">
      <c r="A770" s="90">
        <v>0.30310185185185184</v>
      </c>
      <c r="B770" t="s">
        <v>189</v>
      </c>
      <c r="C770" t="s">
        <v>13</v>
      </c>
      <c r="E770" t="s">
        <v>63</v>
      </c>
      <c r="F770" t="s">
        <v>64</v>
      </c>
      <c r="G770">
        <v>0</v>
      </c>
      <c r="H770">
        <v>105.63</v>
      </c>
      <c r="I770" t="s">
        <v>65</v>
      </c>
    </row>
    <row r="771" spans="1:9" x14ac:dyDescent="0.25">
      <c r="A771" s="90">
        <v>0.30310185185185184</v>
      </c>
      <c r="B771" t="s">
        <v>189</v>
      </c>
      <c r="C771" t="s">
        <v>0</v>
      </c>
      <c r="E771" t="s">
        <v>63</v>
      </c>
      <c r="F771" t="s">
        <v>66</v>
      </c>
      <c r="G771">
        <v>0</v>
      </c>
      <c r="H771">
        <v>120.45</v>
      </c>
      <c r="I771" t="s">
        <v>65</v>
      </c>
    </row>
    <row r="772" spans="1:9" x14ac:dyDescent="0.25">
      <c r="A772" s="90">
        <v>0.30310185185185184</v>
      </c>
      <c r="B772" t="s">
        <v>189</v>
      </c>
      <c r="C772" t="s">
        <v>12</v>
      </c>
      <c r="E772" t="s">
        <v>63</v>
      </c>
      <c r="F772" t="s">
        <v>64</v>
      </c>
      <c r="G772">
        <v>0</v>
      </c>
      <c r="H772">
        <v>95.18</v>
      </c>
      <c r="I772" t="s">
        <v>65</v>
      </c>
    </row>
    <row r="773" spans="1:9" x14ac:dyDescent="0.25">
      <c r="A773" s="90">
        <v>0.30310185185185184</v>
      </c>
      <c r="B773" t="s">
        <v>189</v>
      </c>
      <c r="C773" t="s">
        <v>13</v>
      </c>
      <c r="E773" t="s">
        <v>63</v>
      </c>
      <c r="F773" t="s">
        <v>64</v>
      </c>
      <c r="G773">
        <v>0</v>
      </c>
      <c r="H773">
        <v>105.63</v>
      </c>
      <c r="I773" t="s">
        <v>65</v>
      </c>
    </row>
    <row r="774" spans="1:9" x14ac:dyDescent="0.25">
      <c r="A774" s="90">
        <v>0.30310185185185184</v>
      </c>
      <c r="B774" t="s">
        <v>189</v>
      </c>
      <c r="C774" t="s">
        <v>0</v>
      </c>
      <c r="E774" t="s">
        <v>63</v>
      </c>
      <c r="F774" t="s">
        <v>66</v>
      </c>
      <c r="G774">
        <v>0</v>
      </c>
      <c r="H774">
        <v>120.45</v>
      </c>
      <c r="I774" t="s">
        <v>65</v>
      </c>
    </row>
    <row r="775" spans="1:9" x14ac:dyDescent="0.25">
      <c r="A775" s="90">
        <v>0.30310185185185184</v>
      </c>
      <c r="B775" t="s">
        <v>190</v>
      </c>
      <c r="C775" t="s">
        <v>12</v>
      </c>
      <c r="E775" t="s">
        <v>63</v>
      </c>
      <c r="F775" t="s">
        <v>64</v>
      </c>
      <c r="G775">
        <v>0</v>
      </c>
      <c r="H775">
        <v>90.3</v>
      </c>
      <c r="I775" t="s">
        <v>65</v>
      </c>
    </row>
    <row r="776" spans="1:9" x14ac:dyDescent="0.25">
      <c r="A776" s="90">
        <v>0.30310185185185184</v>
      </c>
      <c r="B776" t="s">
        <v>190</v>
      </c>
      <c r="C776" t="s">
        <v>13</v>
      </c>
      <c r="E776" t="s">
        <v>63</v>
      </c>
      <c r="F776" t="s">
        <v>64</v>
      </c>
      <c r="G776">
        <v>0</v>
      </c>
      <c r="H776">
        <v>105.81</v>
      </c>
      <c r="I776" t="s">
        <v>65</v>
      </c>
    </row>
    <row r="777" spans="1:9" x14ac:dyDescent="0.25">
      <c r="A777" s="90">
        <v>0.30310185185185184</v>
      </c>
      <c r="B777" t="s">
        <v>190</v>
      </c>
      <c r="C777" t="s">
        <v>0</v>
      </c>
      <c r="E777" t="s">
        <v>63</v>
      </c>
      <c r="F777" t="s">
        <v>66</v>
      </c>
      <c r="G777">
        <v>0</v>
      </c>
      <c r="H777">
        <v>117.48</v>
      </c>
      <c r="I777" t="s">
        <v>65</v>
      </c>
    </row>
    <row r="778" spans="1:9" x14ac:dyDescent="0.25">
      <c r="A778" s="90">
        <v>0.30309027777777781</v>
      </c>
      <c r="B778" t="s">
        <v>190</v>
      </c>
      <c r="C778" t="s">
        <v>12</v>
      </c>
      <c r="E778" t="s">
        <v>63</v>
      </c>
      <c r="F778" t="s">
        <v>64</v>
      </c>
      <c r="G778">
        <v>0</v>
      </c>
      <c r="H778">
        <v>90.3</v>
      </c>
      <c r="I778" t="s">
        <v>65</v>
      </c>
    </row>
    <row r="779" spans="1:9" x14ac:dyDescent="0.25">
      <c r="A779" s="90">
        <v>0.30309027777777781</v>
      </c>
      <c r="B779" t="s">
        <v>190</v>
      </c>
      <c r="C779" t="s">
        <v>13</v>
      </c>
      <c r="E779" t="s">
        <v>63</v>
      </c>
      <c r="F779" t="s">
        <v>64</v>
      </c>
      <c r="G779">
        <v>0</v>
      </c>
      <c r="H779">
        <v>105.81</v>
      </c>
      <c r="I779" t="s">
        <v>65</v>
      </c>
    </row>
    <row r="780" spans="1:9" x14ac:dyDescent="0.25">
      <c r="A780" s="90">
        <v>0.30309027777777781</v>
      </c>
      <c r="B780" t="s">
        <v>190</v>
      </c>
      <c r="C780" t="s">
        <v>0</v>
      </c>
      <c r="E780" t="s">
        <v>63</v>
      </c>
      <c r="F780" t="s">
        <v>66</v>
      </c>
      <c r="G780">
        <v>0</v>
      </c>
      <c r="H780">
        <v>117.48</v>
      </c>
      <c r="I780" t="s">
        <v>65</v>
      </c>
    </row>
    <row r="781" spans="1:9" x14ac:dyDescent="0.25">
      <c r="A781" s="90">
        <v>0.30309027777777781</v>
      </c>
      <c r="B781" t="s">
        <v>190</v>
      </c>
      <c r="C781" t="s">
        <v>12</v>
      </c>
      <c r="E781" t="s">
        <v>63</v>
      </c>
      <c r="F781" t="s">
        <v>64</v>
      </c>
      <c r="G781">
        <v>0</v>
      </c>
      <c r="H781">
        <v>89.64</v>
      </c>
      <c r="I781" t="s">
        <v>65</v>
      </c>
    </row>
    <row r="782" spans="1:9" x14ac:dyDescent="0.25">
      <c r="A782" s="90">
        <v>0.30309027777777781</v>
      </c>
      <c r="B782" t="s">
        <v>190</v>
      </c>
      <c r="C782" t="s">
        <v>13</v>
      </c>
      <c r="E782" t="s">
        <v>63</v>
      </c>
      <c r="F782" t="s">
        <v>64</v>
      </c>
      <c r="G782">
        <v>0</v>
      </c>
      <c r="H782">
        <v>106.7</v>
      </c>
      <c r="I782" t="s">
        <v>65</v>
      </c>
    </row>
    <row r="783" spans="1:9" x14ac:dyDescent="0.25">
      <c r="A783" s="90">
        <v>0.30309027777777781</v>
      </c>
      <c r="B783" t="s">
        <v>190</v>
      </c>
      <c r="C783" t="s">
        <v>0</v>
      </c>
      <c r="E783" t="s">
        <v>63</v>
      </c>
      <c r="F783" t="s">
        <v>66</v>
      </c>
      <c r="G783">
        <v>0</v>
      </c>
      <c r="H783">
        <v>117.16</v>
      </c>
      <c r="I783" t="s">
        <v>65</v>
      </c>
    </row>
    <row r="784" spans="1:9" x14ac:dyDescent="0.25">
      <c r="A784" s="90">
        <v>0.30307870370370371</v>
      </c>
      <c r="B784" t="s">
        <v>191</v>
      </c>
      <c r="C784" t="s">
        <v>12</v>
      </c>
      <c r="E784" t="s">
        <v>63</v>
      </c>
      <c r="F784" t="s">
        <v>64</v>
      </c>
      <c r="G784">
        <v>0</v>
      </c>
      <c r="H784">
        <v>89.64</v>
      </c>
      <c r="I784" t="s">
        <v>65</v>
      </c>
    </row>
    <row r="785" spans="1:9" x14ac:dyDescent="0.25">
      <c r="A785" s="90">
        <v>0.30307870370370371</v>
      </c>
      <c r="B785" t="s">
        <v>191</v>
      </c>
      <c r="C785" t="s">
        <v>13</v>
      </c>
      <c r="E785" t="s">
        <v>63</v>
      </c>
      <c r="F785" t="s">
        <v>64</v>
      </c>
      <c r="G785">
        <v>0</v>
      </c>
      <c r="H785">
        <v>106.7</v>
      </c>
      <c r="I785" t="s">
        <v>65</v>
      </c>
    </row>
    <row r="786" spans="1:9" x14ac:dyDescent="0.25">
      <c r="A786" s="90">
        <v>0.30307870370370371</v>
      </c>
      <c r="B786" t="s">
        <v>191</v>
      </c>
      <c r="C786" t="s">
        <v>0</v>
      </c>
      <c r="E786" t="s">
        <v>63</v>
      </c>
      <c r="F786" t="s">
        <v>66</v>
      </c>
      <c r="G786">
        <v>0</v>
      </c>
      <c r="H786">
        <v>117.16</v>
      </c>
      <c r="I786" t="s">
        <v>65</v>
      </c>
    </row>
    <row r="787" spans="1:9" x14ac:dyDescent="0.25">
      <c r="A787" s="90">
        <v>0.30307870370370371</v>
      </c>
      <c r="B787" t="s">
        <v>191</v>
      </c>
      <c r="C787" t="s">
        <v>12</v>
      </c>
      <c r="E787" t="s">
        <v>63</v>
      </c>
      <c r="F787" t="s">
        <v>64</v>
      </c>
      <c r="G787">
        <v>0</v>
      </c>
      <c r="H787">
        <v>89.64</v>
      </c>
      <c r="I787" t="s">
        <v>65</v>
      </c>
    </row>
    <row r="788" spans="1:9" x14ac:dyDescent="0.25">
      <c r="A788" s="90">
        <v>0.30307870370370371</v>
      </c>
      <c r="B788" t="s">
        <v>191</v>
      </c>
      <c r="C788" t="s">
        <v>13</v>
      </c>
      <c r="E788" t="s">
        <v>63</v>
      </c>
      <c r="F788" t="s">
        <v>64</v>
      </c>
      <c r="G788">
        <v>0</v>
      </c>
      <c r="H788">
        <v>106.7</v>
      </c>
      <c r="I788" t="s">
        <v>65</v>
      </c>
    </row>
    <row r="789" spans="1:9" x14ac:dyDescent="0.25">
      <c r="A789" s="90">
        <v>0.30307870370370371</v>
      </c>
      <c r="B789" t="s">
        <v>191</v>
      </c>
      <c r="C789" t="s">
        <v>0</v>
      </c>
      <c r="E789" t="s">
        <v>63</v>
      </c>
      <c r="F789" t="s">
        <v>66</v>
      </c>
      <c r="G789">
        <v>0</v>
      </c>
      <c r="H789">
        <v>117.16</v>
      </c>
      <c r="I789" t="s">
        <v>65</v>
      </c>
    </row>
    <row r="790" spans="1:9" x14ac:dyDescent="0.25">
      <c r="A790" s="90">
        <v>0.30307870370370371</v>
      </c>
      <c r="B790" t="s">
        <v>192</v>
      </c>
      <c r="C790" t="s">
        <v>12</v>
      </c>
      <c r="E790" t="s">
        <v>63</v>
      </c>
      <c r="F790" t="s">
        <v>64</v>
      </c>
      <c r="G790">
        <v>0</v>
      </c>
      <c r="H790">
        <v>89.4</v>
      </c>
      <c r="I790" t="s">
        <v>65</v>
      </c>
    </row>
    <row r="791" spans="1:9" x14ac:dyDescent="0.25">
      <c r="A791" s="90">
        <v>0.30307870370370371</v>
      </c>
      <c r="B791" t="s">
        <v>192</v>
      </c>
      <c r="C791" t="s">
        <v>13</v>
      </c>
      <c r="E791" t="s">
        <v>63</v>
      </c>
      <c r="F791" t="s">
        <v>64</v>
      </c>
      <c r="G791">
        <v>0</v>
      </c>
      <c r="H791">
        <v>106.47</v>
      </c>
      <c r="I791" t="s">
        <v>65</v>
      </c>
    </row>
    <row r="792" spans="1:9" x14ac:dyDescent="0.25">
      <c r="A792" s="90">
        <v>0.30307870370370371</v>
      </c>
      <c r="B792" t="s">
        <v>192</v>
      </c>
      <c r="C792" t="s">
        <v>0</v>
      </c>
      <c r="E792" t="s">
        <v>63</v>
      </c>
      <c r="F792" t="s">
        <v>66</v>
      </c>
      <c r="G792">
        <v>0</v>
      </c>
      <c r="H792">
        <v>119.89</v>
      </c>
      <c r="I792" t="s">
        <v>65</v>
      </c>
    </row>
    <row r="793" spans="1:9" x14ac:dyDescent="0.25">
      <c r="A793" s="90">
        <v>0.30306712962962962</v>
      </c>
      <c r="B793" t="s">
        <v>192</v>
      </c>
      <c r="C793" t="s">
        <v>12</v>
      </c>
      <c r="E793" t="s">
        <v>63</v>
      </c>
      <c r="F793" t="s">
        <v>64</v>
      </c>
      <c r="G793">
        <v>0</v>
      </c>
      <c r="H793">
        <v>89.4</v>
      </c>
      <c r="I793" t="s">
        <v>65</v>
      </c>
    </row>
    <row r="794" spans="1:9" x14ac:dyDescent="0.25">
      <c r="A794" s="90">
        <v>0.30306712962962962</v>
      </c>
      <c r="B794" t="s">
        <v>192</v>
      </c>
      <c r="C794" t="s">
        <v>13</v>
      </c>
      <c r="E794" t="s">
        <v>63</v>
      </c>
      <c r="F794" t="s">
        <v>64</v>
      </c>
      <c r="G794">
        <v>0</v>
      </c>
      <c r="H794">
        <v>106.47</v>
      </c>
      <c r="I794" t="s">
        <v>65</v>
      </c>
    </row>
    <row r="795" spans="1:9" x14ac:dyDescent="0.25">
      <c r="A795" s="90">
        <v>0.30306712962962962</v>
      </c>
      <c r="B795" t="s">
        <v>192</v>
      </c>
      <c r="C795" t="s">
        <v>0</v>
      </c>
      <c r="E795" t="s">
        <v>63</v>
      </c>
      <c r="F795" t="s">
        <v>66</v>
      </c>
      <c r="G795">
        <v>0</v>
      </c>
      <c r="H795">
        <v>119.89</v>
      </c>
      <c r="I795" t="s">
        <v>65</v>
      </c>
    </row>
    <row r="796" spans="1:9" x14ac:dyDescent="0.25">
      <c r="A796" s="90">
        <v>0.30306712962962962</v>
      </c>
      <c r="B796" t="s">
        <v>192</v>
      </c>
      <c r="C796" t="s">
        <v>0</v>
      </c>
      <c r="E796" t="s">
        <v>63</v>
      </c>
      <c r="F796" t="s">
        <v>64</v>
      </c>
      <c r="G796">
        <v>0</v>
      </c>
      <c r="H796">
        <v>120.41</v>
      </c>
      <c r="I796" t="s">
        <v>65</v>
      </c>
    </row>
    <row r="797" spans="1:9" x14ac:dyDescent="0.25">
      <c r="A797" s="90">
        <v>0.30306712962962962</v>
      </c>
      <c r="B797" t="s">
        <v>192</v>
      </c>
      <c r="C797" t="s">
        <v>13</v>
      </c>
      <c r="E797" t="s">
        <v>63</v>
      </c>
      <c r="F797" t="s">
        <v>64</v>
      </c>
      <c r="G797">
        <v>0</v>
      </c>
      <c r="H797">
        <v>105.74</v>
      </c>
      <c r="I797" t="s">
        <v>65</v>
      </c>
    </row>
    <row r="798" spans="1:9" x14ac:dyDescent="0.25">
      <c r="A798" s="90">
        <v>0.30306712962962962</v>
      </c>
      <c r="B798" t="s">
        <v>192</v>
      </c>
      <c r="C798" t="s">
        <v>12</v>
      </c>
      <c r="E798" t="s">
        <v>63</v>
      </c>
      <c r="F798" t="s">
        <v>66</v>
      </c>
      <c r="G798">
        <v>0</v>
      </c>
      <c r="H798">
        <v>90.64</v>
      </c>
      <c r="I798" t="s">
        <v>65</v>
      </c>
    </row>
    <row r="799" spans="1:9" x14ac:dyDescent="0.25">
      <c r="A799" s="90">
        <v>0.30305555555555558</v>
      </c>
      <c r="B799" t="s">
        <v>193</v>
      </c>
      <c r="C799" t="s">
        <v>13</v>
      </c>
      <c r="E799" t="s">
        <v>63</v>
      </c>
      <c r="F799" t="s">
        <v>64</v>
      </c>
      <c r="G799">
        <v>0</v>
      </c>
      <c r="H799">
        <v>105.74</v>
      </c>
      <c r="I799" t="s">
        <v>65</v>
      </c>
    </row>
    <row r="800" spans="1:9" x14ac:dyDescent="0.25">
      <c r="A800" s="90">
        <v>0.30305555555555558</v>
      </c>
      <c r="B800" t="s">
        <v>193</v>
      </c>
      <c r="C800" t="s">
        <v>12</v>
      </c>
      <c r="E800" t="s">
        <v>63</v>
      </c>
      <c r="F800" t="s">
        <v>66</v>
      </c>
      <c r="G800">
        <v>0</v>
      </c>
      <c r="H800">
        <v>90.64</v>
      </c>
      <c r="I800" t="s">
        <v>65</v>
      </c>
    </row>
    <row r="801" spans="1:9" x14ac:dyDescent="0.25">
      <c r="A801" s="90">
        <v>0.30305555555555558</v>
      </c>
      <c r="B801" t="s">
        <v>193</v>
      </c>
      <c r="C801" t="s">
        <v>0</v>
      </c>
      <c r="E801" t="s">
        <v>63</v>
      </c>
      <c r="F801" t="s">
        <v>66</v>
      </c>
      <c r="G801">
        <v>0</v>
      </c>
      <c r="H801">
        <v>120.01</v>
      </c>
      <c r="I801" t="s">
        <v>65</v>
      </c>
    </row>
    <row r="802" spans="1:9" x14ac:dyDescent="0.25">
      <c r="A802" s="90">
        <v>0.30305555555555558</v>
      </c>
      <c r="B802" t="s">
        <v>193</v>
      </c>
      <c r="C802" t="s">
        <v>12</v>
      </c>
      <c r="E802" t="s">
        <v>63</v>
      </c>
      <c r="F802" t="s">
        <v>64</v>
      </c>
      <c r="G802">
        <v>0</v>
      </c>
      <c r="H802">
        <v>91.04</v>
      </c>
      <c r="I802" t="s">
        <v>65</v>
      </c>
    </row>
    <row r="803" spans="1:9" x14ac:dyDescent="0.25">
      <c r="A803" s="90">
        <v>0.30305555555555558</v>
      </c>
      <c r="B803" t="s">
        <v>193</v>
      </c>
      <c r="C803" t="s">
        <v>13</v>
      </c>
      <c r="E803" t="s">
        <v>63</v>
      </c>
      <c r="F803" t="s">
        <v>64</v>
      </c>
      <c r="G803">
        <v>0</v>
      </c>
      <c r="H803">
        <v>105.74</v>
      </c>
      <c r="I803" t="s">
        <v>65</v>
      </c>
    </row>
    <row r="804" spans="1:9" x14ac:dyDescent="0.25">
      <c r="A804" s="90">
        <v>0.30305555555555558</v>
      </c>
      <c r="B804" t="s">
        <v>193</v>
      </c>
      <c r="C804" t="s">
        <v>0</v>
      </c>
      <c r="E804" t="s">
        <v>63</v>
      </c>
      <c r="F804" t="s">
        <v>66</v>
      </c>
      <c r="G804">
        <v>0</v>
      </c>
      <c r="H804">
        <v>120.01</v>
      </c>
      <c r="I804" t="s">
        <v>65</v>
      </c>
    </row>
    <row r="805" spans="1:9" x14ac:dyDescent="0.25">
      <c r="A805" s="90">
        <v>0.30305555555555558</v>
      </c>
      <c r="B805" t="s">
        <v>194</v>
      </c>
      <c r="C805" t="s">
        <v>13</v>
      </c>
      <c r="E805" t="s">
        <v>63</v>
      </c>
      <c r="F805" t="s">
        <v>64</v>
      </c>
      <c r="G805">
        <v>0</v>
      </c>
      <c r="H805">
        <v>105.96</v>
      </c>
      <c r="I805" t="s">
        <v>65</v>
      </c>
    </row>
    <row r="806" spans="1:9" x14ac:dyDescent="0.25">
      <c r="A806" s="90">
        <v>0.30305555555555558</v>
      </c>
      <c r="B806" t="s">
        <v>194</v>
      </c>
      <c r="C806" t="s">
        <v>12</v>
      </c>
      <c r="E806" t="s">
        <v>63</v>
      </c>
      <c r="F806" t="s">
        <v>66</v>
      </c>
      <c r="G806">
        <v>0</v>
      </c>
      <c r="H806">
        <v>90.96</v>
      </c>
      <c r="I806" t="s">
        <v>65</v>
      </c>
    </row>
    <row r="807" spans="1:9" x14ac:dyDescent="0.25">
      <c r="A807" s="90">
        <v>0.30305555555555558</v>
      </c>
      <c r="B807" t="s">
        <v>194</v>
      </c>
      <c r="C807" t="s">
        <v>0</v>
      </c>
      <c r="E807" t="s">
        <v>63</v>
      </c>
      <c r="F807" t="s">
        <v>66</v>
      </c>
      <c r="G807">
        <v>0</v>
      </c>
      <c r="H807">
        <v>120.39</v>
      </c>
      <c r="I807" t="s">
        <v>65</v>
      </c>
    </row>
    <row r="808" spans="1:9" x14ac:dyDescent="0.25">
      <c r="A808" s="90">
        <v>0.30304398148148148</v>
      </c>
      <c r="B808" t="s">
        <v>194</v>
      </c>
      <c r="C808" t="s">
        <v>13</v>
      </c>
      <c r="E808" t="s">
        <v>63</v>
      </c>
      <c r="F808" t="s">
        <v>64</v>
      </c>
      <c r="G808">
        <v>0</v>
      </c>
      <c r="H808">
        <v>105.96</v>
      </c>
      <c r="I808" t="s">
        <v>65</v>
      </c>
    </row>
    <row r="809" spans="1:9" x14ac:dyDescent="0.25">
      <c r="A809" s="90">
        <v>0.30304398148148148</v>
      </c>
      <c r="B809" t="s">
        <v>194</v>
      </c>
      <c r="C809" t="s">
        <v>12</v>
      </c>
      <c r="E809" t="s">
        <v>63</v>
      </c>
      <c r="F809" t="s">
        <v>66</v>
      </c>
      <c r="G809">
        <v>0</v>
      </c>
      <c r="H809">
        <v>90.96</v>
      </c>
      <c r="I809" t="s">
        <v>65</v>
      </c>
    </row>
    <row r="810" spans="1:9" x14ac:dyDescent="0.25">
      <c r="A810" s="90">
        <v>0.30304398148148148</v>
      </c>
      <c r="B810" t="s">
        <v>194</v>
      </c>
      <c r="C810" t="s">
        <v>0</v>
      </c>
      <c r="E810" t="s">
        <v>63</v>
      </c>
      <c r="F810" t="s">
        <v>66</v>
      </c>
      <c r="G810">
        <v>0</v>
      </c>
      <c r="H810">
        <v>120.39</v>
      </c>
      <c r="I810" t="s">
        <v>65</v>
      </c>
    </row>
    <row r="811" spans="1:9" x14ac:dyDescent="0.25">
      <c r="A811" s="90">
        <v>0.30304398148148148</v>
      </c>
      <c r="B811" t="s">
        <v>194</v>
      </c>
      <c r="C811" t="s">
        <v>0</v>
      </c>
      <c r="E811" t="s">
        <v>63</v>
      </c>
      <c r="F811" t="s">
        <v>64</v>
      </c>
      <c r="G811">
        <v>0</v>
      </c>
      <c r="H811">
        <v>119.71</v>
      </c>
      <c r="I811" t="s">
        <v>65</v>
      </c>
    </row>
    <row r="812" spans="1:9" x14ac:dyDescent="0.25">
      <c r="A812" s="90">
        <v>0.30304398148148148</v>
      </c>
      <c r="B812" t="s">
        <v>194</v>
      </c>
      <c r="C812" t="s">
        <v>13</v>
      </c>
      <c r="E812" t="s">
        <v>63</v>
      </c>
      <c r="F812" t="s">
        <v>64</v>
      </c>
      <c r="G812">
        <v>0</v>
      </c>
      <c r="H812">
        <v>105.82</v>
      </c>
      <c r="I812" t="s">
        <v>65</v>
      </c>
    </row>
    <row r="813" spans="1:9" x14ac:dyDescent="0.25">
      <c r="A813" s="90">
        <v>0.30304398148148148</v>
      </c>
      <c r="B813" t="s">
        <v>194</v>
      </c>
      <c r="C813" t="s">
        <v>12</v>
      </c>
      <c r="E813" t="s">
        <v>63</v>
      </c>
      <c r="F813" t="s">
        <v>66</v>
      </c>
      <c r="G813">
        <v>0</v>
      </c>
      <c r="H813">
        <v>90.76</v>
      </c>
      <c r="I813" t="s">
        <v>65</v>
      </c>
    </row>
    <row r="814" spans="1:9" x14ac:dyDescent="0.25">
      <c r="A814" s="90">
        <v>0.30303240740740739</v>
      </c>
      <c r="B814" t="s">
        <v>195</v>
      </c>
      <c r="C814" t="s">
        <v>0</v>
      </c>
      <c r="E814" t="s">
        <v>63</v>
      </c>
      <c r="F814" t="s">
        <v>64</v>
      </c>
      <c r="G814">
        <v>0</v>
      </c>
      <c r="H814">
        <v>119.71</v>
      </c>
      <c r="I814" t="s">
        <v>65</v>
      </c>
    </row>
    <row r="815" spans="1:9" x14ac:dyDescent="0.25">
      <c r="A815" s="90">
        <v>0.30303240740740739</v>
      </c>
      <c r="B815" t="s">
        <v>195</v>
      </c>
      <c r="C815" t="s">
        <v>13</v>
      </c>
      <c r="E815" t="s">
        <v>63</v>
      </c>
      <c r="F815" t="s">
        <v>64</v>
      </c>
      <c r="G815">
        <v>0</v>
      </c>
      <c r="H815">
        <v>105.82</v>
      </c>
      <c r="I815" t="s">
        <v>65</v>
      </c>
    </row>
    <row r="816" spans="1:9" x14ac:dyDescent="0.25">
      <c r="A816" s="90">
        <v>0.30303240740740739</v>
      </c>
      <c r="B816" t="s">
        <v>195</v>
      </c>
      <c r="C816" t="s">
        <v>12</v>
      </c>
      <c r="E816" t="s">
        <v>63</v>
      </c>
      <c r="F816" t="s">
        <v>66</v>
      </c>
      <c r="G816">
        <v>0</v>
      </c>
      <c r="H816">
        <v>90.76</v>
      </c>
      <c r="I816" t="s">
        <v>65</v>
      </c>
    </row>
    <row r="817" spans="1:9" x14ac:dyDescent="0.25">
      <c r="A817" s="90">
        <v>0.30303240740740739</v>
      </c>
      <c r="B817" t="s">
        <v>195</v>
      </c>
      <c r="C817" t="s">
        <v>0</v>
      </c>
      <c r="E817" t="s">
        <v>63</v>
      </c>
      <c r="F817" t="s">
        <v>64</v>
      </c>
      <c r="G817">
        <v>0</v>
      </c>
      <c r="H817">
        <v>117.89</v>
      </c>
      <c r="I817" t="s">
        <v>65</v>
      </c>
    </row>
    <row r="818" spans="1:9" x14ac:dyDescent="0.25">
      <c r="A818" s="90">
        <v>0.30303240740740739</v>
      </c>
      <c r="B818" t="s">
        <v>195</v>
      </c>
      <c r="C818" t="s">
        <v>13</v>
      </c>
      <c r="E818" t="s">
        <v>63</v>
      </c>
      <c r="F818" t="s">
        <v>64</v>
      </c>
      <c r="G818">
        <v>0</v>
      </c>
      <c r="H818">
        <v>106.3</v>
      </c>
      <c r="I818" t="s">
        <v>65</v>
      </c>
    </row>
    <row r="819" spans="1:9" x14ac:dyDescent="0.25">
      <c r="A819" s="90">
        <v>0.30303240740740739</v>
      </c>
      <c r="B819" t="s">
        <v>195</v>
      </c>
      <c r="C819" t="s">
        <v>12</v>
      </c>
      <c r="E819" t="s">
        <v>63</v>
      </c>
      <c r="F819" t="s">
        <v>66</v>
      </c>
      <c r="G819">
        <v>0</v>
      </c>
      <c r="H819">
        <v>89.94</v>
      </c>
      <c r="I819" t="s">
        <v>65</v>
      </c>
    </row>
    <row r="820" spans="1:9" x14ac:dyDescent="0.25">
      <c r="A820" s="90">
        <v>0.30303240740740739</v>
      </c>
      <c r="B820" t="s">
        <v>196</v>
      </c>
      <c r="C820" t="s">
        <v>0</v>
      </c>
      <c r="E820" t="s">
        <v>63</v>
      </c>
      <c r="F820" t="s">
        <v>64</v>
      </c>
      <c r="G820">
        <v>0</v>
      </c>
      <c r="H820">
        <v>117.89</v>
      </c>
      <c r="I820" t="s">
        <v>65</v>
      </c>
    </row>
    <row r="821" spans="1:9" x14ac:dyDescent="0.25">
      <c r="A821" s="90">
        <v>0.30303240740740739</v>
      </c>
      <c r="B821" t="s">
        <v>196</v>
      </c>
      <c r="C821" t="s">
        <v>13</v>
      </c>
      <c r="E821" t="s">
        <v>63</v>
      </c>
      <c r="F821" t="s">
        <v>64</v>
      </c>
      <c r="G821">
        <v>0</v>
      </c>
      <c r="H821">
        <v>106.3</v>
      </c>
      <c r="I821" t="s">
        <v>65</v>
      </c>
    </row>
    <row r="822" spans="1:9" x14ac:dyDescent="0.25">
      <c r="A822" s="90">
        <v>0.30303240740740739</v>
      </c>
      <c r="B822" t="s">
        <v>196</v>
      </c>
      <c r="C822" t="s">
        <v>12</v>
      </c>
      <c r="E822" t="s">
        <v>63</v>
      </c>
      <c r="F822" t="s">
        <v>66</v>
      </c>
      <c r="G822">
        <v>0</v>
      </c>
      <c r="H822">
        <v>89.94</v>
      </c>
      <c r="I822" t="s">
        <v>65</v>
      </c>
    </row>
    <row r="823" spans="1:9" x14ac:dyDescent="0.25">
      <c r="A823" s="90">
        <v>0.30302083333333335</v>
      </c>
      <c r="B823" t="s">
        <v>196</v>
      </c>
      <c r="C823" t="s">
        <v>0</v>
      </c>
      <c r="E823" t="s">
        <v>63</v>
      </c>
      <c r="F823" t="s">
        <v>64</v>
      </c>
      <c r="G823">
        <v>0</v>
      </c>
      <c r="H823">
        <v>117.89</v>
      </c>
      <c r="I823" t="s">
        <v>65</v>
      </c>
    </row>
    <row r="824" spans="1:9" x14ac:dyDescent="0.25">
      <c r="A824" s="90">
        <v>0.30302083333333335</v>
      </c>
      <c r="B824" t="s">
        <v>196</v>
      </c>
      <c r="C824" t="s">
        <v>13</v>
      </c>
      <c r="E824" t="s">
        <v>63</v>
      </c>
      <c r="F824" t="s">
        <v>64</v>
      </c>
      <c r="G824">
        <v>0</v>
      </c>
      <c r="H824">
        <v>106.3</v>
      </c>
      <c r="I824" t="s">
        <v>65</v>
      </c>
    </row>
    <row r="825" spans="1:9" x14ac:dyDescent="0.25">
      <c r="A825" s="90">
        <v>0.30302083333333335</v>
      </c>
      <c r="B825" t="s">
        <v>196</v>
      </c>
      <c r="C825" t="s">
        <v>12</v>
      </c>
      <c r="E825" t="s">
        <v>63</v>
      </c>
      <c r="F825" t="s">
        <v>66</v>
      </c>
      <c r="G825">
        <v>0</v>
      </c>
      <c r="H825">
        <v>89.94</v>
      </c>
      <c r="I825" t="s">
        <v>65</v>
      </c>
    </row>
    <row r="826" spans="1:9" x14ac:dyDescent="0.25">
      <c r="A826" s="90">
        <v>0.30302083333333335</v>
      </c>
      <c r="B826" t="s">
        <v>197</v>
      </c>
      <c r="C826" t="s">
        <v>0</v>
      </c>
      <c r="E826" t="s">
        <v>63</v>
      </c>
      <c r="F826" t="s">
        <v>64</v>
      </c>
      <c r="G826">
        <v>0</v>
      </c>
      <c r="H826">
        <v>117.45</v>
      </c>
      <c r="I826" t="s">
        <v>65</v>
      </c>
    </row>
    <row r="827" spans="1:9" x14ac:dyDescent="0.25">
      <c r="A827" s="90">
        <v>0.30302083333333335</v>
      </c>
      <c r="B827" t="s">
        <v>197</v>
      </c>
      <c r="C827" t="s">
        <v>13</v>
      </c>
      <c r="E827" t="s">
        <v>63</v>
      </c>
      <c r="F827" t="s">
        <v>64</v>
      </c>
      <c r="G827">
        <v>0</v>
      </c>
      <c r="H827">
        <v>106.55</v>
      </c>
      <c r="I827" t="s">
        <v>65</v>
      </c>
    </row>
    <row r="828" spans="1:9" x14ac:dyDescent="0.25">
      <c r="A828" s="90">
        <v>0.30302083333333335</v>
      </c>
      <c r="B828" t="s">
        <v>197</v>
      </c>
      <c r="C828" t="s">
        <v>12</v>
      </c>
      <c r="E828" t="s">
        <v>63</v>
      </c>
      <c r="F828" t="s">
        <v>66</v>
      </c>
      <c r="G828">
        <v>0</v>
      </c>
      <c r="H828">
        <v>89.42</v>
      </c>
      <c r="I828" t="s">
        <v>65</v>
      </c>
    </row>
    <row r="829" spans="1:9" x14ac:dyDescent="0.25">
      <c r="A829" s="90">
        <v>0.30300925925925926</v>
      </c>
      <c r="B829" t="s">
        <v>197</v>
      </c>
      <c r="C829" t="s">
        <v>0</v>
      </c>
      <c r="E829" t="s">
        <v>63</v>
      </c>
      <c r="F829" t="s">
        <v>64</v>
      </c>
      <c r="G829">
        <v>0</v>
      </c>
      <c r="H829">
        <v>117.45</v>
      </c>
      <c r="I829" t="s">
        <v>65</v>
      </c>
    </row>
    <row r="830" spans="1:9" x14ac:dyDescent="0.25">
      <c r="A830" s="90">
        <v>0.30300925925925926</v>
      </c>
      <c r="B830" t="s">
        <v>197</v>
      </c>
      <c r="C830" t="s">
        <v>13</v>
      </c>
      <c r="E830" t="s">
        <v>63</v>
      </c>
      <c r="F830" t="s">
        <v>64</v>
      </c>
      <c r="G830">
        <v>0</v>
      </c>
      <c r="H830">
        <v>106.55</v>
      </c>
      <c r="I830" t="s">
        <v>65</v>
      </c>
    </row>
    <row r="831" spans="1:9" x14ac:dyDescent="0.25">
      <c r="A831" s="90">
        <v>0.30300925925925926</v>
      </c>
      <c r="B831" t="s">
        <v>197</v>
      </c>
      <c r="C831" t="s">
        <v>12</v>
      </c>
      <c r="E831" t="s">
        <v>63</v>
      </c>
      <c r="F831" t="s">
        <v>66</v>
      </c>
      <c r="G831">
        <v>0</v>
      </c>
      <c r="H831">
        <v>89.42</v>
      </c>
      <c r="I831" t="s">
        <v>65</v>
      </c>
    </row>
    <row r="832" spans="1:9" x14ac:dyDescent="0.25">
      <c r="A832" s="90">
        <v>0.30300925925925926</v>
      </c>
      <c r="B832" t="s">
        <v>198</v>
      </c>
      <c r="C832" t="s">
        <v>0</v>
      </c>
      <c r="E832" t="s">
        <v>63</v>
      </c>
      <c r="F832" t="s">
        <v>64</v>
      </c>
      <c r="G832">
        <v>0</v>
      </c>
      <c r="H832">
        <v>116.71</v>
      </c>
      <c r="I832" t="s">
        <v>65</v>
      </c>
    </row>
    <row r="833" spans="1:9" x14ac:dyDescent="0.25">
      <c r="A833" s="90">
        <v>0.30300925925925926</v>
      </c>
      <c r="B833" t="s">
        <v>198</v>
      </c>
      <c r="C833" t="s">
        <v>13</v>
      </c>
      <c r="E833" t="s">
        <v>63</v>
      </c>
      <c r="F833" t="s">
        <v>64</v>
      </c>
      <c r="G833">
        <v>0</v>
      </c>
      <c r="H833">
        <v>106.51</v>
      </c>
      <c r="I833" t="s">
        <v>65</v>
      </c>
    </row>
    <row r="834" spans="1:9" x14ac:dyDescent="0.25">
      <c r="A834" s="90">
        <v>0.30300925925925926</v>
      </c>
      <c r="B834" t="s">
        <v>198</v>
      </c>
      <c r="C834" t="s">
        <v>12</v>
      </c>
      <c r="E834" t="s">
        <v>63</v>
      </c>
      <c r="F834" t="s">
        <v>66</v>
      </c>
      <c r="G834">
        <v>0</v>
      </c>
      <c r="H834">
        <v>88.92</v>
      </c>
      <c r="I834" t="s">
        <v>65</v>
      </c>
    </row>
    <row r="835" spans="1:9" x14ac:dyDescent="0.25">
      <c r="A835" s="90">
        <v>0.30300925925925926</v>
      </c>
      <c r="B835" t="s">
        <v>198</v>
      </c>
      <c r="C835" t="s">
        <v>0</v>
      </c>
      <c r="E835" t="s">
        <v>63</v>
      </c>
      <c r="F835" t="s">
        <v>64</v>
      </c>
      <c r="G835">
        <v>0</v>
      </c>
      <c r="H835">
        <v>116.71</v>
      </c>
      <c r="I835" t="s">
        <v>65</v>
      </c>
    </row>
    <row r="836" spans="1:9" x14ac:dyDescent="0.25">
      <c r="A836" s="90">
        <v>0.30300925925925926</v>
      </c>
      <c r="B836" t="s">
        <v>198</v>
      </c>
      <c r="C836" t="s">
        <v>13</v>
      </c>
      <c r="E836" t="s">
        <v>63</v>
      </c>
      <c r="F836" t="s">
        <v>64</v>
      </c>
      <c r="G836">
        <v>0</v>
      </c>
      <c r="H836">
        <v>106.51</v>
      </c>
      <c r="I836" t="s">
        <v>65</v>
      </c>
    </row>
    <row r="837" spans="1:9" x14ac:dyDescent="0.25">
      <c r="A837" s="90">
        <v>0.30300925925925926</v>
      </c>
      <c r="B837" t="s">
        <v>198</v>
      </c>
      <c r="C837" t="s">
        <v>12</v>
      </c>
      <c r="E837" t="s">
        <v>63</v>
      </c>
      <c r="F837" t="s">
        <v>66</v>
      </c>
      <c r="G837">
        <v>0</v>
      </c>
      <c r="H837">
        <v>88.92</v>
      </c>
      <c r="I837" t="s">
        <v>65</v>
      </c>
    </row>
    <row r="838" spans="1:9" x14ac:dyDescent="0.25">
      <c r="A838" s="90">
        <v>0.30299768518518516</v>
      </c>
      <c r="B838" t="s">
        <v>198</v>
      </c>
      <c r="C838" t="s">
        <v>0</v>
      </c>
      <c r="E838" t="s">
        <v>63</v>
      </c>
      <c r="F838" t="s">
        <v>64</v>
      </c>
      <c r="G838">
        <v>0</v>
      </c>
      <c r="H838">
        <v>116.71</v>
      </c>
      <c r="I838" t="s">
        <v>65</v>
      </c>
    </row>
    <row r="839" spans="1:9" x14ac:dyDescent="0.25">
      <c r="A839" s="90">
        <v>0.30299768518518516</v>
      </c>
      <c r="B839" t="s">
        <v>198</v>
      </c>
      <c r="C839" t="s">
        <v>13</v>
      </c>
      <c r="E839" t="s">
        <v>63</v>
      </c>
      <c r="F839" t="s">
        <v>64</v>
      </c>
      <c r="G839">
        <v>0</v>
      </c>
      <c r="H839">
        <v>106.51</v>
      </c>
      <c r="I839" t="s">
        <v>65</v>
      </c>
    </row>
    <row r="840" spans="1:9" x14ac:dyDescent="0.25">
      <c r="A840" s="90">
        <v>0.30299768518518516</v>
      </c>
      <c r="B840" t="s">
        <v>198</v>
      </c>
      <c r="C840" t="s">
        <v>12</v>
      </c>
      <c r="E840" t="s">
        <v>63</v>
      </c>
      <c r="F840" t="s">
        <v>66</v>
      </c>
      <c r="G840">
        <v>0</v>
      </c>
      <c r="H840">
        <v>88.92</v>
      </c>
      <c r="I840" t="s">
        <v>65</v>
      </c>
    </row>
    <row r="841" spans="1:9" x14ac:dyDescent="0.25">
      <c r="A841" s="90">
        <v>0.30299768518518516</v>
      </c>
      <c r="B841" t="s">
        <v>199</v>
      </c>
      <c r="C841" t="s">
        <v>0</v>
      </c>
      <c r="E841" t="s">
        <v>63</v>
      </c>
      <c r="F841" t="s">
        <v>64</v>
      </c>
      <c r="G841">
        <v>0</v>
      </c>
      <c r="H841">
        <v>116.86</v>
      </c>
      <c r="I841" t="s">
        <v>65</v>
      </c>
    </row>
    <row r="842" spans="1:9" x14ac:dyDescent="0.25">
      <c r="A842" s="90">
        <v>0.30299768518518516</v>
      </c>
      <c r="B842" t="s">
        <v>199</v>
      </c>
      <c r="C842" t="s">
        <v>13</v>
      </c>
      <c r="E842" t="s">
        <v>63</v>
      </c>
      <c r="F842" t="s">
        <v>64</v>
      </c>
      <c r="G842">
        <v>0</v>
      </c>
      <c r="H842">
        <v>106.35</v>
      </c>
      <c r="I842" t="s">
        <v>65</v>
      </c>
    </row>
    <row r="843" spans="1:9" x14ac:dyDescent="0.25">
      <c r="A843" s="90">
        <v>0.30299768518518516</v>
      </c>
      <c r="B843" t="s">
        <v>199</v>
      </c>
      <c r="C843" t="s">
        <v>12</v>
      </c>
      <c r="E843" t="s">
        <v>63</v>
      </c>
      <c r="F843" t="s">
        <v>66</v>
      </c>
      <c r="G843">
        <v>0</v>
      </c>
      <c r="H843">
        <v>89.54</v>
      </c>
      <c r="I843" t="s">
        <v>65</v>
      </c>
    </row>
    <row r="844" spans="1:9" x14ac:dyDescent="0.25">
      <c r="A844" s="90">
        <v>0.30298611111111112</v>
      </c>
      <c r="B844" t="s">
        <v>199</v>
      </c>
      <c r="C844" t="s">
        <v>0</v>
      </c>
      <c r="E844" t="s">
        <v>63</v>
      </c>
      <c r="F844" t="s">
        <v>64</v>
      </c>
      <c r="G844">
        <v>0</v>
      </c>
      <c r="H844">
        <v>116.86</v>
      </c>
      <c r="I844" t="s">
        <v>65</v>
      </c>
    </row>
    <row r="845" spans="1:9" x14ac:dyDescent="0.25">
      <c r="A845" s="90">
        <v>0.30298611111111112</v>
      </c>
      <c r="B845" t="s">
        <v>199</v>
      </c>
      <c r="C845" t="s">
        <v>13</v>
      </c>
      <c r="E845" t="s">
        <v>63</v>
      </c>
      <c r="F845" t="s">
        <v>64</v>
      </c>
      <c r="G845">
        <v>0</v>
      </c>
      <c r="H845">
        <v>106.35</v>
      </c>
      <c r="I845" t="s">
        <v>65</v>
      </c>
    </row>
    <row r="846" spans="1:9" x14ac:dyDescent="0.25">
      <c r="A846" s="90">
        <v>0.30298611111111112</v>
      </c>
      <c r="B846" t="s">
        <v>199</v>
      </c>
      <c r="C846" t="s">
        <v>12</v>
      </c>
      <c r="E846" t="s">
        <v>63</v>
      </c>
      <c r="F846" t="s">
        <v>66</v>
      </c>
      <c r="G846">
        <v>0</v>
      </c>
      <c r="H846">
        <v>89.54</v>
      </c>
      <c r="I846" t="s">
        <v>65</v>
      </c>
    </row>
    <row r="847" spans="1:9" x14ac:dyDescent="0.25">
      <c r="A847" s="90">
        <v>0.30298611111111112</v>
      </c>
      <c r="B847" t="s">
        <v>199</v>
      </c>
      <c r="C847" t="s">
        <v>0</v>
      </c>
      <c r="E847" t="s">
        <v>63</v>
      </c>
      <c r="F847" t="s">
        <v>64</v>
      </c>
      <c r="G847">
        <v>0</v>
      </c>
      <c r="H847">
        <v>117.18</v>
      </c>
      <c r="I847" t="s">
        <v>65</v>
      </c>
    </row>
    <row r="848" spans="1:9" x14ac:dyDescent="0.25">
      <c r="A848" s="90">
        <v>0.30298611111111112</v>
      </c>
      <c r="B848" t="s">
        <v>199</v>
      </c>
      <c r="C848" t="s">
        <v>13</v>
      </c>
      <c r="E848" t="s">
        <v>63</v>
      </c>
      <c r="F848" t="s">
        <v>64</v>
      </c>
      <c r="G848">
        <v>0</v>
      </c>
      <c r="H848">
        <v>105.92</v>
      </c>
      <c r="I848" t="s">
        <v>65</v>
      </c>
    </row>
    <row r="849" spans="1:9" x14ac:dyDescent="0.25">
      <c r="A849" s="90">
        <v>0.30298611111111112</v>
      </c>
      <c r="B849" t="s">
        <v>199</v>
      </c>
      <c r="C849" t="s">
        <v>12</v>
      </c>
      <c r="E849" t="s">
        <v>63</v>
      </c>
      <c r="F849" t="s">
        <v>66</v>
      </c>
      <c r="G849">
        <v>0</v>
      </c>
      <c r="H849">
        <v>89.7</v>
      </c>
      <c r="I849" t="s">
        <v>65</v>
      </c>
    </row>
    <row r="850" spans="1:9" x14ac:dyDescent="0.25">
      <c r="A850" s="90">
        <v>0.30297453703703703</v>
      </c>
      <c r="B850" t="s">
        <v>200</v>
      </c>
      <c r="C850" t="s">
        <v>0</v>
      </c>
      <c r="E850" t="s">
        <v>63</v>
      </c>
      <c r="F850" t="s">
        <v>64</v>
      </c>
      <c r="G850">
        <v>0</v>
      </c>
      <c r="H850">
        <v>117.18</v>
      </c>
      <c r="I850" t="s">
        <v>65</v>
      </c>
    </row>
    <row r="851" spans="1:9" x14ac:dyDescent="0.25">
      <c r="A851" s="90">
        <v>0.30297453703703703</v>
      </c>
      <c r="B851" t="s">
        <v>200</v>
      </c>
      <c r="C851" t="s">
        <v>13</v>
      </c>
      <c r="E851" t="s">
        <v>63</v>
      </c>
      <c r="F851" t="s">
        <v>64</v>
      </c>
      <c r="G851">
        <v>0</v>
      </c>
      <c r="H851">
        <v>105.92</v>
      </c>
      <c r="I851" t="s">
        <v>65</v>
      </c>
    </row>
    <row r="852" spans="1:9" x14ac:dyDescent="0.25">
      <c r="A852" s="90">
        <v>0.30297453703703703</v>
      </c>
      <c r="B852" t="s">
        <v>200</v>
      </c>
      <c r="C852" t="s">
        <v>12</v>
      </c>
      <c r="E852" t="s">
        <v>63</v>
      </c>
      <c r="F852" t="s">
        <v>66</v>
      </c>
      <c r="G852">
        <v>0</v>
      </c>
      <c r="H852">
        <v>89.7</v>
      </c>
      <c r="I852" t="s">
        <v>65</v>
      </c>
    </row>
    <row r="853" spans="1:9" x14ac:dyDescent="0.25">
      <c r="A853" s="90">
        <v>0.30297453703703703</v>
      </c>
      <c r="B853" t="s">
        <v>200</v>
      </c>
      <c r="C853" t="s">
        <v>0</v>
      </c>
      <c r="E853" t="s">
        <v>63</v>
      </c>
      <c r="F853" t="s">
        <v>64</v>
      </c>
      <c r="G853">
        <v>0</v>
      </c>
      <c r="H853">
        <v>117.18</v>
      </c>
      <c r="I853" t="s">
        <v>65</v>
      </c>
    </row>
    <row r="854" spans="1:9" x14ac:dyDescent="0.25">
      <c r="A854" s="90">
        <v>0.30297453703703703</v>
      </c>
      <c r="B854" t="s">
        <v>200</v>
      </c>
      <c r="C854" t="s">
        <v>13</v>
      </c>
      <c r="E854" t="s">
        <v>63</v>
      </c>
      <c r="F854" t="s">
        <v>64</v>
      </c>
      <c r="G854">
        <v>0</v>
      </c>
      <c r="H854">
        <v>105.92</v>
      </c>
      <c r="I854" t="s">
        <v>65</v>
      </c>
    </row>
    <row r="855" spans="1:9" x14ac:dyDescent="0.25">
      <c r="A855" s="90">
        <v>0.30297453703703703</v>
      </c>
      <c r="B855" t="s">
        <v>200</v>
      </c>
      <c r="C855" t="s">
        <v>12</v>
      </c>
      <c r="E855" t="s">
        <v>63</v>
      </c>
      <c r="F855" t="s">
        <v>66</v>
      </c>
      <c r="G855">
        <v>0</v>
      </c>
      <c r="H855">
        <v>89.7</v>
      </c>
      <c r="I855" t="s">
        <v>65</v>
      </c>
    </row>
    <row r="856" spans="1:9" x14ac:dyDescent="0.25">
      <c r="A856" s="90">
        <v>0.30297453703703703</v>
      </c>
      <c r="B856" t="s">
        <v>201</v>
      </c>
      <c r="C856" t="s">
        <v>0</v>
      </c>
      <c r="E856" t="s">
        <v>63</v>
      </c>
      <c r="F856" t="s">
        <v>64</v>
      </c>
      <c r="G856">
        <v>0</v>
      </c>
      <c r="H856">
        <v>116.6</v>
      </c>
      <c r="I856" t="s">
        <v>65</v>
      </c>
    </row>
    <row r="857" spans="1:9" x14ac:dyDescent="0.25">
      <c r="A857" s="90">
        <v>0.30297453703703703</v>
      </c>
      <c r="B857" t="s">
        <v>201</v>
      </c>
      <c r="C857" t="s">
        <v>13</v>
      </c>
      <c r="E857" t="s">
        <v>63</v>
      </c>
      <c r="F857" t="s">
        <v>64</v>
      </c>
      <c r="G857">
        <v>0</v>
      </c>
      <c r="H857">
        <v>106.3</v>
      </c>
      <c r="I857" t="s">
        <v>65</v>
      </c>
    </row>
    <row r="858" spans="1:9" x14ac:dyDescent="0.25">
      <c r="A858" s="90">
        <v>0.30297453703703703</v>
      </c>
      <c r="B858" t="s">
        <v>201</v>
      </c>
      <c r="C858" t="s">
        <v>12</v>
      </c>
      <c r="E858" t="s">
        <v>63</v>
      </c>
      <c r="F858" t="s">
        <v>66</v>
      </c>
      <c r="G858">
        <v>0</v>
      </c>
      <c r="H858">
        <v>91.19</v>
      </c>
      <c r="I858" t="s">
        <v>65</v>
      </c>
    </row>
    <row r="859" spans="1:9" x14ac:dyDescent="0.25">
      <c r="A859" s="90">
        <v>0.30296296296296293</v>
      </c>
      <c r="B859" t="s">
        <v>201</v>
      </c>
      <c r="C859" t="s">
        <v>0</v>
      </c>
      <c r="E859" t="s">
        <v>63</v>
      </c>
      <c r="F859" t="s">
        <v>64</v>
      </c>
      <c r="G859">
        <v>0</v>
      </c>
      <c r="H859">
        <v>116.6</v>
      </c>
      <c r="I859" t="s">
        <v>65</v>
      </c>
    </row>
    <row r="860" spans="1:9" x14ac:dyDescent="0.25">
      <c r="A860" s="90">
        <v>0.30296296296296293</v>
      </c>
      <c r="B860" t="s">
        <v>201</v>
      </c>
      <c r="C860" t="s">
        <v>13</v>
      </c>
      <c r="E860" t="s">
        <v>63</v>
      </c>
      <c r="F860" t="s">
        <v>64</v>
      </c>
      <c r="G860">
        <v>0</v>
      </c>
      <c r="H860">
        <v>106.3</v>
      </c>
      <c r="I860" t="s">
        <v>65</v>
      </c>
    </row>
    <row r="861" spans="1:9" x14ac:dyDescent="0.25">
      <c r="A861" s="90">
        <v>0.30296296296296293</v>
      </c>
      <c r="B861" t="s">
        <v>201</v>
      </c>
      <c r="C861" t="s">
        <v>12</v>
      </c>
      <c r="E861" t="s">
        <v>63</v>
      </c>
      <c r="F861" t="s">
        <v>66</v>
      </c>
      <c r="G861">
        <v>0</v>
      </c>
      <c r="H861">
        <v>91.19</v>
      </c>
      <c r="I861" t="s">
        <v>65</v>
      </c>
    </row>
    <row r="862" spans="1:9" x14ac:dyDescent="0.25">
      <c r="A862" s="90">
        <v>0.30296296296296293</v>
      </c>
      <c r="B862" t="s">
        <v>202</v>
      </c>
      <c r="C862" t="s">
        <v>0</v>
      </c>
      <c r="E862" t="s">
        <v>63</v>
      </c>
      <c r="F862" t="s">
        <v>64</v>
      </c>
      <c r="G862">
        <v>0</v>
      </c>
      <c r="H862">
        <v>115.41</v>
      </c>
      <c r="I862" t="s">
        <v>65</v>
      </c>
    </row>
    <row r="863" spans="1:9" x14ac:dyDescent="0.25">
      <c r="A863" s="90">
        <v>0.30296296296296293</v>
      </c>
      <c r="B863" t="s">
        <v>202</v>
      </c>
      <c r="C863" t="s">
        <v>13</v>
      </c>
      <c r="E863" t="s">
        <v>63</v>
      </c>
      <c r="F863" t="s">
        <v>64</v>
      </c>
      <c r="G863">
        <v>0</v>
      </c>
      <c r="H863">
        <v>106.43</v>
      </c>
      <c r="I863" t="s">
        <v>65</v>
      </c>
    </row>
    <row r="864" spans="1:9" x14ac:dyDescent="0.25">
      <c r="A864" s="90">
        <v>0.30296296296296293</v>
      </c>
      <c r="B864" t="s">
        <v>202</v>
      </c>
      <c r="C864" t="s">
        <v>12</v>
      </c>
      <c r="E864" t="s">
        <v>63</v>
      </c>
      <c r="F864" t="s">
        <v>66</v>
      </c>
      <c r="G864">
        <v>0</v>
      </c>
      <c r="H864">
        <v>91.81</v>
      </c>
      <c r="I864" t="s">
        <v>65</v>
      </c>
    </row>
    <row r="865" spans="1:9" x14ac:dyDescent="0.25">
      <c r="A865" s="90">
        <v>0.3029513888888889</v>
      </c>
      <c r="B865" t="s">
        <v>202</v>
      </c>
      <c r="C865" t="s">
        <v>0</v>
      </c>
      <c r="E865" t="s">
        <v>63</v>
      </c>
      <c r="F865" t="s">
        <v>64</v>
      </c>
      <c r="G865">
        <v>0</v>
      </c>
      <c r="H865">
        <v>115.41</v>
      </c>
      <c r="I865" t="s">
        <v>65</v>
      </c>
    </row>
    <row r="866" spans="1:9" x14ac:dyDescent="0.25">
      <c r="A866" s="90">
        <v>0.3029513888888889</v>
      </c>
      <c r="B866" t="s">
        <v>202</v>
      </c>
      <c r="C866" t="s">
        <v>13</v>
      </c>
      <c r="E866" t="s">
        <v>63</v>
      </c>
      <c r="F866" t="s">
        <v>64</v>
      </c>
      <c r="G866">
        <v>0</v>
      </c>
      <c r="H866">
        <v>106.43</v>
      </c>
      <c r="I866" t="s">
        <v>65</v>
      </c>
    </row>
    <row r="867" spans="1:9" x14ac:dyDescent="0.25">
      <c r="A867" s="90">
        <v>0.3029513888888889</v>
      </c>
      <c r="B867" t="s">
        <v>202</v>
      </c>
      <c r="C867" t="s">
        <v>12</v>
      </c>
      <c r="E867" t="s">
        <v>63</v>
      </c>
      <c r="F867" t="s">
        <v>66</v>
      </c>
      <c r="G867">
        <v>0</v>
      </c>
      <c r="H867">
        <v>91.81</v>
      </c>
      <c r="I867" t="s">
        <v>65</v>
      </c>
    </row>
    <row r="868" spans="1:9" x14ac:dyDescent="0.25">
      <c r="A868" s="90">
        <v>0.3029513888888889</v>
      </c>
      <c r="B868" t="s">
        <v>202</v>
      </c>
      <c r="C868" t="s">
        <v>0</v>
      </c>
      <c r="E868" t="s">
        <v>63</v>
      </c>
      <c r="F868" t="s">
        <v>64</v>
      </c>
      <c r="G868">
        <v>0</v>
      </c>
      <c r="H868">
        <v>115.41</v>
      </c>
      <c r="I868" t="s">
        <v>65</v>
      </c>
    </row>
    <row r="869" spans="1:9" x14ac:dyDescent="0.25">
      <c r="A869" s="90">
        <v>0.3029513888888889</v>
      </c>
      <c r="B869" t="s">
        <v>202</v>
      </c>
      <c r="C869" t="s">
        <v>13</v>
      </c>
      <c r="E869" t="s">
        <v>63</v>
      </c>
      <c r="F869" t="s">
        <v>64</v>
      </c>
      <c r="G869">
        <v>0</v>
      </c>
      <c r="H869">
        <v>106.43</v>
      </c>
      <c r="I869" t="s">
        <v>65</v>
      </c>
    </row>
    <row r="870" spans="1:9" x14ac:dyDescent="0.25">
      <c r="A870" s="90">
        <v>0.3029513888888889</v>
      </c>
      <c r="B870" t="s">
        <v>202</v>
      </c>
      <c r="C870" t="s">
        <v>12</v>
      </c>
      <c r="E870" t="s">
        <v>63</v>
      </c>
      <c r="F870" t="s">
        <v>66</v>
      </c>
      <c r="G870">
        <v>0</v>
      </c>
      <c r="H870">
        <v>91.81</v>
      </c>
      <c r="I870" t="s">
        <v>65</v>
      </c>
    </row>
    <row r="871" spans="1:9" x14ac:dyDescent="0.25">
      <c r="A871" s="90">
        <v>0.3029513888888889</v>
      </c>
      <c r="B871" t="s">
        <v>203</v>
      </c>
      <c r="C871" t="s">
        <v>0</v>
      </c>
      <c r="E871" t="s">
        <v>63</v>
      </c>
      <c r="F871" t="s">
        <v>64</v>
      </c>
      <c r="G871">
        <v>0</v>
      </c>
      <c r="H871">
        <v>116.62</v>
      </c>
      <c r="I871" t="s">
        <v>65</v>
      </c>
    </row>
    <row r="872" spans="1:9" x14ac:dyDescent="0.25">
      <c r="A872" s="90">
        <v>0.3029513888888889</v>
      </c>
      <c r="B872" t="s">
        <v>203</v>
      </c>
      <c r="C872" t="s">
        <v>13</v>
      </c>
      <c r="E872" t="s">
        <v>63</v>
      </c>
      <c r="F872" t="s">
        <v>64</v>
      </c>
      <c r="G872">
        <v>0</v>
      </c>
      <c r="H872">
        <v>105.95</v>
      </c>
      <c r="I872" t="s">
        <v>65</v>
      </c>
    </row>
    <row r="873" spans="1:9" x14ac:dyDescent="0.25">
      <c r="A873" s="90">
        <v>0.3029513888888889</v>
      </c>
      <c r="B873" t="s">
        <v>203</v>
      </c>
      <c r="C873" t="s">
        <v>12</v>
      </c>
      <c r="E873" t="s">
        <v>63</v>
      </c>
      <c r="F873" t="s">
        <v>66</v>
      </c>
      <c r="G873">
        <v>0</v>
      </c>
      <c r="H873">
        <v>92.07</v>
      </c>
      <c r="I873" t="s">
        <v>65</v>
      </c>
    </row>
    <row r="874" spans="1:9" x14ac:dyDescent="0.25">
      <c r="A874" s="90">
        <v>0.3029398148148148</v>
      </c>
      <c r="B874" t="s">
        <v>203</v>
      </c>
      <c r="C874" t="s">
        <v>0</v>
      </c>
      <c r="E874" t="s">
        <v>63</v>
      </c>
      <c r="F874" t="s">
        <v>64</v>
      </c>
      <c r="G874">
        <v>0</v>
      </c>
      <c r="H874">
        <v>116.62</v>
      </c>
      <c r="I874" t="s">
        <v>65</v>
      </c>
    </row>
    <row r="875" spans="1:9" x14ac:dyDescent="0.25">
      <c r="A875" s="90">
        <v>0.3029398148148148</v>
      </c>
      <c r="B875" t="s">
        <v>203</v>
      </c>
      <c r="C875" t="s">
        <v>13</v>
      </c>
      <c r="E875" t="s">
        <v>63</v>
      </c>
      <c r="F875" t="s">
        <v>64</v>
      </c>
      <c r="G875">
        <v>0</v>
      </c>
      <c r="H875">
        <v>105.95</v>
      </c>
      <c r="I875" t="s">
        <v>65</v>
      </c>
    </row>
    <row r="876" spans="1:9" x14ac:dyDescent="0.25">
      <c r="A876" s="90">
        <v>0.3029398148148148</v>
      </c>
      <c r="B876" t="s">
        <v>203</v>
      </c>
      <c r="C876" t="s">
        <v>12</v>
      </c>
      <c r="E876" t="s">
        <v>63</v>
      </c>
      <c r="F876" t="s">
        <v>66</v>
      </c>
      <c r="G876">
        <v>0</v>
      </c>
      <c r="H876">
        <v>92.07</v>
      </c>
      <c r="I876" t="s">
        <v>65</v>
      </c>
    </row>
    <row r="877" spans="1:9" x14ac:dyDescent="0.25">
      <c r="A877" s="90">
        <v>0.3029398148148148</v>
      </c>
      <c r="B877" t="s">
        <v>203</v>
      </c>
      <c r="C877" t="s">
        <v>0</v>
      </c>
      <c r="E877" t="s">
        <v>63</v>
      </c>
      <c r="F877" t="s">
        <v>64</v>
      </c>
      <c r="G877">
        <v>0</v>
      </c>
      <c r="H877">
        <v>119.4</v>
      </c>
      <c r="I877" t="s">
        <v>65</v>
      </c>
    </row>
    <row r="878" spans="1:9" x14ac:dyDescent="0.25">
      <c r="A878" s="90">
        <v>0.3029398148148148</v>
      </c>
      <c r="B878" t="s">
        <v>204</v>
      </c>
      <c r="C878" t="s">
        <v>13</v>
      </c>
      <c r="E878" t="s">
        <v>63</v>
      </c>
      <c r="F878" t="s">
        <v>64</v>
      </c>
      <c r="G878">
        <v>0</v>
      </c>
      <c r="H878">
        <v>106.06</v>
      </c>
      <c r="I878" t="s">
        <v>65</v>
      </c>
    </row>
    <row r="879" spans="1:9" x14ac:dyDescent="0.25">
      <c r="A879" s="90">
        <v>0.3029398148148148</v>
      </c>
      <c r="B879" t="s">
        <v>204</v>
      </c>
      <c r="C879" t="s">
        <v>12</v>
      </c>
      <c r="E879" t="s">
        <v>63</v>
      </c>
      <c r="F879" t="s">
        <v>66</v>
      </c>
      <c r="G879">
        <v>0</v>
      </c>
      <c r="H879">
        <v>92.76</v>
      </c>
      <c r="I879" t="s">
        <v>65</v>
      </c>
    </row>
    <row r="880" spans="1:9" x14ac:dyDescent="0.25">
      <c r="A880" s="90">
        <v>0.30292824074074071</v>
      </c>
      <c r="B880" t="s">
        <v>204</v>
      </c>
      <c r="C880" t="s">
        <v>0</v>
      </c>
      <c r="E880" t="s">
        <v>63</v>
      </c>
      <c r="F880" t="s">
        <v>64</v>
      </c>
      <c r="G880">
        <v>0</v>
      </c>
      <c r="H880">
        <v>119.4</v>
      </c>
      <c r="I880" t="s">
        <v>65</v>
      </c>
    </row>
    <row r="881" spans="1:9" x14ac:dyDescent="0.25">
      <c r="A881" s="90">
        <v>0.30292824074074071</v>
      </c>
      <c r="B881" t="s">
        <v>204</v>
      </c>
      <c r="C881" t="s">
        <v>13</v>
      </c>
      <c r="E881" t="s">
        <v>63</v>
      </c>
      <c r="F881" t="s">
        <v>64</v>
      </c>
      <c r="G881">
        <v>0</v>
      </c>
      <c r="H881">
        <v>106.06</v>
      </c>
      <c r="I881" t="s">
        <v>65</v>
      </c>
    </row>
    <row r="882" spans="1:9" x14ac:dyDescent="0.25">
      <c r="A882" s="90">
        <v>0.30292824074074071</v>
      </c>
      <c r="B882" t="s">
        <v>204</v>
      </c>
      <c r="C882" t="s">
        <v>12</v>
      </c>
      <c r="E882" t="s">
        <v>63</v>
      </c>
      <c r="F882" t="s">
        <v>66</v>
      </c>
      <c r="G882">
        <v>0</v>
      </c>
      <c r="H882">
        <v>92.76</v>
      </c>
      <c r="I882" t="s">
        <v>65</v>
      </c>
    </row>
    <row r="883" spans="1:9" x14ac:dyDescent="0.25">
      <c r="A883" s="90">
        <v>0.30292824074074071</v>
      </c>
      <c r="B883" t="s">
        <v>204</v>
      </c>
      <c r="C883" t="s">
        <v>0</v>
      </c>
      <c r="E883" t="s">
        <v>63</v>
      </c>
      <c r="F883" t="s">
        <v>64</v>
      </c>
      <c r="G883">
        <v>0</v>
      </c>
      <c r="H883">
        <v>119.72</v>
      </c>
      <c r="I883" t="s">
        <v>65</v>
      </c>
    </row>
    <row r="884" spans="1:9" x14ac:dyDescent="0.25">
      <c r="A884" s="90">
        <v>0.30292824074074071</v>
      </c>
      <c r="B884" t="s">
        <v>204</v>
      </c>
      <c r="C884" t="s">
        <v>13</v>
      </c>
      <c r="E884" t="s">
        <v>63</v>
      </c>
      <c r="F884" t="s">
        <v>64</v>
      </c>
      <c r="G884">
        <v>0</v>
      </c>
      <c r="H884">
        <v>106.17</v>
      </c>
      <c r="I884" t="s">
        <v>65</v>
      </c>
    </row>
    <row r="885" spans="1:9" x14ac:dyDescent="0.25">
      <c r="A885" s="90">
        <v>0.30292824074074071</v>
      </c>
      <c r="B885" t="s">
        <v>204</v>
      </c>
      <c r="C885" t="s">
        <v>12</v>
      </c>
      <c r="E885" t="s">
        <v>63</v>
      </c>
      <c r="F885" t="s">
        <v>66</v>
      </c>
      <c r="G885">
        <v>0</v>
      </c>
      <c r="H885">
        <v>92.37</v>
      </c>
      <c r="I885" t="s">
        <v>65</v>
      </c>
    </row>
    <row r="886" spans="1:9" x14ac:dyDescent="0.25">
      <c r="A886" s="90">
        <v>0.30292824074074071</v>
      </c>
      <c r="B886" t="s">
        <v>205</v>
      </c>
      <c r="C886" t="s">
        <v>0</v>
      </c>
      <c r="E886" t="s">
        <v>63</v>
      </c>
      <c r="F886" t="s">
        <v>64</v>
      </c>
      <c r="G886">
        <v>0</v>
      </c>
      <c r="H886">
        <v>119.72</v>
      </c>
      <c r="I886" t="s">
        <v>65</v>
      </c>
    </row>
    <row r="887" spans="1:9" x14ac:dyDescent="0.25">
      <c r="A887" s="90">
        <v>0.30292824074074071</v>
      </c>
      <c r="B887" t="s">
        <v>205</v>
      </c>
      <c r="C887" t="s">
        <v>13</v>
      </c>
      <c r="E887" t="s">
        <v>63</v>
      </c>
      <c r="F887" t="s">
        <v>64</v>
      </c>
      <c r="G887">
        <v>0</v>
      </c>
      <c r="H887">
        <v>106.17</v>
      </c>
      <c r="I887" t="s">
        <v>65</v>
      </c>
    </row>
    <row r="888" spans="1:9" x14ac:dyDescent="0.25">
      <c r="A888" s="90">
        <v>0.30292824074074071</v>
      </c>
      <c r="B888" t="s">
        <v>205</v>
      </c>
      <c r="C888" t="s">
        <v>12</v>
      </c>
      <c r="E888" t="s">
        <v>63</v>
      </c>
      <c r="F888" t="s">
        <v>66</v>
      </c>
      <c r="G888">
        <v>0</v>
      </c>
      <c r="H888">
        <v>92.37</v>
      </c>
      <c r="I888" t="s">
        <v>65</v>
      </c>
    </row>
    <row r="889" spans="1:9" x14ac:dyDescent="0.25">
      <c r="A889" s="90">
        <v>0.30291666666666667</v>
      </c>
      <c r="B889" t="s">
        <v>205</v>
      </c>
      <c r="C889" t="s">
        <v>0</v>
      </c>
      <c r="E889" t="s">
        <v>63</v>
      </c>
      <c r="F889" t="s">
        <v>64</v>
      </c>
      <c r="G889">
        <v>0</v>
      </c>
      <c r="H889">
        <v>119.72</v>
      </c>
      <c r="I889" t="s">
        <v>65</v>
      </c>
    </row>
    <row r="890" spans="1:9" x14ac:dyDescent="0.25">
      <c r="A890" s="90">
        <v>0.30291666666666667</v>
      </c>
      <c r="B890" t="s">
        <v>205</v>
      </c>
      <c r="C890" t="s">
        <v>13</v>
      </c>
      <c r="E890" t="s">
        <v>63</v>
      </c>
      <c r="F890" t="s">
        <v>64</v>
      </c>
      <c r="G890">
        <v>0</v>
      </c>
      <c r="H890">
        <v>106.17</v>
      </c>
      <c r="I890" t="s">
        <v>65</v>
      </c>
    </row>
    <row r="891" spans="1:9" x14ac:dyDescent="0.25">
      <c r="A891" s="90">
        <v>0.30291666666666667</v>
      </c>
      <c r="B891" t="s">
        <v>205</v>
      </c>
      <c r="C891" t="s">
        <v>12</v>
      </c>
      <c r="E891" t="s">
        <v>63</v>
      </c>
      <c r="F891" t="s">
        <v>66</v>
      </c>
      <c r="G891">
        <v>0</v>
      </c>
      <c r="H891">
        <v>92.37</v>
      </c>
      <c r="I891" t="s">
        <v>65</v>
      </c>
    </row>
    <row r="892" spans="1:9" x14ac:dyDescent="0.25">
      <c r="A892" s="90">
        <v>0.30291666666666667</v>
      </c>
      <c r="B892" t="s">
        <v>205</v>
      </c>
      <c r="C892" t="s">
        <v>0</v>
      </c>
      <c r="E892" t="s">
        <v>63</v>
      </c>
      <c r="F892" t="s">
        <v>64</v>
      </c>
      <c r="G892">
        <v>0</v>
      </c>
      <c r="H892">
        <v>118.18</v>
      </c>
      <c r="I892" t="s">
        <v>65</v>
      </c>
    </row>
    <row r="893" spans="1:9" x14ac:dyDescent="0.25">
      <c r="A893" s="90">
        <v>0.30291666666666667</v>
      </c>
      <c r="B893" t="s">
        <v>205</v>
      </c>
      <c r="C893" t="s">
        <v>13</v>
      </c>
      <c r="E893" t="s">
        <v>63</v>
      </c>
      <c r="F893" t="s">
        <v>64</v>
      </c>
      <c r="G893">
        <v>0</v>
      </c>
      <c r="H893">
        <v>105.43</v>
      </c>
      <c r="I893" t="s">
        <v>65</v>
      </c>
    </row>
    <row r="894" spans="1:9" x14ac:dyDescent="0.25">
      <c r="A894" s="90">
        <v>0.30291666666666667</v>
      </c>
      <c r="B894" t="s">
        <v>205</v>
      </c>
      <c r="C894" t="s">
        <v>12</v>
      </c>
      <c r="E894" t="s">
        <v>63</v>
      </c>
      <c r="F894" t="s">
        <v>66</v>
      </c>
      <c r="G894">
        <v>0</v>
      </c>
      <c r="H894">
        <v>90.44</v>
      </c>
      <c r="I894" t="s">
        <v>65</v>
      </c>
    </row>
    <row r="895" spans="1:9" x14ac:dyDescent="0.25">
      <c r="A895" s="90">
        <v>0.30290509259259263</v>
      </c>
      <c r="B895" t="s">
        <v>206</v>
      </c>
      <c r="C895" t="s">
        <v>0</v>
      </c>
      <c r="E895" t="s">
        <v>63</v>
      </c>
      <c r="F895" t="s">
        <v>64</v>
      </c>
      <c r="G895">
        <v>0</v>
      </c>
      <c r="H895">
        <v>118.18</v>
      </c>
      <c r="I895" t="s">
        <v>65</v>
      </c>
    </row>
    <row r="896" spans="1:9" x14ac:dyDescent="0.25">
      <c r="A896" s="90">
        <v>0.30290509259259263</v>
      </c>
      <c r="B896" t="s">
        <v>206</v>
      </c>
      <c r="C896" t="s">
        <v>13</v>
      </c>
      <c r="E896" t="s">
        <v>63</v>
      </c>
      <c r="F896" t="s">
        <v>64</v>
      </c>
      <c r="G896">
        <v>0</v>
      </c>
      <c r="H896">
        <v>105.43</v>
      </c>
      <c r="I896" t="s">
        <v>65</v>
      </c>
    </row>
    <row r="897" spans="1:9" x14ac:dyDescent="0.25">
      <c r="A897" s="90">
        <v>0.30290509259259263</v>
      </c>
      <c r="B897" t="s">
        <v>206</v>
      </c>
      <c r="C897" t="s">
        <v>12</v>
      </c>
      <c r="E897" t="s">
        <v>63</v>
      </c>
      <c r="F897" t="s">
        <v>66</v>
      </c>
      <c r="G897">
        <v>0</v>
      </c>
      <c r="H897">
        <v>90.44</v>
      </c>
      <c r="I897" t="s">
        <v>65</v>
      </c>
    </row>
    <row r="898" spans="1:9" x14ac:dyDescent="0.25">
      <c r="A898" s="90">
        <v>0.30290509259259263</v>
      </c>
      <c r="B898" t="s">
        <v>206</v>
      </c>
      <c r="C898" t="s">
        <v>0</v>
      </c>
      <c r="E898" t="s">
        <v>63</v>
      </c>
      <c r="F898" t="s">
        <v>64</v>
      </c>
      <c r="G898">
        <v>0</v>
      </c>
      <c r="H898">
        <v>118.79</v>
      </c>
      <c r="I898" t="s">
        <v>65</v>
      </c>
    </row>
    <row r="899" spans="1:9" x14ac:dyDescent="0.25">
      <c r="A899" s="90">
        <v>0.30290509259259263</v>
      </c>
      <c r="B899" t="s">
        <v>206</v>
      </c>
      <c r="C899" t="s">
        <v>13</v>
      </c>
      <c r="E899" t="s">
        <v>63</v>
      </c>
      <c r="F899" t="s">
        <v>64</v>
      </c>
      <c r="G899">
        <v>0</v>
      </c>
      <c r="H899">
        <v>105.69</v>
      </c>
      <c r="I899" t="s">
        <v>65</v>
      </c>
    </row>
    <row r="900" spans="1:9" x14ac:dyDescent="0.25">
      <c r="A900" s="90">
        <v>0.30290509259259263</v>
      </c>
      <c r="B900" t="s">
        <v>206</v>
      </c>
      <c r="C900" t="s">
        <v>12</v>
      </c>
      <c r="E900" t="s">
        <v>63</v>
      </c>
      <c r="F900" t="s">
        <v>66</v>
      </c>
      <c r="G900">
        <v>0</v>
      </c>
      <c r="H900">
        <v>92.21</v>
      </c>
      <c r="I900" t="s">
        <v>65</v>
      </c>
    </row>
    <row r="901" spans="1:9" x14ac:dyDescent="0.25">
      <c r="A901" s="90">
        <v>0.30290509259259263</v>
      </c>
      <c r="B901" t="s">
        <v>207</v>
      </c>
      <c r="C901" t="s">
        <v>0</v>
      </c>
      <c r="E901" t="s">
        <v>63</v>
      </c>
      <c r="F901" t="s">
        <v>64</v>
      </c>
      <c r="G901">
        <v>0</v>
      </c>
      <c r="H901">
        <v>118.79</v>
      </c>
      <c r="I901" t="s">
        <v>65</v>
      </c>
    </row>
    <row r="902" spans="1:9" x14ac:dyDescent="0.25">
      <c r="A902" s="90">
        <v>0.30290509259259263</v>
      </c>
      <c r="B902" t="s">
        <v>207</v>
      </c>
      <c r="C902" t="s">
        <v>13</v>
      </c>
      <c r="E902" t="s">
        <v>63</v>
      </c>
      <c r="F902" t="s">
        <v>64</v>
      </c>
      <c r="G902">
        <v>0</v>
      </c>
      <c r="H902">
        <v>105.69</v>
      </c>
      <c r="I902" t="s">
        <v>65</v>
      </c>
    </row>
    <row r="903" spans="1:9" x14ac:dyDescent="0.25">
      <c r="A903" s="90">
        <v>0.30290509259259263</v>
      </c>
      <c r="B903" t="s">
        <v>207</v>
      </c>
      <c r="C903" t="s">
        <v>12</v>
      </c>
      <c r="E903" t="s">
        <v>63</v>
      </c>
      <c r="F903" t="s">
        <v>66</v>
      </c>
      <c r="G903">
        <v>0</v>
      </c>
      <c r="H903">
        <v>92.21</v>
      </c>
      <c r="I903" t="s">
        <v>65</v>
      </c>
    </row>
    <row r="904" spans="1:9" x14ac:dyDescent="0.25">
      <c r="A904" s="90">
        <v>0.30289351851851853</v>
      </c>
      <c r="B904" t="s">
        <v>207</v>
      </c>
      <c r="C904" t="s">
        <v>0</v>
      </c>
      <c r="E904" t="s">
        <v>63</v>
      </c>
      <c r="F904" t="s">
        <v>64</v>
      </c>
      <c r="G904">
        <v>0</v>
      </c>
      <c r="H904">
        <v>118.79</v>
      </c>
      <c r="I904" t="s">
        <v>65</v>
      </c>
    </row>
    <row r="905" spans="1:9" x14ac:dyDescent="0.25">
      <c r="A905" s="90">
        <v>0.30289351851851853</v>
      </c>
      <c r="B905" t="s">
        <v>207</v>
      </c>
      <c r="C905" t="s">
        <v>13</v>
      </c>
      <c r="E905" t="s">
        <v>63</v>
      </c>
      <c r="F905" t="s">
        <v>64</v>
      </c>
      <c r="G905">
        <v>0</v>
      </c>
      <c r="H905">
        <v>105.69</v>
      </c>
      <c r="I905" t="s">
        <v>65</v>
      </c>
    </row>
    <row r="906" spans="1:9" x14ac:dyDescent="0.25">
      <c r="A906" s="90">
        <v>0.30289351851851853</v>
      </c>
      <c r="B906" t="s">
        <v>207</v>
      </c>
      <c r="C906" t="s">
        <v>12</v>
      </c>
      <c r="E906" t="s">
        <v>63</v>
      </c>
      <c r="F906" t="s">
        <v>66</v>
      </c>
      <c r="G906">
        <v>0</v>
      </c>
      <c r="H906">
        <v>92.21</v>
      </c>
      <c r="I906" t="s">
        <v>65</v>
      </c>
    </row>
    <row r="907" spans="1:9" x14ac:dyDescent="0.25">
      <c r="A907" s="90">
        <v>0.30289351851851853</v>
      </c>
      <c r="B907" t="s">
        <v>208</v>
      </c>
      <c r="C907" t="s">
        <v>0</v>
      </c>
      <c r="E907" t="s">
        <v>63</v>
      </c>
      <c r="F907" t="s">
        <v>64</v>
      </c>
      <c r="G907">
        <v>0</v>
      </c>
      <c r="H907">
        <v>118.73</v>
      </c>
      <c r="I907" t="s">
        <v>65</v>
      </c>
    </row>
    <row r="908" spans="1:9" x14ac:dyDescent="0.25">
      <c r="A908" s="90">
        <v>0.30289351851851853</v>
      </c>
      <c r="B908" t="s">
        <v>208</v>
      </c>
      <c r="C908" t="s">
        <v>13</v>
      </c>
      <c r="E908" t="s">
        <v>63</v>
      </c>
      <c r="F908" t="s">
        <v>64</v>
      </c>
      <c r="G908">
        <v>0</v>
      </c>
      <c r="H908">
        <v>105.51</v>
      </c>
      <c r="I908" t="s">
        <v>65</v>
      </c>
    </row>
    <row r="909" spans="1:9" x14ac:dyDescent="0.25">
      <c r="A909" s="90">
        <v>0.30289351851851853</v>
      </c>
      <c r="B909" t="s">
        <v>208</v>
      </c>
      <c r="C909" t="s">
        <v>12</v>
      </c>
      <c r="E909" t="s">
        <v>63</v>
      </c>
      <c r="F909" t="s">
        <v>66</v>
      </c>
      <c r="G909">
        <v>0</v>
      </c>
      <c r="H909">
        <v>95.84</v>
      </c>
      <c r="I909" t="s">
        <v>65</v>
      </c>
    </row>
    <row r="910" spans="1:9" x14ac:dyDescent="0.25">
      <c r="A910" s="90">
        <v>0.30288194444444444</v>
      </c>
      <c r="B910" t="s">
        <v>208</v>
      </c>
      <c r="C910" t="s">
        <v>0</v>
      </c>
      <c r="E910" t="s">
        <v>63</v>
      </c>
      <c r="F910" t="s">
        <v>64</v>
      </c>
      <c r="G910">
        <v>0</v>
      </c>
      <c r="H910">
        <v>118.73</v>
      </c>
      <c r="I910" t="s">
        <v>65</v>
      </c>
    </row>
    <row r="911" spans="1:9" x14ac:dyDescent="0.25">
      <c r="A911" s="90">
        <v>0.30288194444444444</v>
      </c>
      <c r="B911" t="s">
        <v>208</v>
      </c>
      <c r="C911" t="s">
        <v>13</v>
      </c>
      <c r="E911" t="s">
        <v>63</v>
      </c>
      <c r="F911" t="s">
        <v>64</v>
      </c>
      <c r="G911">
        <v>0</v>
      </c>
      <c r="H911">
        <v>105.51</v>
      </c>
      <c r="I911" t="s">
        <v>65</v>
      </c>
    </row>
    <row r="912" spans="1:9" x14ac:dyDescent="0.25">
      <c r="A912" s="90">
        <v>0.30288194444444444</v>
      </c>
      <c r="B912" t="s">
        <v>208</v>
      </c>
      <c r="C912" t="s">
        <v>12</v>
      </c>
      <c r="E912" t="s">
        <v>63</v>
      </c>
      <c r="F912" t="s">
        <v>66</v>
      </c>
      <c r="G912">
        <v>0</v>
      </c>
      <c r="H912">
        <v>95.84</v>
      </c>
      <c r="I912" t="s">
        <v>65</v>
      </c>
    </row>
    <row r="913" spans="1:9" x14ac:dyDescent="0.25">
      <c r="A913" s="90">
        <v>0.30288194444444444</v>
      </c>
      <c r="B913" t="s">
        <v>208</v>
      </c>
      <c r="C913" t="s">
        <v>0</v>
      </c>
      <c r="E913" t="s">
        <v>63</v>
      </c>
      <c r="F913" t="s">
        <v>64</v>
      </c>
      <c r="G913">
        <v>0</v>
      </c>
      <c r="H913">
        <v>116.74</v>
      </c>
      <c r="I913" t="s">
        <v>65</v>
      </c>
    </row>
    <row r="914" spans="1:9" x14ac:dyDescent="0.25">
      <c r="A914" s="90">
        <v>0.30288194444444444</v>
      </c>
      <c r="B914" t="s">
        <v>208</v>
      </c>
      <c r="C914" t="s">
        <v>13</v>
      </c>
      <c r="E914" t="s">
        <v>63</v>
      </c>
      <c r="F914" t="s">
        <v>64</v>
      </c>
      <c r="G914">
        <v>0</v>
      </c>
      <c r="H914">
        <v>105.66</v>
      </c>
      <c r="I914" t="s">
        <v>65</v>
      </c>
    </row>
    <row r="915" spans="1:9" x14ac:dyDescent="0.25">
      <c r="A915" s="90">
        <v>0.30288194444444444</v>
      </c>
      <c r="B915" t="s">
        <v>208</v>
      </c>
      <c r="C915" t="s">
        <v>12</v>
      </c>
      <c r="E915" t="s">
        <v>63</v>
      </c>
      <c r="F915" t="s">
        <v>66</v>
      </c>
      <c r="G915">
        <v>0</v>
      </c>
      <c r="H915">
        <v>93.22</v>
      </c>
      <c r="I915" t="s">
        <v>65</v>
      </c>
    </row>
    <row r="916" spans="1:9" x14ac:dyDescent="0.25">
      <c r="A916" s="90">
        <v>0.30288194444444444</v>
      </c>
      <c r="B916" t="s">
        <v>209</v>
      </c>
      <c r="C916" t="s">
        <v>0</v>
      </c>
      <c r="E916" t="s">
        <v>63</v>
      </c>
      <c r="F916" t="s">
        <v>64</v>
      </c>
      <c r="G916">
        <v>0</v>
      </c>
      <c r="H916">
        <v>116.74</v>
      </c>
      <c r="I916" t="s">
        <v>65</v>
      </c>
    </row>
    <row r="917" spans="1:9" x14ac:dyDescent="0.25">
      <c r="A917" s="90">
        <v>0.30288194444444444</v>
      </c>
      <c r="B917" t="s">
        <v>209</v>
      </c>
      <c r="C917" t="s">
        <v>13</v>
      </c>
      <c r="E917" t="s">
        <v>63</v>
      </c>
      <c r="F917" t="s">
        <v>64</v>
      </c>
      <c r="G917">
        <v>0</v>
      </c>
      <c r="H917">
        <v>105.66</v>
      </c>
      <c r="I917" t="s">
        <v>65</v>
      </c>
    </row>
    <row r="918" spans="1:9" x14ac:dyDescent="0.25">
      <c r="A918" s="90">
        <v>0.30288194444444444</v>
      </c>
      <c r="B918" t="s">
        <v>209</v>
      </c>
      <c r="C918" t="s">
        <v>12</v>
      </c>
      <c r="E918" t="s">
        <v>63</v>
      </c>
      <c r="F918" t="s">
        <v>66</v>
      </c>
      <c r="G918">
        <v>0</v>
      </c>
      <c r="H918">
        <v>93.22</v>
      </c>
      <c r="I918" t="s">
        <v>65</v>
      </c>
    </row>
    <row r="919" spans="1:9" x14ac:dyDescent="0.25">
      <c r="A919" s="90">
        <v>0.3028703703703704</v>
      </c>
      <c r="B919" t="s">
        <v>209</v>
      </c>
      <c r="C919" t="s">
        <v>0</v>
      </c>
      <c r="E919" t="s">
        <v>63</v>
      </c>
      <c r="F919" t="s">
        <v>64</v>
      </c>
      <c r="G919">
        <v>0</v>
      </c>
      <c r="H919">
        <v>116.74</v>
      </c>
      <c r="I919" t="s">
        <v>65</v>
      </c>
    </row>
    <row r="920" spans="1:9" x14ac:dyDescent="0.25">
      <c r="A920" s="90">
        <v>0.3028703703703704</v>
      </c>
      <c r="B920" t="s">
        <v>209</v>
      </c>
      <c r="C920" t="s">
        <v>13</v>
      </c>
      <c r="E920" t="s">
        <v>63</v>
      </c>
      <c r="F920" t="s">
        <v>64</v>
      </c>
      <c r="G920">
        <v>0</v>
      </c>
      <c r="H920">
        <v>105.66</v>
      </c>
      <c r="I920" t="s">
        <v>65</v>
      </c>
    </row>
    <row r="921" spans="1:9" x14ac:dyDescent="0.25">
      <c r="A921" s="90">
        <v>0.3028703703703704</v>
      </c>
      <c r="B921" t="s">
        <v>209</v>
      </c>
      <c r="C921" t="s">
        <v>12</v>
      </c>
      <c r="E921" t="s">
        <v>63</v>
      </c>
      <c r="F921" t="s">
        <v>66</v>
      </c>
      <c r="G921">
        <v>0</v>
      </c>
      <c r="H921">
        <v>93.22</v>
      </c>
      <c r="I921" t="s">
        <v>65</v>
      </c>
    </row>
    <row r="922" spans="1:9" x14ac:dyDescent="0.25">
      <c r="A922" s="90">
        <v>0.30285879629629631</v>
      </c>
      <c r="B922" t="s">
        <v>210</v>
      </c>
      <c r="C922" t="s">
        <v>0</v>
      </c>
      <c r="E922" t="s">
        <v>63</v>
      </c>
      <c r="F922" t="s">
        <v>64</v>
      </c>
      <c r="G922">
        <v>0</v>
      </c>
      <c r="H922">
        <v>117.13</v>
      </c>
      <c r="I922" t="s">
        <v>65</v>
      </c>
    </row>
    <row r="923" spans="1:9" x14ac:dyDescent="0.25">
      <c r="A923" s="90">
        <v>0.30285879629629631</v>
      </c>
      <c r="B923" t="s">
        <v>210</v>
      </c>
      <c r="C923" t="s">
        <v>13</v>
      </c>
      <c r="E923" t="s">
        <v>63</v>
      </c>
      <c r="F923" t="s">
        <v>64</v>
      </c>
      <c r="G923">
        <v>0</v>
      </c>
      <c r="H923">
        <v>104.98</v>
      </c>
      <c r="I923" t="s">
        <v>65</v>
      </c>
    </row>
    <row r="924" spans="1:9" x14ac:dyDescent="0.25">
      <c r="A924" s="90">
        <v>0.30285879629629631</v>
      </c>
      <c r="B924" t="s">
        <v>210</v>
      </c>
      <c r="C924" t="s">
        <v>12</v>
      </c>
      <c r="E924" t="s">
        <v>63</v>
      </c>
      <c r="F924" t="s">
        <v>66</v>
      </c>
      <c r="G924">
        <v>0</v>
      </c>
      <c r="H924">
        <v>94.52</v>
      </c>
      <c r="I924" t="s">
        <v>65</v>
      </c>
    </row>
    <row r="925" spans="1:9" x14ac:dyDescent="0.25">
      <c r="A925" s="90">
        <v>0.30285879629629631</v>
      </c>
      <c r="B925" t="s">
        <v>210</v>
      </c>
      <c r="C925" t="s">
        <v>0</v>
      </c>
      <c r="E925" t="s">
        <v>63</v>
      </c>
      <c r="F925" t="s">
        <v>64</v>
      </c>
      <c r="G925">
        <v>0</v>
      </c>
      <c r="H925">
        <v>117.13</v>
      </c>
      <c r="I925" t="s">
        <v>65</v>
      </c>
    </row>
    <row r="926" spans="1:9" x14ac:dyDescent="0.25">
      <c r="A926" s="90">
        <v>0.30285879629629631</v>
      </c>
      <c r="B926" t="s">
        <v>210</v>
      </c>
      <c r="C926" t="s">
        <v>13</v>
      </c>
      <c r="E926" t="s">
        <v>63</v>
      </c>
      <c r="F926" t="s">
        <v>64</v>
      </c>
      <c r="G926">
        <v>0</v>
      </c>
      <c r="H926">
        <v>104.98</v>
      </c>
      <c r="I926" t="s">
        <v>65</v>
      </c>
    </row>
    <row r="927" spans="1:9" x14ac:dyDescent="0.25">
      <c r="A927" s="90">
        <v>0.30285879629629631</v>
      </c>
      <c r="B927" t="s">
        <v>210</v>
      </c>
      <c r="C927" t="s">
        <v>12</v>
      </c>
      <c r="E927" t="s">
        <v>63</v>
      </c>
      <c r="F927" t="s">
        <v>66</v>
      </c>
      <c r="G927">
        <v>0</v>
      </c>
      <c r="H927">
        <v>94.52</v>
      </c>
      <c r="I927" t="s">
        <v>65</v>
      </c>
    </row>
    <row r="928" spans="1:9" x14ac:dyDescent="0.25">
      <c r="A928" s="90">
        <v>0.30285879629629631</v>
      </c>
      <c r="B928" t="s">
        <v>210</v>
      </c>
      <c r="C928" t="s">
        <v>0</v>
      </c>
      <c r="E928" t="s">
        <v>63</v>
      </c>
      <c r="F928" t="s">
        <v>64</v>
      </c>
      <c r="G928">
        <v>0</v>
      </c>
      <c r="H928">
        <v>115.84</v>
      </c>
      <c r="I928" t="s">
        <v>65</v>
      </c>
    </row>
    <row r="929" spans="1:9" x14ac:dyDescent="0.25">
      <c r="A929" s="90">
        <v>0.30285879629629631</v>
      </c>
      <c r="B929" t="s">
        <v>210</v>
      </c>
      <c r="C929" t="s">
        <v>13</v>
      </c>
      <c r="E929" t="s">
        <v>63</v>
      </c>
      <c r="F929" t="s">
        <v>64</v>
      </c>
      <c r="G929">
        <v>0</v>
      </c>
      <c r="H929">
        <v>105.02</v>
      </c>
      <c r="I929" t="s">
        <v>65</v>
      </c>
    </row>
    <row r="930" spans="1:9" x14ac:dyDescent="0.25">
      <c r="A930" s="90">
        <v>0.30285879629629631</v>
      </c>
      <c r="B930" t="s">
        <v>210</v>
      </c>
      <c r="C930" t="s">
        <v>12</v>
      </c>
      <c r="E930" t="s">
        <v>63</v>
      </c>
      <c r="F930" t="s">
        <v>66</v>
      </c>
      <c r="G930">
        <v>0</v>
      </c>
      <c r="H930">
        <v>92.7</v>
      </c>
      <c r="I930" t="s">
        <v>65</v>
      </c>
    </row>
    <row r="931" spans="1:9" x14ac:dyDescent="0.25">
      <c r="A931" s="90">
        <v>0.30284722222222221</v>
      </c>
      <c r="B931" t="s">
        <v>211</v>
      </c>
      <c r="C931" t="s">
        <v>0</v>
      </c>
      <c r="E931" t="s">
        <v>63</v>
      </c>
      <c r="F931" t="s">
        <v>64</v>
      </c>
      <c r="G931">
        <v>0</v>
      </c>
      <c r="H931">
        <v>115.84</v>
      </c>
      <c r="I931" t="s">
        <v>65</v>
      </c>
    </row>
    <row r="932" spans="1:9" x14ac:dyDescent="0.25">
      <c r="A932" s="90">
        <v>0.30284722222222221</v>
      </c>
      <c r="B932" t="s">
        <v>211</v>
      </c>
      <c r="C932" t="s">
        <v>13</v>
      </c>
      <c r="E932" t="s">
        <v>63</v>
      </c>
      <c r="F932" t="s">
        <v>64</v>
      </c>
      <c r="G932">
        <v>0</v>
      </c>
      <c r="H932">
        <v>105.02</v>
      </c>
      <c r="I932" t="s">
        <v>65</v>
      </c>
    </row>
    <row r="933" spans="1:9" x14ac:dyDescent="0.25">
      <c r="A933" s="90">
        <v>0.30284722222222221</v>
      </c>
      <c r="B933" t="s">
        <v>211</v>
      </c>
      <c r="C933" t="s">
        <v>12</v>
      </c>
      <c r="E933" t="s">
        <v>63</v>
      </c>
      <c r="F933" t="s">
        <v>66</v>
      </c>
      <c r="G933">
        <v>0</v>
      </c>
      <c r="H933">
        <v>92.7</v>
      </c>
      <c r="I933" t="s">
        <v>65</v>
      </c>
    </row>
    <row r="934" spans="1:9" x14ac:dyDescent="0.25">
      <c r="A934" s="90">
        <v>0.30284722222222221</v>
      </c>
      <c r="B934" t="s">
        <v>211</v>
      </c>
      <c r="C934" t="s">
        <v>0</v>
      </c>
      <c r="E934" t="s">
        <v>63</v>
      </c>
      <c r="F934" t="s">
        <v>64</v>
      </c>
      <c r="G934">
        <v>0</v>
      </c>
      <c r="H934">
        <v>115.84</v>
      </c>
      <c r="I934" t="s">
        <v>65</v>
      </c>
    </row>
    <row r="935" spans="1:9" x14ac:dyDescent="0.25">
      <c r="A935" s="90">
        <v>0.30284722222222221</v>
      </c>
      <c r="B935" t="s">
        <v>211</v>
      </c>
      <c r="C935" t="s">
        <v>13</v>
      </c>
      <c r="E935" t="s">
        <v>63</v>
      </c>
      <c r="F935" t="s">
        <v>64</v>
      </c>
      <c r="G935">
        <v>0</v>
      </c>
      <c r="H935">
        <v>105.02</v>
      </c>
      <c r="I935" t="s">
        <v>65</v>
      </c>
    </row>
    <row r="936" spans="1:9" x14ac:dyDescent="0.25">
      <c r="A936" s="90">
        <v>0.30284722222222221</v>
      </c>
      <c r="B936" t="s">
        <v>211</v>
      </c>
      <c r="C936" t="s">
        <v>12</v>
      </c>
      <c r="E936" t="s">
        <v>63</v>
      </c>
      <c r="F936" t="s">
        <v>66</v>
      </c>
      <c r="G936">
        <v>0</v>
      </c>
      <c r="H936">
        <v>92.7</v>
      </c>
      <c r="I936" t="s">
        <v>65</v>
      </c>
    </row>
    <row r="937" spans="1:9" x14ac:dyDescent="0.25">
      <c r="A937" s="90">
        <v>0.30283564814814817</v>
      </c>
      <c r="B937" t="s">
        <v>212</v>
      </c>
      <c r="C937" t="s">
        <v>0</v>
      </c>
      <c r="E937" t="s">
        <v>63</v>
      </c>
      <c r="F937" t="s">
        <v>64</v>
      </c>
      <c r="G937">
        <v>0</v>
      </c>
      <c r="H937">
        <v>114.19</v>
      </c>
      <c r="I937" t="s">
        <v>65</v>
      </c>
    </row>
    <row r="938" spans="1:9" x14ac:dyDescent="0.25">
      <c r="A938" s="90">
        <v>0.30283564814814817</v>
      </c>
      <c r="B938" t="s">
        <v>212</v>
      </c>
      <c r="C938" t="s">
        <v>13</v>
      </c>
      <c r="E938" t="s">
        <v>63</v>
      </c>
      <c r="F938" t="s">
        <v>64</v>
      </c>
      <c r="G938">
        <v>0</v>
      </c>
      <c r="H938">
        <v>103.05</v>
      </c>
      <c r="I938" t="s">
        <v>65</v>
      </c>
    </row>
    <row r="939" spans="1:9" x14ac:dyDescent="0.25">
      <c r="A939" s="90">
        <v>0.30283564814814817</v>
      </c>
      <c r="B939" t="s">
        <v>212</v>
      </c>
      <c r="C939" t="s">
        <v>12</v>
      </c>
      <c r="E939" t="s">
        <v>63</v>
      </c>
      <c r="F939" t="s">
        <v>66</v>
      </c>
      <c r="G939">
        <v>0</v>
      </c>
      <c r="H939">
        <v>93.37</v>
      </c>
      <c r="I939" t="s">
        <v>65</v>
      </c>
    </row>
    <row r="940" spans="1:9" x14ac:dyDescent="0.25">
      <c r="A940" s="90">
        <v>0.30283564814814817</v>
      </c>
      <c r="B940" t="s">
        <v>212</v>
      </c>
      <c r="C940" t="s">
        <v>0</v>
      </c>
      <c r="E940" t="s">
        <v>63</v>
      </c>
      <c r="F940" t="s">
        <v>64</v>
      </c>
      <c r="G940">
        <v>0</v>
      </c>
      <c r="H940">
        <v>114.19</v>
      </c>
      <c r="I940" t="s">
        <v>65</v>
      </c>
    </row>
    <row r="941" spans="1:9" x14ac:dyDescent="0.25">
      <c r="A941" s="90">
        <v>0.30283564814814817</v>
      </c>
      <c r="B941" t="s">
        <v>212</v>
      </c>
      <c r="C941" t="s">
        <v>13</v>
      </c>
      <c r="E941" t="s">
        <v>63</v>
      </c>
      <c r="F941" t="s">
        <v>64</v>
      </c>
      <c r="G941">
        <v>0</v>
      </c>
      <c r="H941">
        <v>103.05</v>
      </c>
      <c r="I941" t="s">
        <v>65</v>
      </c>
    </row>
    <row r="942" spans="1:9" x14ac:dyDescent="0.25">
      <c r="A942" s="90">
        <v>0.30283564814814817</v>
      </c>
      <c r="B942" t="s">
        <v>212</v>
      </c>
      <c r="C942" t="s">
        <v>12</v>
      </c>
      <c r="E942" t="s">
        <v>63</v>
      </c>
      <c r="F942" t="s">
        <v>66</v>
      </c>
      <c r="G942">
        <v>0</v>
      </c>
      <c r="H942">
        <v>93.37</v>
      </c>
      <c r="I942" t="s">
        <v>65</v>
      </c>
    </row>
    <row r="943" spans="1:9" x14ac:dyDescent="0.25">
      <c r="A943" s="90">
        <v>0.30283564814814817</v>
      </c>
      <c r="B943" t="s">
        <v>213</v>
      </c>
      <c r="C943" t="s">
        <v>0</v>
      </c>
      <c r="E943" t="s">
        <v>63</v>
      </c>
      <c r="F943" t="s">
        <v>64</v>
      </c>
      <c r="G943">
        <v>0</v>
      </c>
      <c r="H943">
        <v>114.69</v>
      </c>
      <c r="I943" t="s">
        <v>65</v>
      </c>
    </row>
    <row r="944" spans="1:9" x14ac:dyDescent="0.25">
      <c r="A944" s="90">
        <v>0.30283564814814817</v>
      </c>
      <c r="B944" t="s">
        <v>213</v>
      </c>
      <c r="C944" t="s">
        <v>13</v>
      </c>
      <c r="E944" t="s">
        <v>63</v>
      </c>
      <c r="F944" t="s">
        <v>64</v>
      </c>
      <c r="G944">
        <v>0</v>
      </c>
      <c r="H944">
        <v>102.77</v>
      </c>
      <c r="I944" t="s">
        <v>65</v>
      </c>
    </row>
    <row r="945" spans="1:9" x14ac:dyDescent="0.25">
      <c r="A945" s="90">
        <v>0.30283564814814817</v>
      </c>
      <c r="B945" t="s">
        <v>213</v>
      </c>
      <c r="C945" t="s">
        <v>12</v>
      </c>
      <c r="E945" t="s">
        <v>63</v>
      </c>
      <c r="F945" t="s">
        <v>66</v>
      </c>
      <c r="G945">
        <v>0</v>
      </c>
      <c r="H945">
        <v>93.73</v>
      </c>
      <c r="I945" t="s">
        <v>65</v>
      </c>
    </row>
    <row r="946" spans="1:9" x14ac:dyDescent="0.25">
      <c r="A946" s="90">
        <v>0.30282407407407408</v>
      </c>
      <c r="B946" t="s">
        <v>213</v>
      </c>
      <c r="C946" t="s">
        <v>0</v>
      </c>
      <c r="E946" t="s">
        <v>63</v>
      </c>
      <c r="F946" t="s">
        <v>64</v>
      </c>
      <c r="G946">
        <v>0</v>
      </c>
      <c r="H946">
        <v>114.69</v>
      </c>
      <c r="I946" t="s">
        <v>65</v>
      </c>
    </row>
    <row r="947" spans="1:9" x14ac:dyDescent="0.25">
      <c r="A947" s="90">
        <v>0.30282407407407408</v>
      </c>
      <c r="B947" t="s">
        <v>213</v>
      </c>
      <c r="C947" t="s">
        <v>13</v>
      </c>
      <c r="E947" t="s">
        <v>63</v>
      </c>
      <c r="F947" t="s">
        <v>64</v>
      </c>
      <c r="G947">
        <v>0</v>
      </c>
      <c r="H947">
        <v>102.77</v>
      </c>
      <c r="I947" t="s">
        <v>65</v>
      </c>
    </row>
    <row r="948" spans="1:9" x14ac:dyDescent="0.25">
      <c r="A948" s="90">
        <v>0.30282407407407408</v>
      </c>
      <c r="B948" t="s">
        <v>213</v>
      </c>
      <c r="C948" t="s">
        <v>12</v>
      </c>
      <c r="E948" t="s">
        <v>63</v>
      </c>
      <c r="F948" t="s">
        <v>66</v>
      </c>
      <c r="G948">
        <v>0</v>
      </c>
      <c r="H948">
        <v>93.73</v>
      </c>
      <c r="I948" t="s">
        <v>65</v>
      </c>
    </row>
    <row r="949" spans="1:9" x14ac:dyDescent="0.25">
      <c r="A949" s="90">
        <v>0.30282407407407408</v>
      </c>
      <c r="B949" t="s">
        <v>213</v>
      </c>
      <c r="C949" t="s">
        <v>0</v>
      </c>
      <c r="E949" t="s">
        <v>63</v>
      </c>
      <c r="F949" t="s">
        <v>64</v>
      </c>
      <c r="G949">
        <v>0</v>
      </c>
      <c r="H949">
        <v>114.69</v>
      </c>
      <c r="I949" t="s">
        <v>65</v>
      </c>
    </row>
    <row r="950" spans="1:9" x14ac:dyDescent="0.25">
      <c r="A950" s="90">
        <v>0.30282407407407408</v>
      </c>
      <c r="B950" t="s">
        <v>213</v>
      </c>
      <c r="C950" t="s">
        <v>13</v>
      </c>
      <c r="E950" t="s">
        <v>63</v>
      </c>
      <c r="F950" t="s">
        <v>64</v>
      </c>
      <c r="G950">
        <v>0</v>
      </c>
      <c r="H950">
        <v>102.77</v>
      </c>
      <c r="I950" t="s">
        <v>65</v>
      </c>
    </row>
    <row r="951" spans="1:9" x14ac:dyDescent="0.25">
      <c r="A951" s="90">
        <v>0.30282407407407408</v>
      </c>
      <c r="B951" t="s">
        <v>213</v>
      </c>
      <c r="C951" t="s">
        <v>12</v>
      </c>
      <c r="E951" t="s">
        <v>63</v>
      </c>
      <c r="F951" t="s">
        <v>66</v>
      </c>
      <c r="G951">
        <v>0</v>
      </c>
      <c r="H951">
        <v>93.73</v>
      </c>
      <c r="I951" t="s">
        <v>65</v>
      </c>
    </row>
    <row r="952" spans="1:9" x14ac:dyDescent="0.25">
      <c r="A952" s="90">
        <v>0.30282407407407408</v>
      </c>
      <c r="B952" t="s">
        <v>214</v>
      </c>
      <c r="C952" t="s">
        <v>0</v>
      </c>
      <c r="E952" t="s">
        <v>63</v>
      </c>
      <c r="F952" t="s">
        <v>64</v>
      </c>
      <c r="G952">
        <v>0</v>
      </c>
      <c r="H952">
        <v>112.71</v>
      </c>
      <c r="I952" t="s">
        <v>65</v>
      </c>
    </row>
    <row r="953" spans="1:9" x14ac:dyDescent="0.25">
      <c r="A953" s="90">
        <v>0.30282407407407408</v>
      </c>
      <c r="B953" t="s">
        <v>214</v>
      </c>
      <c r="C953" t="s">
        <v>13</v>
      </c>
      <c r="E953" t="s">
        <v>63</v>
      </c>
      <c r="F953" t="s">
        <v>64</v>
      </c>
      <c r="G953">
        <v>0</v>
      </c>
      <c r="H953">
        <v>102.32</v>
      </c>
      <c r="I953" t="s">
        <v>65</v>
      </c>
    </row>
    <row r="954" spans="1:9" x14ac:dyDescent="0.25">
      <c r="A954" s="90">
        <v>0.30282407407407408</v>
      </c>
      <c r="B954" t="s">
        <v>214</v>
      </c>
      <c r="C954" t="s">
        <v>12</v>
      </c>
      <c r="E954" t="s">
        <v>63</v>
      </c>
      <c r="F954" t="s">
        <v>66</v>
      </c>
      <c r="G954">
        <v>0</v>
      </c>
      <c r="H954">
        <v>93.67</v>
      </c>
      <c r="I954" t="s">
        <v>65</v>
      </c>
    </row>
    <row r="955" spans="1:9" x14ac:dyDescent="0.25">
      <c r="A955" s="90">
        <v>0.30281249999999998</v>
      </c>
      <c r="B955" t="s">
        <v>214</v>
      </c>
      <c r="C955" t="s">
        <v>0</v>
      </c>
      <c r="E955" t="s">
        <v>63</v>
      </c>
      <c r="F955" t="s">
        <v>64</v>
      </c>
      <c r="G955">
        <v>0</v>
      </c>
      <c r="H955">
        <v>112.71</v>
      </c>
      <c r="I955" t="s">
        <v>65</v>
      </c>
    </row>
    <row r="956" spans="1:9" x14ac:dyDescent="0.25">
      <c r="A956" s="90">
        <v>0.30281249999999998</v>
      </c>
      <c r="B956" t="s">
        <v>214</v>
      </c>
      <c r="C956" t="s">
        <v>13</v>
      </c>
      <c r="E956" t="s">
        <v>63</v>
      </c>
      <c r="F956" t="s">
        <v>64</v>
      </c>
      <c r="G956">
        <v>0</v>
      </c>
      <c r="H956">
        <v>102.32</v>
      </c>
      <c r="I956" t="s">
        <v>65</v>
      </c>
    </row>
    <row r="957" spans="1:9" x14ac:dyDescent="0.25">
      <c r="A957" s="90">
        <v>0.30281249999999998</v>
      </c>
      <c r="B957" t="s">
        <v>214</v>
      </c>
      <c r="C957" t="s">
        <v>12</v>
      </c>
      <c r="E957" t="s">
        <v>63</v>
      </c>
      <c r="F957" t="s">
        <v>66</v>
      </c>
      <c r="G957">
        <v>0</v>
      </c>
      <c r="H957">
        <v>93.67</v>
      </c>
      <c r="I957" t="s">
        <v>65</v>
      </c>
    </row>
    <row r="958" spans="1:9" x14ac:dyDescent="0.25">
      <c r="A958" s="90">
        <v>0.30281249999999998</v>
      </c>
      <c r="B958" t="s">
        <v>215</v>
      </c>
      <c r="C958" t="s">
        <v>0</v>
      </c>
      <c r="E958" t="s">
        <v>63</v>
      </c>
      <c r="F958" t="s">
        <v>64</v>
      </c>
      <c r="G958">
        <v>0</v>
      </c>
      <c r="H958">
        <v>115.27</v>
      </c>
      <c r="I958" t="s">
        <v>65</v>
      </c>
    </row>
    <row r="959" spans="1:9" x14ac:dyDescent="0.25">
      <c r="A959" s="90">
        <v>0.30281249999999998</v>
      </c>
      <c r="B959" t="s">
        <v>215</v>
      </c>
      <c r="C959" t="s">
        <v>13</v>
      </c>
      <c r="E959" t="s">
        <v>63</v>
      </c>
      <c r="F959" t="s">
        <v>64</v>
      </c>
      <c r="G959">
        <v>0</v>
      </c>
      <c r="H959">
        <v>102.27</v>
      </c>
      <c r="I959" t="s">
        <v>65</v>
      </c>
    </row>
    <row r="960" spans="1:9" x14ac:dyDescent="0.25">
      <c r="A960" s="90">
        <v>0.30281249999999998</v>
      </c>
      <c r="B960" t="s">
        <v>215</v>
      </c>
      <c r="C960" t="s">
        <v>12</v>
      </c>
      <c r="E960" t="s">
        <v>63</v>
      </c>
      <c r="F960" t="s">
        <v>66</v>
      </c>
      <c r="G960">
        <v>0</v>
      </c>
      <c r="H960">
        <v>93.33</v>
      </c>
      <c r="I960" t="s">
        <v>65</v>
      </c>
    </row>
    <row r="961" spans="1:9" x14ac:dyDescent="0.25">
      <c r="A961" s="90">
        <v>0.30280092592592595</v>
      </c>
      <c r="B961" t="s">
        <v>215</v>
      </c>
      <c r="C961" t="s">
        <v>0</v>
      </c>
      <c r="E961" t="s">
        <v>63</v>
      </c>
      <c r="F961" t="s">
        <v>64</v>
      </c>
      <c r="G961">
        <v>0</v>
      </c>
      <c r="H961">
        <v>115.27</v>
      </c>
      <c r="I961" t="s">
        <v>65</v>
      </c>
    </row>
    <row r="962" spans="1:9" x14ac:dyDescent="0.25">
      <c r="A962" s="90">
        <v>0.30280092592592595</v>
      </c>
      <c r="B962" t="s">
        <v>215</v>
      </c>
      <c r="C962" t="s">
        <v>13</v>
      </c>
      <c r="E962" t="s">
        <v>63</v>
      </c>
      <c r="F962" t="s">
        <v>64</v>
      </c>
      <c r="G962">
        <v>0</v>
      </c>
      <c r="H962">
        <v>102.27</v>
      </c>
      <c r="I962" t="s">
        <v>65</v>
      </c>
    </row>
    <row r="963" spans="1:9" x14ac:dyDescent="0.25">
      <c r="A963" s="90">
        <v>0.30280092592592595</v>
      </c>
      <c r="B963" t="s">
        <v>215</v>
      </c>
      <c r="C963" t="s">
        <v>12</v>
      </c>
      <c r="E963" t="s">
        <v>63</v>
      </c>
      <c r="F963" t="s">
        <v>66</v>
      </c>
      <c r="G963">
        <v>0</v>
      </c>
      <c r="H963">
        <v>93.33</v>
      </c>
      <c r="I963" t="s">
        <v>65</v>
      </c>
    </row>
    <row r="964" spans="1:9" x14ac:dyDescent="0.25">
      <c r="A964" s="90">
        <v>0.30280092592592595</v>
      </c>
      <c r="B964" t="s">
        <v>215</v>
      </c>
      <c r="C964" t="s">
        <v>0</v>
      </c>
      <c r="E964" t="s">
        <v>63</v>
      </c>
      <c r="F964" t="s">
        <v>64</v>
      </c>
      <c r="G964">
        <v>0</v>
      </c>
      <c r="H964">
        <v>115.27</v>
      </c>
      <c r="I964" t="s">
        <v>65</v>
      </c>
    </row>
    <row r="965" spans="1:9" x14ac:dyDescent="0.25">
      <c r="A965" s="90">
        <v>0.30280092592592595</v>
      </c>
      <c r="B965" t="s">
        <v>215</v>
      </c>
      <c r="C965" t="s">
        <v>13</v>
      </c>
      <c r="E965" t="s">
        <v>63</v>
      </c>
      <c r="F965" t="s">
        <v>64</v>
      </c>
      <c r="G965">
        <v>0</v>
      </c>
      <c r="H965">
        <v>102.27</v>
      </c>
      <c r="I965" t="s">
        <v>65</v>
      </c>
    </row>
    <row r="966" spans="1:9" x14ac:dyDescent="0.25">
      <c r="A966" s="90">
        <v>0.30280092592592595</v>
      </c>
      <c r="B966" t="s">
        <v>215</v>
      </c>
      <c r="C966" t="s">
        <v>12</v>
      </c>
      <c r="E966" t="s">
        <v>63</v>
      </c>
      <c r="F966" t="s">
        <v>66</v>
      </c>
      <c r="G966">
        <v>0</v>
      </c>
      <c r="H966">
        <v>93.33</v>
      </c>
      <c r="I966" t="s">
        <v>65</v>
      </c>
    </row>
    <row r="967" spans="1:9" x14ac:dyDescent="0.25">
      <c r="A967" s="90">
        <v>0.30278935185185185</v>
      </c>
      <c r="B967" t="s">
        <v>216</v>
      </c>
      <c r="C967" t="s">
        <v>0</v>
      </c>
      <c r="E967" t="s">
        <v>63</v>
      </c>
      <c r="F967" t="s">
        <v>64</v>
      </c>
      <c r="G967">
        <v>0</v>
      </c>
      <c r="H967">
        <v>114.41</v>
      </c>
      <c r="I967" t="s">
        <v>65</v>
      </c>
    </row>
    <row r="968" spans="1:9" x14ac:dyDescent="0.25">
      <c r="A968" s="90">
        <v>0.30278935185185185</v>
      </c>
      <c r="B968" t="s">
        <v>216</v>
      </c>
      <c r="C968" t="s">
        <v>13</v>
      </c>
      <c r="E968" t="s">
        <v>63</v>
      </c>
      <c r="F968" t="s">
        <v>64</v>
      </c>
      <c r="G968">
        <v>0</v>
      </c>
      <c r="H968">
        <v>100.98</v>
      </c>
      <c r="I968" t="s">
        <v>65</v>
      </c>
    </row>
    <row r="969" spans="1:9" x14ac:dyDescent="0.25">
      <c r="A969" s="90">
        <v>0.30278935185185185</v>
      </c>
      <c r="B969" t="s">
        <v>216</v>
      </c>
      <c r="C969" t="s">
        <v>12</v>
      </c>
      <c r="E969" t="s">
        <v>63</v>
      </c>
      <c r="F969" t="s">
        <v>66</v>
      </c>
      <c r="G969">
        <v>0</v>
      </c>
      <c r="H969">
        <v>93.99</v>
      </c>
      <c r="I969" t="s">
        <v>65</v>
      </c>
    </row>
    <row r="970" spans="1:9" x14ac:dyDescent="0.25">
      <c r="A970" s="90">
        <v>0.30278935185185185</v>
      </c>
      <c r="B970" t="s">
        <v>216</v>
      </c>
      <c r="C970" t="s">
        <v>0</v>
      </c>
      <c r="E970" t="s">
        <v>63</v>
      </c>
      <c r="F970" t="s">
        <v>64</v>
      </c>
      <c r="G970">
        <v>0</v>
      </c>
      <c r="H970">
        <v>114.41</v>
      </c>
      <c r="I970" t="s">
        <v>65</v>
      </c>
    </row>
    <row r="971" spans="1:9" x14ac:dyDescent="0.25">
      <c r="A971" s="90">
        <v>0.30278935185185185</v>
      </c>
      <c r="B971" t="s">
        <v>216</v>
      </c>
      <c r="C971" t="s">
        <v>13</v>
      </c>
      <c r="E971" t="s">
        <v>63</v>
      </c>
      <c r="F971" t="s">
        <v>64</v>
      </c>
      <c r="G971">
        <v>0</v>
      </c>
      <c r="H971">
        <v>100.98</v>
      </c>
      <c r="I971" t="s">
        <v>65</v>
      </c>
    </row>
    <row r="972" spans="1:9" x14ac:dyDescent="0.25">
      <c r="A972" s="90">
        <v>0.30278935185185185</v>
      </c>
      <c r="B972" t="s">
        <v>216</v>
      </c>
      <c r="C972" t="s">
        <v>12</v>
      </c>
      <c r="E972" t="s">
        <v>63</v>
      </c>
      <c r="F972" t="s">
        <v>66</v>
      </c>
      <c r="G972">
        <v>0</v>
      </c>
      <c r="H972">
        <v>93.99</v>
      </c>
      <c r="I972" t="s">
        <v>65</v>
      </c>
    </row>
    <row r="973" spans="1:9" x14ac:dyDescent="0.25">
      <c r="A973" s="90">
        <v>0.30278935185185185</v>
      </c>
      <c r="B973" t="s">
        <v>217</v>
      </c>
      <c r="C973" t="s">
        <v>0</v>
      </c>
      <c r="E973" t="s">
        <v>63</v>
      </c>
      <c r="F973" t="s">
        <v>64</v>
      </c>
      <c r="G973">
        <v>0</v>
      </c>
      <c r="H973">
        <v>111</v>
      </c>
      <c r="I973" t="s">
        <v>65</v>
      </c>
    </row>
    <row r="974" spans="1:9" x14ac:dyDescent="0.25">
      <c r="A974" s="90">
        <v>0.30278935185185185</v>
      </c>
      <c r="B974" t="s">
        <v>217</v>
      </c>
      <c r="C974" t="s">
        <v>12</v>
      </c>
      <c r="E974" t="s">
        <v>63</v>
      </c>
      <c r="F974" t="s">
        <v>66</v>
      </c>
      <c r="G974">
        <v>0</v>
      </c>
      <c r="H974">
        <v>93.76</v>
      </c>
      <c r="I974" t="s">
        <v>65</v>
      </c>
    </row>
    <row r="975" spans="1:9" x14ac:dyDescent="0.25">
      <c r="A975" s="90">
        <v>0.30277777777777776</v>
      </c>
      <c r="B975" t="s">
        <v>217</v>
      </c>
      <c r="C975" t="s">
        <v>0</v>
      </c>
      <c r="E975" t="s">
        <v>63</v>
      </c>
      <c r="F975" t="s">
        <v>64</v>
      </c>
      <c r="G975">
        <v>0</v>
      </c>
      <c r="H975">
        <v>111</v>
      </c>
      <c r="I975" t="s">
        <v>65</v>
      </c>
    </row>
    <row r="976" spans="1:9" x14ac:dyDescent="0.25">
      <c r="A976" s="90">
        <v>0.30277777777777776</v>
      </c>
      <c r="B976" t="s">
        <v>217</v>
      </c>
      <c r="C976" t="s">
        <v>12</v>
      </c>
      <c r="E976" t="s">
        <v>63</v>
      </c>
      <c r="F976" t="s">
        <v>66</v>
      </c>
      <c r="G976">
        <v>0</v>
      </c>
      <c r="H976">
        <v>93.76</v>
      </c>
      <c r="I976" t="s">
        <v>65</v>
      </c>
    </row>
    <row r="977" spans="1:9" x14ac:dyDescent="0.25">
      <c r="A977" s="90">
        <v>0.30277777777777776</v>
      </c>
      <c r="B977" t="s">
        <v>217</v>
      </c>
      <c r="C977" t="s">
        <v>0</v>
      </c>
      <c r="E977" t="s">
        <v>63</v>
      </c>
      <c r="F977" t="s">
        <v>64</v>
      </c>
      <c r="G977">
        <v>0</v>
      </c>
      <c r="H977">
        <v>111</v>
      </c>
      <c r="I977" t="s">
        <v>65</v>
      </c>
    </row>
    <row r="978" spans="1:9" x14ac:dyDescent="0.25">
      <c r="A978" s="90">
        <v>0.30277777777777776</v>
      </c>
      <c r="B978" t="s">
        <v>217</v>
      </c>
      <c r="C978" t="s">
        <v>12</v>
      </c>
      <c r="E978" t="s">
        <v>63</v>
      </c>
      <c r="F978" t="s">
        <v>66</v>
      </c>
      <c r="G978">
        <v>0</v>
      </c>
      <c r="H978">
        <v>93.76</v>
      </c>
      <c r="I978" t="s">
        <v>65</v>
      </c>
    </row>
    <row r="979" spans="1:9" x14ac:dyDescent="0.25">
      <c r="A979" s="90">
        <v>0.30276620370370372</v>
      </c>
      <c r="B979" t="s">
        <v>218</v>
      </c>
      <c r="C979" t="s">
        <v>0</v>
      </c>
      <c r="E979" t="s">
        <v>63</v>
      </c>
      <c r="F979" t="s">
        <v>64</v>
      </c>
      <c r="G979">
        <v>0</v>
      </c>
      <c r="H979">
        <v>111.13</v>
      </c>
      <c r="I979" t="s">
        <v>65</v>
      </c>
    </row>
    <row r="980" spans="1:9" x14ac:dyDescent="0.25">
      <c r="A980" s="90">
        <v>0.30276620370370372</v>
      </c>
      <c r="B980" t="s">
        <v>218</v>
      </c>
      <c r="C980" t="s">
        <v>12</v>
      </c>
      <c r="E980" t="s">
        <v>63</v>
      </c>
      <c r="F980" t="s">
        <v>66</v>
      </c>
      <c r="G980">
        <v>0</v>
      </c>
      <c r="H980">
        <v>95.15</v>
      </c>
      <c r="I980" t="s">
        <v>65</v>
      </c>
    </row>
    <row r="981" spans="1:9" x14ac:dyDescent="0.25">
      <c r="A981" s="90">
        <v>0.30276620370370372</v>
      </c>
      <c r="B981" t="s">
        <v>218</v>
      </c>
      <c r="C981" t="s">
        <v>0</v>
      </c>
      <c r="E981" t="s">
        <v>63</v>
      </c>
      <c r="F981" t="s">
        <v>64</v>
      </c>
      <c r="G981">
        <v>0</v>
      </c>
      <c r="H981">
        <v>111.13</v>
      </c>
      <c r="I981" t="s">
        <v>65</v>
      </c>
    </row>
    <row r="982" spans="1:9" x14ac:dyDescent="0.25">
      <c r="A982" s="90">
        <v>0.30276620370370372</v>
      </c>
      <c r="B982" t="s">
        <v>218</v>
      </c>
      <c r="C982" t="s">
        <v>12</v>
      </c>
      <c r="E982" t="s">
        <v>63</v>
      </c>
      <c r="F982" t="s">
        <v>66</v>
      </c>
      <c r="G982">
        <v>0</v>
      </c>
      <c r="H982">
        <v>95.15</v>
      </c>
      <c r="I982" t="s">
        <v>65</v>
      </c>
    </row>
    <row r="983" spans="1:9" x14ac:dyDescent="0.25">
      <c r="A983" s="90">
        <v>0.30276620370370372</v>
      </c>
      <c r="B983" t="s">
        <v>219</v>
      </c>
      <c r="C983" t="s">
        <v>0</v>
      </c>
      <c r="E983" t="s">
        <v>63</v>
      </c>
      <c r="F983" t="s">
        <v>64</v>
      </c>
      <c r="G983">
        <v>0</v>
      </c>
      <c r="H983">
        <v>111.36</v>
      </c>
      <c r="I983" t="s">
        <v>65</v>
      </c>
    </row>
    <row r="984" spans="1:9" x14ac:dyDescent="0.25">
      <c r="A984" s="90">
        <v>0.30276620370370372</v>
      </c>
      <c r="B984" t="s">
        <v>219</v>
      </c>
      <c r="C984" t="s">
        <v>13</v>
      </c>
      <c r="E984" t="s">
        <v>63</v>
      </c>
      <c r="F984" t="s">
        <v>64</v>
      </c>
      <c r="G984">
        <v>0</v>
      </c>
      <c r="H984">
        <v>99.6</v>
      </c>
      <c r="I984" t="s">
        <v>65</v>
      </c>
    </row>
    <row r="985" spans="1:9" x14ac:dyDescent="0.25">
      <c r="A985" s="90">
        <v>0.30276620370370372</v>
      </c>
      <c r="B985" t="s">
        <v>219</v>
      </c>
      <c r="C985" t="s">
        <v>12</v>
      </c>
      <c r="E985" t="s">
        <v>63</v>
      </c>
      <c r="F985" t="s">
        <v>66</v>
      </c>
      <c r="G985">
        <v>0</v>
      </c>
      <c r="H985">
        <v>96.8</v>
      </c>
      <c r="I985" t="s">
        <v>65</v>
      </c>
    </row>
    <row r="986" spans="1:9" x14ac:dyDescent="0.25">
      <c r="A986" s="90">
        <v>0.30275462962962962</v>
      </c>
      <c r="B986" t="s">
        <v>219</v>
      </c>
      <c r="C986" t="s">
        <v>0</v>
      </c>
      <c r="E986" t="s">
        <v>63</v>
      </c>
      <c r="F986" t="s">
        <v>64</v>
      </c>
      <c r="G986">
        <v>0</v>
      </c>
      <c r="H986">
        <v>111.36</v>
      </c>
      <c r="I986" t="s">
        <v>65</v>
      </c>
    </row>
    <row r="987" spans="1:9" x14ac:dyDescent="0.25">
      <c r="A987" s="90">
        <v>0.30275462962962962</v>
      </c>
      <c r="B987" t="s">
        <v>219</v>
      </c>
      <c r="C987" t="s">
        <v>13</v>
      </c>
      <c r="E987" t="s">
        <v>63</v>
      </c>
      <c r="F987" t="s">
        <v>64</v>
      </c>
      <c r="G987">
        <v>0</v>
      </c>
      <c r="H987">
        <v>99.6</v>
      </c>
      <c r="I987" t="s">
        <v>65</v>
      </c>
    </row>
    <row r="988" spans="1:9" x14ac:dyDescent="0.25">
      <c r="A988" s="90">
        <v>0.30275462962962962</v>
      </c>
      <c r="B988" t="s">
        <v>219</v>
      </c>
      <c r="C988" t="s">
        <v>12</v>
      </c>
      <c r="E988" t="s">
        <v>63</v>
      </c>
      <c r="F988" t="s">
        <v>66</v>
      </c>
      <c r="G988">
        <v>0</v>
      </c>
      <c r="H988">
        <v>96.8</v>
      </c>
      <c r="I988" t="s">
        <v>65</v>
      </c>
    </row>
    <row r="989" spans="1:9" x14ac:dyDescent="0.25">
      <c r="A989" s="90">
        <v>0.30275462962962962</v>
      </c>
      <c r="B989" t="s">
        <v>219</v>
      </c>
      <c r="C989" t="s">
        <v>0</v>
      </c>
      <c r="E989" t="s">
        <v>63</v>
      </c>
      <c r="F989" t="s">
        <v>64</v>
      </c>
      <c r="G989">
        <v>0</v>
      </c>
      <c r="H989">
        <v>111.36</v>
      </c>
      <c r="I989" t="s">
        <v>65</v>
      </c>
    </row>
    <row r="990" spans="1:9" x14ac:dyDescent="0.25">
      <c r="A990" s="90">
        <v>0.30275462962962962</v>
      </c>
      <c r="B990" t="s">
        <v>219</v>
      </c>
      <c r="C990" t="s">
        <v>13</v>
      </c>
      <c r="E990" t="s">
        <v>63</v>
      </c>
      <c r="F990" t="s">
        <v>64</v>
      </c>
      <c r="G990">
        <v>0</v>
      </c>
      <c r="H990">
        <v>99.6</v>
      </c>
      <c r="I990" t="s">
        <v>65</v>
      </c>
    </row>
    <row r="991" spans="1:9" x14ac:dyDescent="0.25">
      <c r="A991" s="90">
        <v>0.30275462962962962</v>
      </c>
      <c r="B991" t="s">
        <v>219</v>
      </c>
      <c r="C991" t="s">
        <v>12</v>
      </c>
      <c r="E991" t="s">
        <v>63</v>
      </c>
      <c r="F991" t="s">
        <v>66</v>
      </c>
      <c r="G991">
        <v>0</v>
      </c>
      <c r="H991">
        <v>96.8</v>
      </c>
      <c r="I991" t="s">
        <v>65</v>
      </c>
    </row>
    <row r="992" spans="1:9" x14ac:dyDescent="0.25">
      <c r="A992" s="90">
        <v>0.30275462962962962</v>
      </c>
      <c r="B992" t="s">
        <v>220</v>
      </c>
      <c r="C992" t="s">
        <v>0</v>
      </c>
      <c r="E992" t="s">
        <v>63</v>
      </c>
      <c r="F992" t="s">
        <v>64</v>
      </c>
      <c r="G992">
        <v>0</v>
      </c>
      <c r="H992">
        <v>111.58</v>
      </c>
      <c r="I992" t="s">
        <v>65</v>
      </c>
    </row>
    <row r="993" spans="1:9" x14ac:dyDescent="0.25">
      <c r="A993" s="90">
        <v>0.30275462962962962</v>
      </c>
      <c r="B993" t="s">
        <v>220</v>
      </c>
      <c r="C993" t="s">
        <v>13</v>
      </c>
      <c r="E993" t="s">
        <v>63</v>
      </c>
      <c r="F993" t="s">
        <v>64</v>
      </c>
      <c r="G993">
        <v>0</v>
      </c>
      <c r="H993">
        <v>100.11</v>
      </c>
      <c r="I993" t="s">
        <v>65</v>
      </c>
    </row>
    <row r="994" spans="1:9" x14ac:dyDescent="0.25">
      <c r="A994" s="90">
        <v>0.30275462962962962</v>
      </c>
      <c r="B994" t="s">
        <v>220</v>
      </c>
      <c r="C994" t="s">
        <v>12</v>
      </c>
      <c r="E994" t="s">
        <v>63</v>
      </c>
      <c r="F994" t="s">
        <v>66</v>
      </c>
      <c r="G994">
        <v>0</v>
      </c>
      <c r="H994">
        <v>96.39</v>
      </c>
      <c r="I994" t="s">
        <v>65</v>
      </c>
    </row>
    <row r="995" spans="1:9" x14ac:dyDescent="0.25">
      <c r="A995" s="90">
        <v>0.30274305555555553</v>
      </c>
      <c r="B995" t="s">
        <v>220</v>
      </c>
      <c r="C995" t="s">
        <v>0</v>
      </c>
      <c r="E995" t="s">
        <v>63</v>
      </c>
      <c r="F995" t="s">
        <v>64</v>
      </c>
      <c r="G995">
        <v>0</v>
      </c>
      <c r="H995">
        <v>111.58</v>
      </c>
      <c r="I995" t="s">
        <v>65</v>
      </c>
    </row>
    <row r="996" spans="1:9" x14ac:dyDescent="0.25">
      <c r="A996" s="90">
        <v>0.30274305555555553</v>
      </c>
      <c r="B996" t="s">
        <v>220</v>
      </c>
      <c r="C996" t="s">
        <v>13</v>
      </c>
      <c r="E996" t="s">
        <v>63</v>
      </c>
      <c r="F996" t="s">
        <v>64</v>
      </c>
      <c r="G996">
        <v>0</v>
      </c>
      <c r="H996">
        <v>100.11</v>
      </c>
      <c r="I996" t="s">
        <v>65</v>
      </c>
    </row>
    <row r="997" spans="1:9" x14ac:dyDescent="0.25">
      <c r="A997" s="90">
        <v>0.30274305555555553</v>
      </c>
      <c r="B997" t="s">
        <v>220</v>
      </c>
      <c r="C997" t="s">
        <v>12</v>
      </c>
      <c r="E997" t="s">
        <v>63</v>
      </c>
      <c r="F997" t="s">
        <v>66</v>
      </c>
      <c r="G997">
        <v>0</v>
      </c>
      <c r="H997">
        <v>96.39</v>
      </c>
      <c r="I997" t="s">
        <v>65</v>
      </c>
    </row>
    <row r="998" spans="1:9" x14ac:dyDescent="0.25">
      <c r="A998" s="90">
        <v>0.30274305555555553</v>
      </c>
      <c r="B998" t="s">
        <v>221</v>
      </c>
      <c r="C998" t="s">
        <v>0</v>
      </c>
      <c r="E998" t="s">
        <v>63</v>
      </c>
      <c r="F998" t="s">
        <v>64</v>
      </c>
      <c r="G998">
        <v>0</v>
      </c>
      <c r="H998">
        <v>111.57</v>
      </c>
      <c r="I998" t="s">
        <v>65</v>
      </c>
    </row>
    <row r="999" spans="1:9" x14ac:dyDescent="0.25">
      <c r="A999" s="90">
        <v>0.30274305555555553</v>
      </c>
      <c r="B999" t="s">
        <v>221</v>
      </c>
      <c r="C999" t="s">
        <v>12</v>
      </c>
      <c r="E999" t="s">
        <v>63</v>
      </c>
      <c r="F999" t="s">
        <v>66</v>
      </c>
      <c r="G999">
        <v>0</v>
      </c>
      <c r="H999">
        <v>95.15</v>
      </c>
      <c r="I999" t="s">
        <v>65</v>
      </c>
    </row>
    <row r="1000" spans="1:9" x14ac:dyDescent="0.25">
      <c r="A1000" s="90">
        <v>0.30273148148148149</v>
      </c>
      <c r="B1000" t="s">
        <v>221</v>
      </c>
      <c r="C1000" t="s">
        <v>0</v>
      </c>
      <c r="E1000" t="s">
        <v>63</v>
      </c>
      <c r="F1000" t="s">
        <v>64</v>
      </c>
      <c r="G1000">
        <v>0</v>
      </c>
      <c r="H1000">
        <v>111.57</v>
      </c>
      <c r="I1000" t="s">
        <v>65</v>
      </c>
    </row>
    <row r="1001" spans="1:9" x14ac:dyDescent="0.25">
      <c r="A1001" s="90">
        <v>0.30273148148148149</v>
      </c>
      <c r="B1001" t="s">
        <v>221</v>
      </c>
      <c r="C1001" t="s">
        <v>12</v>
      </c>
      <c r="E1001" t="s">
        <v>63</v>
      </c>
      <c r="F1001" t="s">
        <v>66</v>
      </c>
      <c r="G1001">
        <v>0</v>
      </c>
      <c r="H1001">
        <v>95.15</v>
      </c>
      <c r="I1001" t="s">
        <v>65</v>
      </c>
    </row>
    <row r="1002" spans="1:9" x14ac:dyDescent="0.25">
      <c r="A1002" s="90">
        <v>0.30273148148148149</v>
      </c>
      <c r="B1002" t="s">
        <v>221</v>
      </c>
      <c r="C1002" t="s">
        <v>0</v>
      </c>
      <c r="E1002" t="s">
        <v>63</v>
      </c>
      <c r="F1002" t="s">
        <v>64</v>
      </c>
      <c r="G1002">
        <v>0</v>
      </c>
      <c r="H1002">
        <v>111.57</v>
      </c>
      <c r="I1002" t="s">
        <v>65</v>
      </c>
    </row>
    <row r="1003" spans="1:9" x14ac:dyDescent="0.25">
      <c r="A1003" s="90">
        <v>0.30273148148148149</v>
      </c>
      <c r="B1003" t="s">
        <v>221</v>
      </c>
      <c r="C1003" t="s">
        <v>12</v>
      </c>
      <c r="E1003" t="s">
        <v>63</v>
      </c>
      <c r="F1003" t="s">
        <v>66</v>
      </c>
      <c r="G1003">
        <v>0</v>
      </c>
      <c r="H1003">
        <v>95.15</v>
      </c>
      <c r="I1003" t="s">
        <v>65</v>
      </c>
    </row>
    <row r="1004" spans="1:9" x14ac:dyDescent="0.25">
      <c r="A1004" s="90">
        <v>0.30273148148148149</v>
      </c>
      <c r="B1004" t="s">
        <v>222</v>
      </c>
      <c r="C1004" t="s">
        <v>0</v>
      </c>
      <c r="E1004" t="s">
        <v>63</v>
      </c>
      <c r="F1004" t="s">
        <v>64</v>
      </c>
      <c r="G1004">
        <v>0</v>
      </c>
      <c r="H1004">
        <v>110.49</v>
      </c>
      <c r="I1004" t="s">
        <v>65</v>
      </c>
    </row>
    <row r="1005" spans="1:9" x14ac:dyDescent="0.25">
      <c r="A1005" s="90">
        <v>0.30273148148148149</v>
      </c>
      <c r="B1005" t="s">
        <v>222</v>
      </c>
      <c r="C1005" t="s">
        <v>12</v>
      </c>
      <c r="E1005" t="s">
        <v>63</v>
      </c>
      <c r="F1005" t="s">
        <v>66</v>
      </c>
      <c r="G1005">
        <v>0</v>
      </c>
      <c r="H1005">
        <v>94.59</v>
      </c>
      <c r="I1005" t="s">
        <v>65</v>
      </c>
    </row>
    <row r="1006" spans="1:9" x14ac:dyDescent="0.25">
      <c r="A1006" s="90">
        <v>0.3027199074074074</v>
      </c>
      <c r="B1006" t="s">
        <v>222</v>
      </c>
      <c r="C1006" t="s">
        <v>0</v>
      </c>
      <c r="E1006" t="s">
        <v>63</v>
      </c>
      <c r="F1006" t="s">
        <v>64</v>
      </c>
      <c r="G1006">
        <v>0</v>
      </c>
      <c r="H1006">
        <v>110.49</v>
      </c>
      <c r="I1006" t="s">
        <v>65</v>
      </c>
    </row>
    <row r="1007" spans="1:9" x14ac:dyDescent="0.25">
      <c r="A1007" s="90">
        <v>0.3027199074074074</v>
      </c>
      <c r="B1007" t="s">
        <v>222</v>
      </c>
      <c r="C1007" t="s">
        <v>12</v>
      </c>
      <c r="E1007" t="s">
        <v>63</v>
      </c>
      <c r="F1007" t="s">
        <v>66</v>
      </c>
      <c r="G1007">
        <v>0</v>
      </c>
      <c r="H1007">
        <v>94.59</v>
      </c>
      <c r="I1007" t="s">
        <v>65</v>
      </c>
    </row>
    <row r="1008" spans="1:9" x14ac:dyDescent="0.25">
      <c r="A1008" s="90">
        <v>0.3027083333333333</v>
      </c>
      <c r="B1008" t="s">
        <v>223</v>
      </c>
      <c r="C1008" t="s">
        <v>0</v>
      </c>
      <c r="E1008" t="s">
        <v>63</v>
      </c>
      <c r="F1008" t="s">
        <v>64</v>
      </c>
      <c r="G1008">
        <v>0</v>
      </c>
      <c r="H1008">
        <v>111.47</v>
      </c>
      <c r="I1008" t="s">
        <v>65</v>
      </c>
    </row>
    <row r="1009" spans="1:9" x14ac:dyDescent="0.25">
      <c r="A1009" s="90">
        <v>0.3027083333333333</v>
      </c>
      <c r="B1009" t="s">
        <v>223</v>
      </c>
      <c r="C1009" t="s">
        <v>13</v>
      </c>
      <c r="E1009" t="s">
        <v>63</v>
      </c>
      <c r="F1009" t="s">
        <v>64</v>
      </c>
      <c r="G1009">
        <v>0</v>
      </c>
      <c r="H1009">
        <v>100.79</v>
      </c>
      <c r="I1009" t="s">
        <v>65</v>
      </c>
    </row>
    <row r="1010" spans="1:9" x14ac:dyDescent="0.25">
      <c r="A1010" s="90">
        <v>0.3027083333333333</v>
      </c>
      <c r="B1010" t="s">
        <v>223</v>
      </c>
      <c r="C1010" t="s">
        <v>12</v>
      </c>
      <c r="E1010" t="s">
        <v>63</v>
      </c>
      <c r="F1010" t="s">
        <v>66</v>
      </c>
      <c r="G1010">
        <v>0</v>
      </c>
      <c r="H1010">
        <v>95.69</v>
      </c>
      <c r="I1010" t="s">
        <v>65</v>
      </c>
    </row>
    <row r="1011" spans="1:9" x14ac:dyDescent="0.25">
      <c r="A1011" s="90">
        <v>0.3027083333333333</v>
      </c>
      <c r="B1011" t="s">
        <v>223</v>
      </c>
      <c r="C1011" t="s">
        <v>0</v>
      </c>
      <c r="E1011" t="s">
        <v>63</v>
      </c>
      <c r="F1011" t="s">
        <v>64</v>
      </c>
      <c r="G1011">
        <v>0</v>
      </c>
      <c r="H1011">
        <v>111.47</v>
      </c>
      <c r="I1011" t="s">
        <v>65</v>
      </c>
    </row>
    <row r="1012" spans="1:9" x14ac:dyDescent="0.25">
      <c r="A1012" s="90">
        <v>0.3027083333333333</v>
      </c>
      <c r="B1012" t="s">
        <v>223</v>
      </c>
      <c r="C1012" t="s">
        <v>12</v>
      </c>
      <c r="E1012" t="s">
        <v>63</v>
      </c>
      <c r="F1012" t="s">
        <v>66</v>
      </c>
      <c r="G1012">
        <v>0</v>
      </c>
      <c r="H1012">
        <v>95.69</v>
      </c>
      <c r="I1012" t="s">
        <v>65</v>
      </c>
    </row>
    <row r="1013" spans="1:9" x14ac:dyDescent="0.25">
      <c r="A1013" s="90">
        <v>0.3027083333333333</v>
      </c>
      <c r="B1013" t="s">
        <v>223</v>
      </c>
      <c r="C1013" t="s">
        <v>0</v>
      </c>
      <c r="E1013" t="s">
        <v>63</v>
      </c>
      <c r="F1013" t="s">
        <v>64</v>
      </c>
      <c r="G1013">
        <v>0</v>
      </c>
      <c r="H1013">
        <v>111.47</v>
      </c>
      <c r="I1013" t="s">
        <v>65</v>
      </c>
    </row>
    <row r="1014" spans="1:9" x14ac:dyDescent="0.25">
      <c r="A1014" s="90">
        <v>0.3027083333333333</v>
      </c>
      <c r="B1014" t="s">
        <v>223</v>
      </c>
      <c r="C1014" t="s">
        <v>12</v>
      </c>
      <c r="E1014" t="s">
        <v>63</v>
      </c>
      <c r="F1014" t="s">
        <v>66</v>
      </c>
      <c r="G1014">
        <v>0</v>
      </c>
      <c r="H1014">
        <v>95.69</v>
      </c>
      <c r="I1014" t="s">
        <v>65</v>
      </c>
    </row>
    <row r="1015" spans="1:9" x14ac:dyDescent="0.25">
      <c r="A1015" s="90">
        <v>0.30269675925925926</v>
      </c>
      <c r="B1015" t="s">
        <v>224</v>
      </c>
      <c r="C1015" t="s">
        <v>0</v>
      </c>
      <c r="E1015" t="s">
        <v>63</v>
      </c>
      <c r="F1015" t="s">
        <v>64</v>
      </c>
      <c r="G1015">
        <v>0</v>
      </c>
      <c r="H1015">
        <v>111.83</v>
      </c>
      <c r="I1015" t="s">
        <v>65</v>
      </c>
    </row>
    <row r="1016" spans="1:9" x14ac:dyDescent="0.25">
      <c r="A1016" s="90">
        <v>0.30269675925925926</v>
      </c>
      <c r="B1016" t="s">
        <v>224</v>
      </c>
      <c r="C1016" t="s">
        <v>13</v>
      </c>
      <c r="E1016" t="s">
        <v>63</v>
      </c>
      <c r="F1016" t="s">
        <v>64</v>
      </c>
      <c r="G1016">
        <v>0</v>
      </c>
      <c r="H1016">
        <v>99.74</v>
      </c>
      <c r="I1016" t="s">
        <v>65</v>
      </c>
    </row>
    <row r="1017" spans="1:9" x14ac:dyDescent="0.25">
      <c r="A1017" s="90">
        <v>0.30269675925925926</v>
      </c>
      <c r="B1017" t="s">
        <v>224</v>
      </c>
      <c r="C1017" t="s">
        <v>12</v>
      </c>
      <c r="E1017" t="s">
        <v>63</v>
      </c>
      <c r="F1017" t="s">
        <v>66</v>
      </c>
      <c r="G1017">
        <v>0</v>
      </c>
      <c r="H1017">
        <v>95.22</v>
      </c>
      <c r="I1017" t="s">
        <v>65</v>
      </c>
    </row>
    <row r="1018" spans="1:9" x14ac:dyDescent="0.25">
      <c r="A1018" s="90">
        <v>0.30269675925925926</v>
      </c>
      <c r="B1018" t="s">
        <v>224</v>
      </c>
      <c r="C1018" t="s">
        <v>0</v>
      </c>
      <c r="E1018" t="s">
        <v>63</v>
      </c>
      <c r="F1018" t="s">
        <v>64</v>
      </c>
      <c r="G1018">
        <v>0</v>
      </c>
      <c r="H1018">
        <v>111.83</v>
      </c>
      <c r="I1018" t="s">
        <v>65</v>
      </c>
    </row>
    <row r="1019" spans="1:9" x14ac:dyDescent="0.25">
      <c r="A1019" s="90">
        <v>0.30269675925925926</v>
      </c>
      <c r="B1019" t="s">
        <v>224</v>
      </c>
      <c r="C1019" t="s">
        <v>13</v>
      </c>
      <c r="E1019" t="s">
        <v>63</v>
      </c>
      <c r="F1019" t="s">
        <v>64</v>
      </c>
      <c r="G1019">
        <v>0</v>
      </c>
      <c r="H1019">
        <v>99.74</v>
      </c>
      <c r="I1019" t="s">
        <v>65</v>
      </c>
    </row>
    <row r="1020" spans="1:9" x14ac:dyDescent="0.25">
      <c r="A1020" s="90">
        <v>0.30269675925925926</v>
      </c>
      <c r="B1020" t="s">
        <v>224</v>
      </c>
      <c r="C1020" t="s">
        <v>12</v>
      </c>
      <c r="E1020" t="s">
        <v>63</v>
      </c>
      <c r="F1020" t="s">
        <v>66</v>
      </c>
      <c r="G1020">
        <v>0</v>
      </c>
      <c r="H1020">
        <v>95.22</v>
      </c>
      <c r="I1020" t="s">
        <v>65</v>
      </c>
    </row>
    <row r="1021" spans="1:9" x14ac:dyDescent="0.25">
      <c r="A1021" s="90">
        <v>0.30269675925925926</v>
      </c>
      <c r="B1021" t="s">
        <v>224</v>
      </c>
      <c r="C1021" t="s">
        <v>0</v>
      </c>
      <c r="E1021" t="s">
        <v>63</v>
      </c>
      <c r="F1021" t="s">
        <v>64</v>
      </c>
      <c r="G1021">
        <v>0</v>
      </c>
      <c r="H1021">
        <v>110.31</v>
      </c>
      <c r="I1021" t="s">
        <v>65</v>
      </c>
    </row>
    <row r="1022" spans="1:9" x14ac:dyDescent="0.25">
      <c r="A1022" s="90">
        <v>0.30269675925925926</v>
      </c>
      <c r="B1022" t="s">
        <v>224</v>
      </c>
      <c r="C1022" t="s">
        <v>12</v>
      </c>
      <c r="E1022" t="s">
        <v>63</v>
      </c>
      <c r="F1022" t="s">
        <v>66</v>
      </c>
      <c r="G1022">
        <v>0</v>
      </c>
      <c r="H1022">
        <v>95.3</v>
      </c>
      <c r="I1022" t="s">
        <v>65</v>
      </c>
    </row>
    <row r="1023" spans="1:9" x14ac:dyDescent="0.25">
      <c r="A1023" s="90">
        <v>0.30268518518518517</v>
      </c>
      <c r="B1023" t="s">
        <v>225</v>
      </c>
      <c r="C1023" t="s">
        <v>0</v>
      </c>
      <c r="E1023" t="s">
        <v>63</v>
      </c>
      <c r="F1023" t="s">
        <v>64</v>
      </c>
      <c r="G1023">
        <v>0</v>
      </c>
      <c r="H1023">
        <v>110.31</v>
      </c>
      <c r="I1023" t="s">
        <v>65</v>
      </c>
    </row>
    <row r="1024" spans="1:9" x14ac:dyDescent="0.25">
      <c r="A1024" s="90">
        <v>0.30268518518518517</v>
      </c>
      <c r="B1024" t="s">
        <v>225</v>
      </c>
      <c r="C1024" t="s">
        <v>12</v>
      </c>
      <c r="E1024" t="s">
        <v>63</v>
      </c>
      <c r="F1024" t="s">
        <v>66</v>
      </c>
      <c r="G1024">
        <v>0</v>
      </c>
      <c r="H1024">
        <v>95.3</v>
      </c>
      <c r="I1024" t="s">
        <v>65</v>
      </c>
    </row>
    <row r="1025" spans="1:9" x14ac:dyDescent="0.25">
      <c r="A1025" s="90">
        <v>0.30268518518518517</v>
      </c>
      <c r="B1025" t="s">
        <v>225</v>
      </c>
      <c r="C1025" t="s">
        <v>0</v>
      </c>
      <c r="E1025" t="s">
        <v>63</v>
      </c>
      <c r="F1025" t="s">
        <v>64</v>
      </c>
      <c r="G1025">
        <v>0</v>
      </c>
      <c r="H1025">
        <v>110.31</v>
      </c>
      <c r="I1025" t="s">
        <v>65</v>
      </c>
    </row>
    <row r="1026" spans="1:9" x14ac:dyDescent="0.25">
      <c r="A1026" s="90">
        <v>0.30268518518518517</v>
      </c>
      <c r="B1026" t="s">
        <v>225</v>
      </c>
      <c r="C1026" t="s">
        <v>13</v>
      </c>
      <c r="E1026" t="s">
        <v>63</v>
      </c>
      <c r="F1026" t="s">
        <v>64</v>
      </c>
      <c r="G1026">
        <v>0</v>
      </c>
      <c r="H1026">
        <v>99.56</v>
      </c>
      <c r="I1026" t="s">
        <v>65</v>
      </c>
    </row>
    <row r="1027" spans="1:9" x14ac:dyDescent="0.25">
      <c r="A1027" s="90">
        <v>0.30268518518518517</v>
      </c>
      <c r="B1027" t="s">
        <v>225</v>
      </c>
      <c r="C1027" t="s">
        <v>12</v>
      </c>
      <c r="E1027" t="s">
        <v>63</v>
      </c>
      <c r="F1027" t="s">
        <v>66</v>
      </c>
      <c r="G1027">
        <v>0</v>
      </c>
      <c r="H1027">
        <v>95.3</v>
      </c>
      <c r="I1027" t="s">
        <v>65</v>
      </c>
    </row>
    <row r="1028" spans="1:9" x14ac:dyDescent="0.25">
      <c r="A1028" s="90">
        <v>0.30267361111111107</v>
      </c>
      <c r="B1028" t="s">
        <v>226</v>
      </c>
      <c r="C1028" t="s">
        <v>0</v>
      </c>
      <c r="E1028" t="s">
        <v>63</v>
      </c>
      <c r="F1028" t="s">
        <v>64</v>
      </c>
      <c r="G1028">
        <v>0</v>
      </c>
      <c r="H1028">
        <v>111.78</v>
      </c>
      <c r="I1028" t="s">
        <v>65</v>
      </c>
    </row>
    <row r="1029" spans="1:9" x14ac:dyDescent="0.25">
      <c r="A1029" s="90">
        <v>0.30267361111111107</v>
      </c>
      <c r="B1029" t="s">
        <v>226</v>
      </c>
      <c r="C1029" t="s">
        <v>13</v>
      </c>
      <c r="E1029" t="s">
        <v>63</v>
      </c>
      <c r="F1029" t="s">
        <v>64</v>
      </c>
      <c r="G1029">
        <v>0</v>
      </c>
      <c r="H1029">
        <v>100.29</v>
      </c>
      <c r="I1029" t="s">
        <v>65</v>
      </c>
    </row>
    <row r="1030" spans="1:9" x14ac:dyDescent="0.25">
      <c r="A1030" s="90">
        <v>0.30267361111111107</v>
      </c>
      <c r="B1030" t="s">
        <v>226</v>
      </c>
      <c r="C1030" t="s">
        <v>12</v>
      </c>
      <c r="E1030" t="s">
        <v>63</v>
      </c>
      <c r="F1030" t="s">
        <v>66</v>
      </c>
      <c r="G1030">
        <v>0</v>
      </c>
      <c r="H1030">
        <v>96.75</v>
      </c>
      <c r="I1030" t="s">
        <v>65</v>
      </c>
    </row>
    <row r="1031" spans="1:9" x14ac:dyDescent="0.25">
      <c r="A1031" s="90">
        <v>0.30267361111111107</v>
      </c>
      <c r="B1031" t="s">
        <v>226</v>
      </c>
      <c r="C1031" t="s">
        <v>0</v>
      </c>
      <c r="E1031" t="s">
        <v>63</v>
      </c>
      <c r="F1031" t="s">
        <v>64</v>
      </c>
      <c r="G1031">
        <v>0</v>
      </c>
      <c r="H1031">
        <v>111.78</v>
      </c>
      <c r="I1031" t="s">
        <v>65</v>
      </c>
    </row>
    <row r="1032" spans="1:9" x14ac:dyDescent="0.25">
      <c r="A1032" s="90">
        <v>0.30267361111111107</v>
      </c>
      <c r="B1032" t="s">
        <v>226</v>
      </c>
      <c r="C1032" t="s">
        <v>13</v>
      </c>
      <c r="E1032" t="s">
        <v>63</v>
      </c>
      <c r="F1032" t="s">
        <v>64</v>
      </c>
      <c r="G1032">
        <v>0</v>
      </c>
      <c r="H1032">
        <v>100.29</v>
      </c>
      <c r="I1032" t="s">
        <v>65</v>
      </c>
    </row>
    <row r="1033" spans="1:9" x14ac:dyDescent="0.25">
      <c r="A1033" s="90">
        <v>0.30267361111111107</v>
      </c>
      <c r="B1033" t="s">
        <v>226</v>
      </c>
      <c r="C1033" t="s">
        <v>12</v>
      </c>
      <c r="E1033" t="s">
        <v>63</v>
      </c>
      <c r="F1033" t="s">
        <v>66</v>
      </c>
      <c r="G1033">
        <v>0</v>
      </c>
      <c r="H1033">
        <v>96.75</v>
      </c>
      <c r="I1033" t="s">
        <v>65</v>
      </c>
    </row>
    <row r="1034" spans="1:9" x14ac:dyDescent="0.25">
      <c r="A1034" s="90">
        <v>0.30267361111111107</v>
      </c>
      <c r="B1034" t="s">
        <v>226</v>
      </c>
      <c r="C1034" t="s">
        <v>0</v>
      </c>
      <c r="E1034" t="s">
        <v>63</v>
      </c>
      <c r="F1034" t="s">
        <v>64</v>
      </c>
      <c r="G1034">
        <v>0</v>
      </c>
      <c r="H1034">
        <v>113.3</v>
      </c>
      <c r="I1034" t="s">
        <v>65</v>
      </c>
    </row>
    <row r="1035" spans="1:9" x14ac:dyDescent="0.25">
      <c r="A1035" s="90">
        <v>0.30267361111111107</v>
      </c>
      <c r="B1035" t="s">
        <v>226</v>
      </c>
      <c r="C1035" t="s">
        <v>13</v>
      </c>
      <c r="E1035" t="s">
        <v>63</v>
      </c>
      <c r="F1035" t="s">
        <v>64</v>
      </c>
      <c r="G1035">
        <v>0</v>
      </c>
      <c r="H1035">
        <v>100</v>
      </c>
      <c r="I1035" t="s">
        <v>65</v>
      </c>
    </row>
    <row r="1036" spans="1:9" x14ac:dyDescent="0.25">
      <c r="A1036" s="90">
        <v>0.30267361111111107</v>
      </c>
      <c r="B1036" t="s">
        <v>226</v>
      </c>
      <c r="C1036" t="s">
        <v>12</v>
      </c>
      <c r="E1036" t="s">
        <v>63</v>
      </c>
      <c r="F1036" t="s">
        <v>66</v>
      </c>
      <c r="G1036">
        <v>0</v>
      </c>
      <c r="H1036">
        <v>99.24</v>
      </c>
      <c r="I1036" t="s">
        <v>65</v>
      </c>
    </row>
    <row r="1037" spans="1:9" x14ac:dyDescent="0.25">
      <c r="A1037" s="90">
        <v>0.30266203703703703</v>
      </c>
      <c r="B1037" t="s">
        <v>227</v>
      </c>
      <c r="C1037" t="s">
        <v>0</v>
      </c>
      <c r="E1037" t="s">
        <v>63</v>
      </c>
      <c r="F1037" t="s">
        <v>64</v>
      </c>
      <c r="G1037">
        <v>0</v>
      </c>
      <c r="H1037">
        <v>113.3</v>
      </c>
      <c r="I1037" t="s">
        <v>65</v>
      </c>
    </row>
    <row r="1038" spans="1:9" x14ac:dyDescent="0.25">
      <c r="A1038" s="90">
        <v>0.30266203703703703</v>
      </c>
      <c r="B1038" t="s">
        <v>227</v>
      </c>
      <c r="C1038" t="s">
        <v>13</v>
      </c>
      <c r="E1038" t="s">
        <v>63</v>
      </c>
      <c r="F1038" t="s">
        <v>64</v>
      </c>
      <c r="G1038">
        <v>0</v>
      </c>
      <c r="H1038">
        <v>100</v>
      </c>
      <c r="I1038" t="s">
        <v>65</v>
      </c>
    </row>
    <row r="1039" spans="1:9" x14ac:dyDescent="0.25">
      <c r="A1039" s="90">
        <v>0.30266203703703703</v>
      </c>
      <c r="B1039" t="s">
        <v>227</v>
      </c>
      <c r="C1039" t="s">
        <v>12</v>
      </c>
      <c r="E1039" t="s">
        <v>63</v>
      </c>
      <c r="F1039" t="s">
        <v>66</v>
      </c>
      <c r="G1039">
        <v>0</v>
      </c>
      <c r="H1039">
        <v>99.24</v>
      </c>
      <c r="I1039" t="s">
        <v>65</v>
      </c>
    </row>
    <row r="1040" spans="1:9" x14ac:dyDescent="0.25">
      <c r="A1040" s="90">
        <v>0.30266203703703703</v>
      </c>
      <c r="B1040" t="s">
        <v>227</v>
      </c>
      <c r="C1040" t="s">
        <v>0</v>
      </c>
      <c r="E1040" t="s">
        <v>63</v>
      </c>
      <c r="F1040" t="s">
        <v>64</v>
      </c>
      <c r="G1040">
        <v>0</v>
      </c>
      <c r="H1040">
        <v>112.41</v>
      </c>
      <c r="I1040" t="s">
        <v>65</v>
      </c>
    </row>
    <row r="1041" spans="1:9" x14ac:dyDescent="0.25">
      <c r="A1041" s="90">
        <v>0.30266203703703703</v>
      </c>
      <c r="B1041" t="s">
        <v>227</v>
      </c>
      <c r="C1041" t="s">
        <v>13</v>
      </c>
      <c r="E1041" t="s">
        <v>63</v>
      </c>
      <c r="F1041" t="s">
        <v>64</v>
      </c>
      <c r="G1041">
        <v>0</v>
      </c>
      <c r="H1041">
        <v>100.07</v>
      </c>
      <c r="I1041" t="s">
        <v>65</v>
      </c>
    </row>
    <row r="1042" spans="1:9" x14ac:dyDescent="0.25">
      <c r="A1042" s="90">
        <v>0.30266203703703703</v>
      </c>
      <c r="B1042" t="s">
        <v>227</v>
      </c>
      <c r="C1042" t="s">
        <v>12</v>
      </c>
      <c r="E1042" t="s">
        <v>63</v>
      </c>
      <c r="F1042" t="s">
        <v>66</v>
      </c>
      <c r="G1042">
        <v>0</v>
      </c>
      <c r="H1042">
        <v>96.5</v>
      </c>
      <c r="I1042" t="s">
        <v>65</v>
      </c>
    </row>
    <row r="1043" spans="1:9" x14ac:dyDescent="0.25">
      <c r="A1043" s="90">
        <v>0.302650462962963</v>
      </c>
      <c r="B1043" t="s">
        <v>228</v>
      </c>
      <c r="C1043" t="s">
        <v>0</v>
      </c>
      <c r="E1043" t="s">
        <v>63</v>
      </c>
      <c r="F1043" t="s">
        <v>64</v>
      </c>
      <c r="G1043">
        <v>0</v>
      </c>
      <c r="H1043">
        <v>112.41</v>
      </c>
      <c r="I1043" t="s">
        <v>65</v>
      </c>
    </row>
    <row r="1044" spans="1:9" x14ac:dyDescent="0.25">
      <c r="A1044" s="90">
        <v>0.302650462962963</v>
      </c>
      <c r="B1044" t="s">
        <v>228</v>
      </c>
      <c r="C1044" t="s">
        <v>13</v>
      </c>
      <c r="E1044" t="s">
        <v>63</v>
      </c>
      <c r="F1044" t="s">
        <v>64</v>
      </c>
      <c r="G1044">
        <v>0</v>
      </c>
      <c r="H1044">
        <v>100.07</v>
      </c>
      <c r="I1044" t="s">
        <v>65</v>
      </c>
    </row>
    <row r="1045" spans="1:9" x14ac:dyDescent="0.25">
      <c r="A1045" s="90">
        <v>0.302650462962963</v>
      </c>
      <c r="B1045" t="s">
        <v>228</v>
      </c>
      <c r="C1045" t="s">
        <v>12</v>
      </c>
      <c r="E1045" t="s">
        <v>63</v>
      </c>
      <c r="F1045" t="s">
        <v>66</v>
      </c>
      <c r="G1045">
        <v>0</v>
      </c>
      <c r="H1045">
        <v>96.5</v>
      </c>
      <c r="I1045" t="s">
        <v>65</v>
      </c>
    </row>
    <row r="1046" spans="1:9" x14ac:dyDescent="0.25">
      <c r="A1046" s="90">
        <v>0.302650462962963</v>
      </c>
      <c r="B1046" t="s">
        <v>228</v>
      </c>
      <c r="C1046" t="s">
        <v>0</v>
      </c>
      <c r="E1046" t="s">
        <v>63</v>
      </c>
      <c r="F1046" t="s">
        <v>64</v>
      </c>
      <c r="G1046">
        <v>0</v>
      </c>
      <c r="H1046">
        <v>112.41</v>
      </c>
      <c r="I1046" t="s">
        <v>65</v>
      </c>
    </row>
    <row r="1047" spans="1:9" x14ac:dyDescent="0.25">
      <c r="A1047" s="90">
        <v>0.302650462962963</v>
      </c>
      <c r="B1047" t="s">
        <v>228</v>
      </c>
      <c r="C1047" t="s">
        <v>13</v>
      </c>
      <c r="E1047" t="s">
        <v>63</v>
      </c>
      <c r="F1047" t="s">
        <v>64</v>
      </c>
      <c r="G1047">
        <v>0</v>
      </c>
      <c r="H1047">
        <v>100.07</v>
      </c>
      <c r="I1047" t="s">
        <v>65</v>
      </c>
    </row>
    <row r="1048" spans="1:9" x14ac:dyDescent="0.25">
      <c r="A1048" s="90">
        <v>0.302650462962963</v>
      </c>
      <c r="B1048" t="s">
        <v>228</v>
      </c>
      <c r="C1048" t="s">
        <v>12</v>
      </c>
      <c r="E1048" t="s">
        <v>63</v>
      </c>
      <c r="F1048" t="s">
        <v>66</v>
      </c>
      <c r="G1048">
        <v>0</v>
      </c>
      <c r="H1048">
        <v>96.5</v>
      </c>
      <c r="I1048" t="s">
        <v>65</v>
      </c>
    </row>
    <row r="1049" spans="1:9" x14ac:dyDescent="0.25">
      <c r="A1049" s="90">
        <v>0.3026388888888889</v>
      </c>
      <c r="B1049" t="s">
        <v>229</v>
      </c>
      <c r="C1049" t="s">
        <v>0</v>
      </c>
      <c r="E1049" t="s">
        <v>63</v>
      </c>
      <c r="F1049" t="s">
        <v>64</v>
      </c>
      <c r="G1049">
        <v>0</v>
      </c>
      <c r="H1049">
        <v>111.83</v>
      </c>
      <c r="I1049" t="s">
        <v>65</v>
      </c>
    </row>
    <row r="1050" spans="1:9" x14ac:dyDescent="0.25">
      <c r="A1050" s="90">
        <v>0.3026388888888889</v>
      </c>
      <c r="B1050" t="s">
        <v>229</v>
      </c>
      <c r="C1050" t="s">
        <v>13</v>
      </c>
      <c r="E1050" t="s">
        <v>63</v>
      </c>
      <c r="F1050" t="s">
        <v>64</v>
      </c>
      <c r="G1050">
        <v>0</v>
      </c>
      <c r="H1050">
        <v>100.65</v>
      </c>
      <c r="I1050" t="s">
        <v>65</v>
      </c>
    </row>
    <row r="1051" spans="1:9" x14ac:dyDescent="0.25">
      <c r="A1051" s="90">
        <v>0.3026388888888889</v>
      </c>
      <c r="B1051" t="s">
        <v>229</v>
      </c>
      <c r="C1051" t="s">
        <v>12</v>
      </c>
      <c r="E1051" t="s">
        <v>63</v>
      </c>
      <c r="F1051" t="s">
        <v>66</v>
      </c>
      <c r="G1051">
        <v>0</v>
      </c>
      <c r="H1051">
        <v>96.68</v>
      </c>
      <c r="I1051" t="s">
        <v>65</v>
      </c>
    </row>
    <row r="1052" spans="1:9" x14ac:dyDescent="0.25">
      <c r="A1052" s="90">
        <v>0.3026388888888889</v>
      </c>
      <c r="B1052" t="s">
        <v>229</v>
      </c>
      <c r="C1052" t="s">
        <v>0</v>
      </c>
      <c r="E1052" t="s">
        <v>63</v>
      </c>
      <c r="F1052" t="s">
        <v>64</v>
      </c>
      <c r="G1052">
        <v>0</v>
      </c>
      <c r="H1052">
        <v>111.83</v>
      </c>
      <c r="I1052" t="s">
        <v>65</v>
      </c>
    </row>
    <row r="1053" spans="1:9" x14ac:dyDescent="0.25">
      <c r="A1053" s="90">
        <v>0.3026388888888889</v>
      </c>
      <c r="B1053" t="s">
        <v>229</v>
      </c>
      <c r="C1053" t="s">
        <v>13</v>
      </c>
      <c r="E1053" t="s">
        <v>63</v>
      </c>
      <c r="F1053" t="s">
        <v>64</v>
      </c>
      <c r="G1053">
        <v>0</v>
      </c>
      <c r="H1053">
        <v>100.65</v>
      </c>
      <c r="I1053" t="s">
        <v>65</v>
      </c>
    </row>
    <row r="1054" spans="1:9" x14ac:dyDescent="0.25">
      <c r="A1054" s="90">
        <v>0.3026388888888889</v>
      </c>
      <c r="B1054" t="s">
        <v>229</v>
      </c>
      <c r="C1054" t="s">
        <v>12</v>
      </c>
      <c r="E1054" t="s">
        <v>63</v>
      </c>
      <c r="F1054" t="s">
        <v>66</v>
      </c>
      <c r="G1054">
        <v>0</v>
      </c>
      <c r="H1054">
        <v>96.68</v>
      </c>
      <c r="I1054" t="s">
        <v>65</v>
      </c>
    </row>
    <row r="1055" spans="1:9" x14ac:dyDescent="0.25">
      <c r="A1055" s="90">
        <v>0.3026388888888889</v>
      </c>
      <c r="B1055" t="s">
        <v>229</v>
      </c>
      <c r="C1055" t="s">
        <v>0</v>
      </c>
      <c r="E1055" t="s">
        <v>63</v>
      </c>
      <c r="F1055" t="s">
        <v>64</v>
      </c>
      <c r="G1055">
        <v>0</v>
      </c>
      <c r="H1055">
        <v>109.06</v>
      </c>
      <c r="I1055" t="s">
        <v>65</v>
      </c>
    </row>
    <row r="1056" spans="1:9" x14ac:dyDescent="0.25">
      <c r="A1056" s="90">
        <v>0.3026388888888889</v>
      </c>
      <c r="B1056" t="s">
        <v>229</v>
      </c>
      <c r="C1056" t="s">
        <v>12</v>
      </c>
      <c r="E1056" t="s">
        <v>63</v>
      </c>
      <c r="F1056" t="s">
        <v>66</v>
      </c>
      <c r="G1056">
        <v>0</v>
      </c>
      <c r="H1056">
        <v>96.74</v>
      </c>
      <c r="I1056" t="s">
        <v>65</v>
      </c>
    </row>
    <row r="1057" spans="1:9" x14ac:dyDescent="0.25">
      <c r="A1057" s="90">
        <v>0.30262731481481481</v>
      </c>
      <c r="B1057" t="s">
        <v>230</v>
      </c>
      <c r="C1057" t="s">
        <v>0</v>
      </c>
      <c r="E1057" t="s">
        <v>63</v>
      </c>
      <c r="F1057" t="s">
        <v>64</v>
      </c>
      <c r="G1057">
        <v>0</v>
      </c>
      <c r="H1057">
        <v>109.06</v>
      </c>
      <c r="I1057" t="s">
        <v>65</v>
      </c>
    </row>
    <row r="1058" spans="1:9" x14ac:dyDescent="0.25">
      <c r="A1058" s="90">
        <v>0.30262731481481481</v>
      </c>
      <c r="B1058" t="s">
        <v>230</v>
      </c>
      <c r="C1058" t="s">
        <v>12</v>
      </c>
      <c r="E1058" t="s">
        <v>63</v>
      </c>
      <c r="F1058" t="s">
        <v>66</v>
      </c>
      <c r="G1058">
        <v>0</v>
      </c>
      <c r="H1058">
        <v>96.74</v>
      </c>
      <c r="I1058" t="s">
        <v>65</v>
      </c>
    </row>
    <row r="1059" spans="1:9" x14ac:dyDescent="0.25">
      <c r="A1059" s="90">
        <v>0.30262731481481481</v>
      </c>
      <c r="B1059" t="s">
        <v>230</v>
      </c>
      <c r="C1059" t="s">
        <v>0</v>
      </c>
      <c r="E1059" t="s">
        <v>63</v>
      </c>
      <c r="F1059" t="s">
        <v>64</v>
      </c>
      <c r="G1059">
        <v>0</v>
      </c>
      <c r="H1059">
        <v>109.06</v>
      </c>
      <c r="I1059" t="s">
        <v>65</v>
      </c>
    </row>
    <row r="1060" spans="1:9" x14ac:dyDescent="0.25">
      <c r="A1060" s="90">
        <v>0.30262731481481481</v>
      </c>
      <c r="B1060" t="s">
        <v>230</v>
      </c>
      <c r="C1060" t="s">
        <v>12</v>
      </c>
      <c r="E1060" t="s">
        <v>63</v>
      </c>
      <c r="F1060" t="s">
        <v>66</v>
      </c>
      <c r="G1060">
        <v>0</v>
      </c>
      <c r="H1060">
        <v>96.74</v>
      </c>
      <c r="I1060" t="s">
        <v>65</v>
      </c>
    </row>
    <row r="1061" spans="1:9" x14ac:dyDescent="0.25">
      <c r="A1061" s="90">
        <v>0.30261574074074077</v>
      </c>
      <c r="B1061" t="s">
        <v>231</v>
      </c>
      <c r="C1061" t="s">
        <v>0</v>
      </c>
      <c r="E1061" t="s">
        <v>63</v>
      </c>
      <c r="F1061" t="s">
        <v>64</v>
      </c>
      <c r="G1061">
        <v>0</v>
      </c>
      <c r="H1061">
        <v>110.98</v>
      </c>
      <c r="I1061" t="s">
        <v>65</v>
      </c>
    </row>
    <row r="1062" spans="1:9" x14ac:dyDescent="0.25">
      <c r="A1062" s="90">
        <v>0.30261574074074077</v>
      </c>
      <c r="B1062" t="s">
        <v>231</v>
      </c>
      <c r="C1062" t="s">
        <v>12</v>
      </c>
      <c r="E1062" t="s">
        <v>63</v>
      </c>
      <c r="F1062" t="s">
        <v>66</v>
      </c>
      <c r="G1062">
        <v>0</v>
      </c>
      <c r="H1062">
        <v>96.06</v>
      </c>
      <c r="I1062" t="s">
        <v>65</v>
      </c>
    </row>
    <row r="1063" spans="1:9" x14ac:dyDescent="0.25">
      <c r="A1063" s="90">
        <v>0.30261574074074077</v>
      </c>
      <c r="B1063" t="s">
        <v>231</v>
      </c>
      <c r="C1063" t="s">
        <v>0</v>
      </c>
      <c r="E1063" t="s">
        <v>63</v>
      </c>
      <c r="F1063" t="s">
        <v>64</v>
      </c>
      <c r="G1063">
        <v>0</v>
      </c>
      <c r="H1063">
        <v>110.98</v>
      </c>
      <c r="I1063" t="s">
        <v>65</v>
      </c>
    </row>
    <row r="1064" spans="1:9" x14ac:dyDescent="0.25">
      <c r="A1064" s="90">
        <v>0.30261574074074077</v>
      </c>
      <c r="B1064" t="s">
        <v>231</v>
      </c>
      <c r="C1064" t="s">
        <v>12</v>
      </c>
      <c r="E1064" t="s">
        <v>63</v>
      </c>
      <c r="F1064" t="s">
        <v>66</v>
      </c>
      <c r="G1064">
        <v>0</v>
      </c>
      <c r="H1064">
        <v>96.06</v>
      </c>
      <c r="I1064" t="s">
        <v>65</v>
      </c>
    </row>
    <row r="1065" spans="1:9" x14ac:dyDescent="0.25">
      <c r="A1065" s="90">
        <v>0.30261574074074077</v>
      </c>
      <c r="B1065" t="s">
        <v>232</v>
      </c>
      <c r="C1065" t="s">
        <v>0</v>
      </c>
      <c r="E1065" t="s">
        <v>63</v>
      </c>
      <c r="F1065" t="s">
        <v>64</v>
      </c>
      <c r="G1065">
        <v>0</v>
      </c>
      <c r="H1065">
        <v>111.34</v>
      </c>
      <c r="I1065" t="s">
        <v>65</v>
      </c>
    </row>
    <row r="1066" spans="1:9" x14ac:dyDescent="0.25">
      <c r="A1066" s="90">
        <v>0.30261574074074077</v>
      </c>
      <c r="B1066" t="s">
        <v>232</v>
      </c>
      <c r="C1066" t="s">
        <v>12</v>
      </c>
      <c r="E1066" t="s">
        <v>63</v>
      </c>
      <c r="F1066" t="s">
        <v>66</v>
      </c>
      <c r="G1066">
        <v>0</v>
      </c>
      <c r="H1066">
        <v>95.97</v>
      </c>
      <c r="I1066" t="s">
        <v>65</v>
      </c>
    </row>
    <row r="1067" spans="1:9" x14ac:dyDescent="0.25">
      <c r="A1067" s="90">
        <v>0.30260416666666667</v>
      </c>
      <c r="B1067" t="s">
        <v>232</v>
      </c>
      <c r="C1067" t="s">
        <v>0</v>
      </c>
      <c r="E1067" t="s">
        <v>63</v>
      </c>
      <c r="F1067" t="s">
        <v>64</v>
      </c>
      <c r="G1067">
        <v>0</v>
      </c>
      <c r="H1067">
        <v>111.34</v>
      </c>
      <c r="I1067" t="s">
        <v>65</v>
      </c>
    </row>
    <row r="1068" spans="1:9" x14ac:dyDescent="0.25">
      <c r="A1068" s="90">
        <v>0.30260416666666667</v>
      </c>
      <c r="B1068" t="s">
        <v>232</v>
      </c>
      <c r="C1068" t="s">
        <v>12</v>
      </c>
      <c r="E1068" t="s">
        <v>63</v>
      </c>
      <c r="F1068" t="s">
        <v>66</v>
      </c>
      <c r="G1068">
        <v>0</v>
      </c>
      <c r="H1068">
        <v>95.97</v>
      </c>
      <c r="I1068" t="s">
        <v>65</v>
      </c>
    </row>
    <row r="1069" spans="1:9" x14ac:dyDescent="0.25">
      <c r="A1069" s="90">
        <v>0.30260416666666667</v>
      </c>
      <c r="B1069" t="s">
        <v>232</v>
      </c>
      <c r="C1069" t="s">
        <v>0</v>
      </c>
      <c r="E1069" t="s">
        <v>63</v>
      </c>
      <c r="F1069" t="s">
        <v>64</v>
      </c>
      <c r="G1069">
        <v>0</v>
      </c>
      <c r="H1069">
        <v>111.34</v>
      </c>
      <c r="I1069" t="s">
        <v>65</v>
      </c>
    </row>
    <row r="1070" spans="1:9" x14ac:dyDescent="0.25">
      <c r="A1070" s="90">
        <v>0.30260416666666667</v>
      </c>
      <c r="B1070" t="s">
        <v>232</v>
      </c>
      <c r="C1070" t="s">
        <v>12</v>
      </c>
      <c r="E1070" t="s">
        <v>63</v>
      </c>
      <c r="F1070" t="s">
        <v>66</v>
      </c>
      <c r="G1070">
        <v>0</v>
      </c>
      <c r="H1070">
        <v>95.97</v>
      </c>
      <c r="I1070" t="s">
        <v>65</v>
      </c>
    </row>
    <row r="1071" spans="1:9" x14ac:dyDescent="0.25">
      <c r="A1071" s="90">
        <v>0.30259259259259258</v>
      </c>
      <c r="B1071" t="s">
        <v>233</v>
      </c>
      <c r="C1071" t="s">
        <v>0</v>
      </c>
      <c r="E1071" t="s">
        <v>63</v>
      </c>
      <c r="F1071" t="s">
        <v>64</v>
      </c>
      <c r="G1071">
        <v>0</v>
      </c>
      <c r="H1071">
        <v>111.38</v>
      </c>
      <c r="I1071" t="s">
        <v>65</v>
      </c>
    </row>
    <row r="1072" spans="1:9" x14ac:dyDescent="0.25">
      <c r="A1072" s="90">
        <v>0.30259259259259258</v>
      </c>
      <c r="B1072" t="s">
        <v>233</v>
      </c>
      <c r="C1072" t="s">
        <v>12</v>
      </c>
      <c r="E1072" t="s">
        <v>63</v>
      </c>
      <c r="F1072" t="s">
        <v>66</v>
      </c>
      <c r="G1072">
        <v>0</v>
      </c>
      <c r="H1072">
        <v>96.88</v>
      </c>
      <c r="I1072" t="s">
        <v>65</v>
      </c>
    </row>
    <row r="1073" spans="1:9" x14ac:dyDescent="0.25">
      <c r="A1073" s="90">
        <v>0.30259259259259258</v>
      </c>
      <c r="B1073" t="s">
        <v>233</v>
      </c>
      <c r="C1073" t="s">
        <v>0</v>
      </c>
      <c r="E1073" t="s">
        <v>63</v>
      </c>
      <c r="F1073" t="s">
        <v>64</v>
      </c>
      <c r="G1073">
        <v>0</v>
      </c>
      <c r="H1073">
        <v>111.38</v>
      </c>
      <c r="I1073" t="s">
        <v>65</v>
      </c>
    </row>
    <row r="1074" spans="1:9" x14ac:dyDescent="0.25">
      <c r="A1074" s="90">
        <v>0.30259259259259258</v>
      </c>
      <c r="B1074" t="s">
        <v>233</v>
      </c>
      <c r="C1074" t="s">
        <v>12</v>
      </c>
      <c r="E1074" t="s">
        <v>63</v>
      </c>
      <c r="F1074" t="s">
        <v>66</v>
      </c>
      <c r="G1074">
        <v>0</v>
      </c>
      <c r="H1074">
        <v>96.88</v>
      </c>
      <c r="I1074" t="s">
        <v>65</v>
      </c>
    </row>
    <row r="1075" spans="1:9" x14ac:dyDescent="0.25">
      <c r="A1075" s="90">
        <v>0.30258101851851854</v>
      </c>
      <c r="B1075" t="s">
        <v>234</v>
      </c>
      <c r="C1075" t="s">
        <v>0</v>
      </c>
      <c r="E1075" t="s">
        <v>63</v>
      </c>
      <c r="F1075" t="s">
        <v>64</v>
      </c>
      <c r="G1075">
        <v>0</v>
      </c>
      <c r="H1075">
        <v>110.14</v>
      </c>
      <c r="I1075" t="s">
        <v>65</v>
      </c>
    </row>
    <row r="1076" spans="1:9" x14ac:dyDescent="0.25">
      <c r="A1076" s="90">
        <v>0.30258101851851854</v>
      </c>
      <c r="B1076" t="s">
        <v>234</v>
      </c>
      <c r="C1076" t="s">
        <v>12</v>
      </c>
      <c r="E1076" t="s">
        <v>63</v>
      </c>
      <c r="F1076" t="s">
        <v>66</v>
      </c>
      <c r="G1076">
        <v>0</v>
      </c>
      <c r="H1076">
        <v>96.63</v>
      </c>
      <c r="I1076" t="s">
        <v>65</v>
      </c>
    </row>
    <row r="1077" spans="1:9" x14ac:dyDescent="0.25">
      <c r="A1077" s="90">
        <v>0.30258101851851854</v>
      </c>
      <c r="B1077" t="s">
        <v>234</v>
      </c>
      <c r="C1077" t="s">
        <v>0</v>
      </c>
      <c r="E1077" t="s">
        <v>63</v>
      </c>
      <c r="F1077" t="s">
        <v>64</v>
      </c>
      <c r="G1077">
        <v>0</v>
      </c>
      <c r="H1077">
        <v>110.14</v>
      </c>
      <c r="I1077" t="s">
        <v>65</v>
      </c>
    </row>
    <row r="1078" spans="1:9" x14ac:dyDescent="0.25">
      <c r="A1078" s="90">
        <v>0.30258101851851854</v>
      </c>
      <c r="B1078" t="s">
        <v>234</v>
      </c>
      <c r="C1078" t="s">
        <v>12</v>
      </c>
      <c r="E1078" t="s">
        <v>63</v>
      </c>
      <c r="F1078" t="s">
        <v>66</v>
      </c>
      <c r="G1078">
        <v>0</v>
      </c>
      <c r="H1078">
        <v>96.63</v>
      </c>
      <c r="I1078" t="s">
        <v>65</v>
      </c>
    </row>
    <row r="1079" spans="1:9" x14ac:dyDescent="0.25">
      <c r="A1079" s="90">
        <v>0.30258101851851854</v>
      </c>
      <c r="B1079" t="s">
        <v>234</v>
      </c>
      <c r="C1079" t="s">
        <v>0</v>
      </c>
      <c r="E1079" t="s">
        <v>63</v>
      </c>
      <c r="F1079" t="s">
        <v>64</v>
      </c>
      <c r="G1079">
        <v>0</v>
      </c>
      <c r="H1079">
        <v>110.14</v>
      </c>
      <c r="I1079" t="s">
        <v>65</v>
      </c>
    </row>
    <row r="1080" spans="1:9" x14ac:dyDescent="0.25">
      <c r="A1080" s="90">
        <v>0.30258101851851854</v>
      </c>
      <c r="B1080" t="s">
        <v>234</v>
      </c>
      <c r="C1080" t="s">
        <v>12</v>
      </c>
      <c r="E1080" t="s">
        <v>63</v>
      </c>
      <c r="F1080" t="s">
        <v>66</v>
      </c>
      <c r="G1080">
        <v>0</v>
      </c>
      <c r="H1080">
        <v>96.63</v>
      </c>
      <c r="I1080" t="s">
        <v>65</v>
      </c>
    </row>
    <row r="1081" spans="1:9" x14ac:dyDescent="0.25">
      <c r="A1081" s="90">
        <v>0.30256944444444445</v>
      </c>
      <c r="B1081" t="s">
        <v>235</v>
      </c>
      <c r="C1081" t="s">
        <v>0</v>
      </c>
      <c r="E1081" t="s">
        <v>63</v>
      </c>
      <c r="F1081" t="s">
        <v>64</v>
      </c>
      <c r="G1081">
        <v>0</v>
      </c>
      <c r="H1081">
        <v>111.93</v>
      </c>
      <c r="I1081" t="s">
        <v>65</v>
      </c>
    </row>
    <row r="1082" spans="1:9" x14ac:dyDescent="0.25">
      <c r="A1082" s="90">
        <v>0.30256944444444445</v>
      </c>
      <c r="B1082" t="s">
        <v>235</v>
      </c>
      <c r="C1082" t="s">
        <v>12</v>
      </c>
      <c r="E1082" t="s">
        <v>63</v>
      </c>
      <c r="F1082" t="s">
        <v>66</v>
      </c>
      <c r="G1082">
        <v>0</v>
      </c>
      <c r="H1082">
        <v>97.2</v>
      </c>
      <c r="I1082" t="s">
        <v>65</v>
      </c>
    </row>
    <row r="1083" spans="1:9" x14ac:dyDescent="0.25">
      <c r="A1083" s="90">
        <v>0.30256944444444445</v>
      </c>
      <c r="B1083" t="s">
        <v>235</v>
      </c>
      <c r="C1083" t="s">
        <v>0</v>
      </c>
      <c r="E1083" t="s">
        <v>63</v>
      </c>
      <c r="F1083" t="s">
        <v>64</v>
      </c>
      <c r="G1083">
        <v>0</v>
      </c>
      <c r="H1083">
        <v>111.93</v>
      </c>
      <c r="I1083" t="s">
        <v>65</v>
      </c>
    </row>
    <row r="1084" spans="1:9" x14ac:dyDescent="0.25">
      <c r="A1084" s="90">
        <v>0.30256944444444445</v>
      </c>
      <c r="B1084" t="s">
        <v>235</v>
      </c>
      <c r="C1084" t="s">
        <v>12</v>
      </c>
      <c r="E1084" t="s">
        <v>63</v>
      </c>
      <c r="F1084" t="s">
        <v>66</v>
      </c>
      <c r="G1084">
        <v>0</v>
      </c>
      <c r="H1084">
        <v>97.2</v>
      </c>
      <c r="I1084" t="s">
        <v>65</v>
      </c>
    </row>
    <row r="1085" spans="1:9" x14ac:dyDescent="0.25">
      <c r="A1085" s="90">
        <v>0.30256944444444445</v>
      </c>
      <c r="B1085" t="s">
        <v>235</v>
      </c>
      <c r="C1085" t="s">
        <v>0</v>
      </c>
      <c r="E1085" t="s">
        <v>63</v>
      </c>
      <c r="F1085" t="s">
        <v>64</v>
      </c>
      <c r="G1085">
        <v>0</v>
      </c>
      <c r="H1085">
        <v>112.52</v>
      </c>
      <c r="I1085" t="s">
        <v>65</v>
      </c>
    </row>
    <row r="1086" spans="1:9" x14ac:dyDescent="0.25">
      <c r="A1086" s="90">
        <v>0.30256944444444445</v>
      </c>
      <c r="B1086" t="s">
        <v>235</v>
      </c>
      <c r="C1086" t="s">
        <v>13</v>
      </c>
      <c r="E1086" t="s">
        <v>63</v>
      </c>
      <c r="F1086" t="s">
        <v>64</v>
      </c>
      <c r="G1086">
        <v>0</v>
      </c>
      <c r="H1086">
        <v>99.98</v>
      </c>
      <c r="I1086" t="s">
        <v>65</v>
      </c>
    </row>
    <row r="1087" spans="1:9" x14ac:dyDescent="0.25">
      <c r="A1087" s="90">
        <v>0.30255787037037035</v>
      </c>
      <c r="B1087" t="s">
        <v>236</v>
      </c>
      <c r="C1087" t="s">
        <v>12</v>
      </c>
      <c r="E1087" t="s">
        <v>63</v>
      </c>
      <c r="F1087" t="s">
        <v>66</v>
      </c>
      <c r="G1087">
        <v>0</v>
      </c>
      <c r="H1087">
        <v>100.26</v>
      </c>
      <c r="I1087" t="s">
        <v>65</v>
      </c>
    </row>
    <row r="1088" spans="1:9" x14ac:dyDescent="0.25">
      <c r="A1088" s="90">
        <v>0.30255787037037035</v>
      </c>
      <c r="B1088" t="s">
        <v>236</v>
      </c>
      <c r="C1088" t="s">
        <v>0</v>
      </c>
      <c r="E1088" t="s">
        <v>63</v>
      </c>
      <c r="F1088" t="s">
        <v>64</v>
      </c>
      <c r="G1088">
        <v>0</v>
      </c>
      <c r="H1088">
        <v>112.52</v>
      </c>
      <c r="I1088" t="s">
        <v>65</v>
      </c>
    </row>
    <row r="1089" spans="1:9" x14ac:dyDescent="0.25">
      <c r="A1089" s="90">
        <v>0.30255787037037035</v>
      </c>
      <c r="B1089" t="s">
        <v>236</v>
      </c>
      <c r="C1089" t="s">
        <v>13</v>
      </c>
      <c r="E1089" t="s">
        <v>63</v>
      </c>
      <c r="F1089" t="s">
        <v>64</v>
      </c>
      <c r="G1089">
        <v>0</v>
      </c>
      <c r="H1089">
        <v>99.98</v>
      </c>
      <c r="I1089" t="s">
        <v>65</v>
      </c>
    </row>
    <row r="1090" spans="1:9" x14ac:dyDescent="0.25">
      <c r="A1090" s="90">
        <v>0.30255787037037035</v>
      </c>
      <c r="B1090" t="s">
        <v>236</v>
      </c>
      <c r="C1090" t="s">
        <v>12</v>
      </c>
      <c r="E1090" t="s">
        <v>63</v>
      </c>
      <c r="F1090" t="s">
        <v>66</v>
      </c>
      <c r="G1090">
        <v>0</v>
      </c>
      <c r="H1090">
        <v>100.26</v>
      </c>
      <c r="I1090" t="s">
        <v>65</v>
      </c>
    </row>
    <row r="1091" spans="1:9" x14ac:dyDescent="0.25">
      <c r="A1091" s="90">
        <v>0.30255787037037035</v>
      </c>
      <c r="B1091" t="s">
        <v>236</v>
      </c>
      <c r="C1091" t="s">
        <v>0</v>
      </c>
      <c r="E1091" t="s">
        <v>63</v>
      </c>
      <c r="F1091" t="s">
        <v>64</v>
      </c>
      <c r="G1091">
        <v>0</v>
      </c>
      <c r="H1091">
        <v>112.52</v>
      </c>
      <c r="I1091" t="s">
        <v>65</v>
      </c>
    </row>
    <row r="1092" spans="1:9" x14ac:dyDescent="0.25">
      <c r="A1092" s="90">
        <v>0.30255787037037035</v>
      </c>
      <c r="B1092" t="s">
        <v>236</v>
      </c>
      <c r="C1092" t="s">
        <v>13</v>
      </c>
      <c r="E1092" t="s">
        <v>63</v>
      </c>
      <c r="F1092" t="s">
        <v>64</v>
      </c>
      <c r="G1092">
        <v>0</v>
      </c>
      <c r="H1092">
        <v>99.98</v>
      </c>
      <c r="I1092" t="s">
        <v>65</v>
      </c>
    </row>
    <row r="1093" spans="1:9" x14ac:dyDescent="0.25">
      <c r="A1093" s="90">
        <v>0.30255787037037035</v>
      </c>
      <c r="B1093" t="s">
        <v>236</v>
      </c>
      <c r="C1093" t="s">
        <v>12</v>
      </c>
      <c r="E1093" t="s">
        <v>63</v>
      </c>
      <c r="F1093" t="s">
        <v>66</v>
      </c>
      <c r="G1093">
        <v>0</v>
      </c>
      <c r="H1093">
        <v>100.26</v>
      </c>
      <c r="I1093" t="s">
        <v>65</v>
      </c>
    </row>
    <row r="1094" spans="1:9" x14ac:dyDescent="0.25">
      <c r="A1094" s="90">
        <v>0.30254629629629631</v>
      </c>
      <c r="B1094" t="s">
        <v>237</v>
      </c>
      <c r="C1094" t="s">
        <v>13</v>
      </c>
      <c r="E1094" t="s">
        <v>63</v>
      </c>
      <c r="F1094" t="s">
        <v>64</v>
      </c>
      <c r="G1094">
        <v>0</v>
      </c>
      <c r="H1094">
        <v>100.31</v>
      </c>
      <c r="I1094" t="s">
        <v>65</v>
      </c>
    </row>
    <row r="1095" spans="1:9" x14ac:dyDescent="0.25">
      <c r="A1095" s="90">
        <v>0.30254629629629631</v>
      </c>
      <c r="B1095" t="s">
        <v>237</v>
      </c>
      <c r="C1095" t="s">
        <v>12</v>
      </c>
      <c r="E1095" t="s">
        <v>63</v>
      </c>
      <c r="F1095" t="s">
        <v>66</v>
      </c>
      <c r="G1095">
        <v>0</v>
      </c>
      <c r="H1095">
        <v>100.97</v>
      </c>
      <c r="I1095" t="s">
        <v>65</v>
      </c>
    </row>
    <row r="1096" spans="1:9" x14ac:dyDescent="0.25">
      <c r="A1096" s="90">
        <v>0.30254629629629631</v>
      </c>
      <c r="B1096" t="s">
        <v>237</v>
      </c>
      <c r="C1096" t="s">
        <v>0</v>
      </c>
      <c r="E1096" t="s">
        <v>63</v>
      </c>
      <c r="F1096" t="s">
        <v>66</v>
      </c>
      <c r="G1096">
        <v>0</v>
      </c>
      <c r="H1096">
        <v>114.93</v>
      </c>
      <c r="I1096" t="s">
        <v>65</v>
      </c>
    </row>
    <row r="1097" spans="1:9" x14ac:dyDescent="0.25">
      <c r="A1097" s="90">
        <v>0.30254629629629631</v>
      </c>
      <c r="B1097" t="s">
        <v>237</v>
      </c>
      <c r="C1097" t="s">
        <v>13</v>
      </c>
      <c r="E1097" t="s">
        <v>63</v>
      </c>
      <c r="F1097" t="s">
        <v>64</v>
      </c>
      <c r="G1097">
        <v>0</v>
      </c>
      <c r="H1097">
        <v>100.31</v>
      </c>
      <c r="I1097" t="s">
        <v>65</v>
      </c>
    </row>
    <row r="1098" spans="1:9" x14ac:dyDescent="0.25">
      <c r="A1098" s="90">
        <v>0.30254629629629631</v>
      </c>
      <c r="B1098" t="s">
        <v>237</v>
      </c>
      <c r="C1098" t="s">
        <v>12</v>
      </c>
      <c r="E1098" t="s">
        <v>63</v>
      </c>
      <c r="F1098" t="s">
        <v>66</v>
      </c>
      <c r="G1098">
        <v>0</v>
      </c>
      <c r="H1098">
        <v>100.97</v>
      </c>
      <c r="I1098" t="s">
        <v>65</v>
      </c>
    </row>
    <row r="1099" spans="1:9" x14ac:dyDescent="0.25">
      <c r="A1099" s="90">
        <v>0.30254629629629631</v>
      </c>
      <c r="B1099" t="s">
        <v>237</v>
      </c>
      <c r="C1099" t="s">
        <v>0</v>
      </c>
      <c r="E1099" t="s">
        <v>63</v>
      </c>
      <c r="F1099" t="s">
        <v>66</v>
      </c>
      <c r="G1099">
        <v>0</v>
      </c>
      <c r="H1099">
        <v>114.93</v>
      </c>
      <c r="I1099" t="s">
        <v>65</v>
      </c>
    </row>
    <row r="1100" spans="1:9" x14ac:dyDescent="0.25">
      <c r="A1100" s="90">
        <v>0.30254629629629631</v>
      </c>
      <c r="B1100" t="s">
        <v>237</v>
      </c>
      <c r="C1100" t="s">
        <v>13</v>
      </c>
      <c r="E1100" t="s">
        <v>63</v>
      </c>
      <c r="F1100" t="s">
        <v>64</v>
      </c>
      <c r="G1100">
        <v>0</v>
      </c>
      <c r="H1100">
        <v>99.78</v>
      </c>
      <c r="I1100" t="s">
        <v>65</v>
      </c>
    </row>
    <row r="1101" spans="1:9" x14ac:dyDescent="0.25">
      <c r="A1101" s="90">
        <v>0.30254629629629631</v>
      </c>
      <c r="B1101" t="s">
        <v>237</v>
      </c>
      <c r="C1101" t="s">
        <v>12</v>
      </c>
      <c r="E1101" t="s">
        <v>63</v>
      </c>
      <c r="F1101" t="s">
        <v>66</v>
      </c>
      <c r="G1101">
        <v>0</v>
      </c>
      <c r="H1101">
        <v>101.68</v>
      </c>
      <c r="I1101" t="s">
        <v>65</v>
      </c>
    </row>
    <row r="1102" spans="1:9" x14ac:dyDescent="0.25">
      <c r="A1102" s="90">
        <v>0.30254629629629631</v>
      </c>
      <c r="B1102" t="s">
        <v>237</v>
      </c>
      <c r="C1102" t="s">
        <v>0</v>
      </c>
      <c r="E1102" t="s">
        <v>63</v>
      </c>
      <c r="F1102" t="s">
        <v>66</v>
      </c>
      <c r="G1102">
        <v>0</v>
      </c>
      <c r="H1102">
        <v>116.48</v>
      </c>
      <c r="I1102" t="s">
        <v>65</v>
      </c>
    </row>
    <row r="1103" spans="1:9" x14ac:dyDescent="0.25">
      <c r="A1103" s="90">
        <v>0.30253472222222222</v>
      </c>
      <c r="B1103" t="s">
        <v>238</v>
      </c>
      <c r="C1103" t="s">
        <v>13</v>
      </c>
      <c r="E1103" t="s">
        <v>63</v>
      </c>
      <c r="F1103" t="s">
        <v>64</v>
      </c>
      <c r="G1103">
        <v>0</v>
      </c>
      <c r="H1103">
        <v>99.78</v>
      </c>
      <c r="I1103" t="s">
        <v>65</v>
      </c>
    </row>
    <row r="1104" spans="1:9" x14ac:dyDescent="0.25">
      <c r="A1104" s="90">
        <v>0.30253472222222222</v>
      </c>
      <c r="B1104" t="s">
        <v>238</v>
      </c>
      <c r="C1104" t="s">
        <v>12</v>
      </c>
      <c r="E1104" t="s">
        <v>63</v>
      </c>
      <c r="F1104" t="s">
        <v>66</v>
      </c>
      <c r="G1104">
        <v>0</v>
      </c>
      <c r="H1104">
        <v>101.68</v>
      </c>
      <c r="I1104" t="s">
        <v>65</v>
      </c>
    </row>
    <row r="1105" spans="1:9" x14ac:dyDescent="0.25">
      <c r="A1105" s="90">
        <v>0.30253472222222222</v>
      </c>
      <c r="B1105" t="s">
        <v>238</v>
      </c>
      <c r="C1105" t="s">
        <v>0</v>
      </c>
      <c r="E1105" t="s">
        <v>63</v>
      </c>
      <c r="F1105" t="s">
        <v>66</v>
      </c>
      <c r="G1105">
        <v>0</v>
      </c>
      <c r="H1105">
        <v>116.48</v>
      </c>
      <c r="I1105" t="s">
        <v>65</v>
      </c>
    </row>
    <row r="1106" spans="1:9" x14ac:dyDescent="0.25">
      <c r="A1106" s="90">
        <v>0.30253472222222222</v>
      </c>
      <c r="B1106" t="s">
        <v>238</v>
      </c>
      <c r="C1106" t="s">
        <v>13</v>
      </c>
      <c r="E1106" t="s">
        <v>63</v>
      </c>
      <c r="F1106" t="s">
        <v>64</v>
      </c>
      <c r="G1106">
        <v>0</v>
      </c>
      <c r="H1106">
        <v>99.78</v>
      </c>
      <c r="I1106" t="s">
        <v>65</v>
      </c>
    </row>
    <row r="1107" spans="1:9" x14ac:dyDescent="0.25">
      <c r="A1107" s="90">
        <v>0.30253472222222222</v>
      </c>
      <c r="B1107" t="s">
        <v>238</v>
      </c>
      <c r="C1107" t="s">
        <v>12</v>
      </c>
      <c r="E1107" t="s">
        <v>63</v>
      </c>
      <c r="F1107" t="s">
        <v>66</v>
      </c>
      <c r="G1107">
        <v>0</v>
      </c>
      <c r="H1107">
        <v>101.68</v>
      </c>
      <c r="I1107" t="s">
        <v>65</v>
      </c>
    </row>
    <row r="1108" spans="1:9" x14ac:dyDescent="0.25">
      <c r="A1108" s="90">
        <v>0.30253472222222222</v>
      </c>
      <c r="B1108" t="s">
        <v>238</v>
      </c>
      <c r="C1108" t="s">
        <v>0</v>
      </c>
      <c r="E1108" t="s">
        <v>63</v>
      </c>
      <c r="F1108" t="s">
        <v>66</v>
      </c>
      <c r="G1108">
        <v>0</v>
      </c>
      <c r="H1108">
        <v>116.48</v>
      </c>
      <c r="I1108" t="s">
        <v>65</v>
      </c>
    </row>
    <row r="1109" spans="1:9" x14ac:dyDescent="0.25">
      <c r="A1109" s="90">
        <v>0.30252314814814812</v>
      </c>
      <c r="B1109" t="s">
        <v>239</v>
      </c>
      <c r="C1109" t="s">
        <v>13</v>
      </c>
      <c r="E1109" t="s">
        <v>63</v>
      </c>
      <c r="F1109" t="s">
        <v>64</v>
      </c>
      <c r="G1109">
        <v>0</v>
      </c>
      <c r="H1109">
        <v>99.21</v>
      </c>
      <c r="I1109" t="s">
        <v>65</v>
      </c>
    </row>
    <row r="1110" spans="1:9" x14ac:dyDescent="0.25">
      <c r="A1110" s="90">
        <v>0.30252314814814812</v>
      </c>
      <c r="B1110" t="s">
        <v>239</v>
      </c>
      <c r="C1110" t="s">
        <v>12</v>
      </c>
      <c r="E1110" t="s">
        <v>63</v>
      </c>
      <c r="F1110" t="s">
        <v>66</v>
      </c>
      <c r="G1110">
        <v>0</v>
      </c>
      <c r="H1110">
        <v>101.26</v>
      </c>
      <c r="I1110" t="s">
        <v>65</v>
      </c>
    </row>
    <row r="1111" spans="1:9" x14ac:dyDescent="0.25">
      <c r="A1111" s="90">
        <v>0.30252314814814812</v>
      </c>
      <c r="B1111" t="s">
        <v>239</v>
      </c>
      <c r="C1111" t="s">
        <v>0</v>
      </c>
      <c r="E1111" t="s">
        <v>63</v>
      </c>
      <c r="F1111" t="s">
        <v>66</v>
      </c>
      <c r="G1111">
        <v>0</v>
      </c>
      <c r="H1111">
        <v>116.43</v>
      </c>
      <c r="I1111" t="s">
        <v>65</v>
      </c>
    </row>
    <row r="1112" spans="1:9" x14ac:dyDescent="0.25">
      <c r="A1112" s="90">
        <v>0.30252314814814812</v>
      </c>
      <c r="B1112" t="s">
        <v>239</v>
      </c>
      <c r="C1112" t="s">
        <v>13</v>
      </c>
      <c r="E1112" t="s">
        <v>63</v>
      </c>
      <c r="F1112" t="s">
        <v>64</v>
      </c>
      <c r="G1112">
        <v>0</v>
      </c>
      <c r="H1112">
        <v>99.21</v>
      </c>
      <c r="I1112" t="s">
        <v>65</v>
      </c>
    </row>
    <row r="1113" spans="1:9" x14ac:dyDescent="0.25">
      <c r="A1113" s="90">
        <v>0.30252314814814812</v>
      </c>
      <c r="B1113" t="s">
        <v>239</v>
      </c>
      <c r="C1113" t="s">
        <v>12</v>
      </c>
      <c r="E1113" t="s">
        <v>63</v>
      </c>
      <c r="F1113" t="s">
        <v>66</v>
      </c>
      <c r="G1113">
        <v>0</v>
      </c>
      <c r="H1113">
        <v>101.26</v>
      </c>
      <c r="I1113" t="s">
        <v>65</v>
      </c>
    </row>
    <row r="1114" spans="1:9" x14ac:dyDescent="0.25">
      <c r="A1114" s="90">
        <v>0.30252314814814812</v>
      </c>
      <c r="B1114" t="s">
        <v>239</v>
      </c>
      <c r="C1114" t="s">
        <v>0</v>
      </c>
      <c r="E1114" t="s">
        <v>63</v>
      </c>
      <c r="F1114" t="s">
        <v>66</v>
      </c>
      <c r="G1114">
        <v>0</v>
      </c>
      <c r="H1114">
        <v>116.43</v>
      </c>
      <c r="I1114" t="s">
        <v>65</v>
      </c>
    </row>
    <row r="1115" spans="1:9" x14ac:dyDescent="0.25">
      <c r="A1115" s="90">
        <v>0.30251157407407409</v>
      </c>
      <c r="B1115" t="s">
        <v>240</v>
      </c>
      <c r="C1115" t="s">
        <v>13</v>
      </c>
      <c r="E1115" t="s">
        <v>63</v>
      </c>
      <c r="F1115" t="s">
        <v>64</v>
      </c>
      <c r="G1115">
        <v>0</v>
      </c>
      <c r="H1115">
        <v>99.37</v>
      </c>
      <c r="I1115" t="s">
        <v>65</v>
      </c>
    </row>
    <row r="1116" spans="1:9" x14ac:dyDescent="0.25">
      <c r="A1116" s="90">
        <v>0.30251157407407409</v>
      </c>
      <c r="B1116" t="s">
        <v>240</v>
      </c>
      <c r="C1116" t="s">
        <v>12</v>
      </c>
      <c r="E1116" t="s">
        <v>63</v>
      </c>
      <c r="F1116" t="s">
        <v>66</v>
      </c>
      <c r="G1116">
        <v>0</v>
      </c>
      <c r="H1116">
        <v>100.81</v>
      </c>
      <c r="I1116" t="s">
        <v>65</v>
      </c>
    </row>
    <row r="1117" spans="1:9" x14ac:dyDescent="0.25">
      <c r="A1117" s="90">
        <v>0.30251157407407409</v>
      </c>
      <c r="B1117" t="s">
        <v>240</v>
      </c>
      <c r="C1117" t="s">
        <v>0</v>
      </c>
      <c r="E1117" t="s">
        <v>63</v>
      </c>
      <c r="F1117" t="s">
        <v>66</v>
      </c>
      <c r="G1117">
        <v>0</v>
      </c>
      <c r="H1117">
        <v>115.15</v>
      </c>
      <c r="I1117" t="s">
        <v>65</v>
      </c>
    </row>
    <row r="1118" spans="1:9" x14ac:dyDescent="0.25">
      <c r="A1118" s="90">
        <v>0.30251157407407409</v>
      </c>
      <c r="B1118" t="s">
        <v>240</v>
      </c>
      <c r="C1118" t="s">
        <v>13</v>
      </c>
      <c r="E1118" t="s">
        <v>63</v>
      </c>
      <c r="F1118" t="s">
        <v>64</v>
      </c>
      <c r="G1118">
        <v>0</v>
      </c>
      <c r="H1118">
        <v>99.37</v>
      </c>
      <c r="I1118" t="s">
        <v>65</v>
      </c>
    </row>
    <row r="1119" spans="1:9" x14ac:dyDescent="0.25">
      <c r="A1119" s="90">
        <v>0.30251157407407409</v>
      </c>
      <c r="B1119" t="s">
        <v>240</v>
      </c>
      <c r="C1119" t="s">
        <v>12</v>
      </c>
      <c r="E1119" t="s">
        <v>63</v>
      </c>
      <c r="F1119" t="s">
        <v>66</v>
      </c>
      <c r="G1119">
        <v>0</v>
      </c>
      <c r="H1119">
        <v>100.81</v>
      </c>
      <c r="I1119" t="s">
        <v>65</v>
      </c>
    </row>
    <row r="1120" spans="1:9" x14ac:dyDescent="0.25">
      <c r="A1120" s="90">
        <v>0.30251157407407409</v>
      </c>
      <c r="B1120" t="s">
        <v>240</v>
      </c>
      <c r="C1120" t="s">
        <v>0</v>
      </c>
      <c r="E1120" t="s">
        <v>63</v>
      </c>
      <c r="F1120" t="s">
        <v>66</v>
      </c>
      <c r="G1120">
        <v>0</v>
      </c>
      <c r="H1120">
        <v>115.15</v>
      </c>
      <c r="I1120" t="s">
        <v>65</v>
      </c>
    </row>
    <row r="1121" spans="1:9" x14ac:dyDescent="0.25">
      <c r="A1121" s="90">
        <v>0.30251157407407409</v>
      </c>
      <c r="B1121" t="s">
        <v>240</v>
      </c>
      <c r="C1121" t="s">
        <v>13</v>
      </c>
      <c r="E1121" t="s">
        <v>63</v>
      </c>
      <c r="F1121" t="s">
        <v>64</v>
      </c>
      <c r="G1121">
        <v>0</v>
      </c>
      <c r="H1121">
        <v>99.37</v>
      </c>
      <c r="I1121" t="s">
        <v>65</v>
      </c>
    </row>
    <row r="1122" spans="1:9" x14ac:dyDescent="0.25">
      <c r="A1122" s="90">
        <v>0.30251157407407409</v>
      </c>
      <c r="B1122" t="s">
        <v>240</v>
      </c>
      <c r="C1122" t="s">
        <v>12</v>
      </c>
      <c r="E1122" t="s">
        <v>63</v>
      </c>
      <c r="F1122" t="s">
        <v>66</v>
      </c>
      <c r="G1122">
        <v>0</v>
      </c>
      <c r="H1122">
        <v>100.81</v>
      </c>
      <c r="I1122" t="s">
        <v>65</v>
      </c>
    </row>
    <row r="1123" spans="1:9" x14ac:dyDescent="0.25">
      <c r="A1123" s="90">
        <v>0.30249999999999999</v>
      </c>
      <c r="B1123" t="s">
        <v>240</v>
      </c>
      <c r="C1123" t="s">
        <v>0</v>
      </c>
      <c r="E1123" t="s">
        <v>63</v>
      </c>
      <c r="F1123" t="s">
        <v>66</v>
      </c>
      <c r="G1123">
        <v>0</v>
      </c>
      <c r="H1123">
        <v>114.68</v>
      </c>
      <c r="I1123" t="s">
        <v>65</v>
      </c>
    </row>
    <row r="1124" spans="1:9" x14ac:dyDescent="0.25">
      <c r="A1124" s="90">
        <v>0.30249999999999999</v>
      </c>
      <c r="B1124" t="s">
        <v>241</v>
      </c>
      <c r="C1124" t="s">
        <v>13</v>
      </c>
      <c r="E1124" t="s">
        <v>63</v>
      </c>
      <c r="F1124" t="s">
        <v>64</v>
      </c>
      <c r="G1124">
        <v>0</v>
      </c>
      <c r="H1124">
        <v>99.81</v>
      </c>
      <c r="I1124" t="s">
        <v>65</v>
      </c>
    </row>
    <row r="1125" spans="1:9" x14ac:dyDescent="0.25">
      <c r="A1125" s="90">
        <v>0.30249999999999999</v>
      </c>
      <c r="B1125" t="s">
        <v>241</v>
      </c>
      <c r="C1125" t="s">
        <v>12</v>
      </c>
      <c r="E1125" t="s">
        <v>63</v>
      </c>
      <c r="F1125" t="s">
        <v>66</v>
      </c>
      <c r="G1125">
        <v>0</v>
      </c>
      <c r="H1125">
        <v>100.57</v>
      </c>
      <c r="I1125" t="s">
        <v>65</v>
      </c>
    </row>
    <row r="1126" spans="1:9" x14ac:dyDescent="0.25">
      <c r="A1126" s="90">
        <v>0.30249999999999999</v>
      </c>
      <c r="B1126" t="s">
        <v>241</v>
      </c>
      <c r="C1126" t="s">
        <v>0</v>
      </c>
      <c r="E1126" t="s">
        <v>63</v>
      </c>
      <c r="F1126" t="s">
        <v>66</v>
      </c>
      <c r="G1126">
        <v>0</v>
      </c>
      <c r="H1126">
        <v>114.68</v>
      </c>
      <c r="I1126" t="s">
        <v>65</v>
      </c>
    </row>
    <row r="1127" spans="1:9" x14ac:dyDescent="0.25">
      <c r="A1127" s="90">
        <v>0.30249999999999999</v>
      </c>
      <c r="B1127" t="s">
        <v>241</v>
      </c>
      <c r="C1127" t="s">
        <v>13</v>
      </c>
      <c r="E1127" t="s">
        <v>63</v>
      </c>
      <c r="F1127" t="s">
        <v>64</v>
      </c>
      <c r="G1127">
        <v>0</v>
      </c>
      <c r="H1127">
        <v>99.81</v>
      </c>
      <c r="I1127" t="s">
        <v>65</v>
      </c>
    </row>
    <row r="1128" spans="1:9" x14ac:dyDescent="0.25">
      <c r="A1128" s="90">
        <v>0.30249999999999999</v>
      </c>
      <c r="B1128" t="s">
        <v>241</v>
      </c>
      <c r="C1128" t="s">
        <v>12</v>
      </c>
      <c r="E1128" t="s">
        <v>63</v>
      </c>
      <c r="F1128" t="s">
        <v>66</v>
      </c>
      <c r="G1128">
        <v>0</v>
      </c>
      <c r="H1128">
        <v>100.57</v>
      </c>
      <c r="I1128" t="s">
        <v>65</v>
      </c>
    </row>
    <row r="1129" spans="1:9" x14ac:dyDescent="0.25">
      <c r="A1129" s="90">
        <v>0.30249999999999999</v>
      </c>
      <c r="B1129" t="s">
        <v>241</v>
      </c>
      <c r="C1129" t="s">
        <v>0</v>
      </c>
      <c r="E1129" t="s">
        <v>63</v>
      </c>
      <c r="F1129" t="s">
        <v>66</v>
      </c>
      <c r="G1129">
        <v>0</v>
      </c>
      <c r="H1129">
        <v>114.68</v>
      </c>
      <c r="I1129" t="s">
        <v>65</v>
      </c>
    </row>
    <row r="1130" spans="1:9" x14ac:dyDescent="0.25">
      <c r="A1130" s="90">
        <v>0.3024884259259259</v>
      </c>
      <c r="B1130" t="s">
        <v>241</v>
      </c>
      <c r="C1130" t="s">
        <v>0</v>
      </c>
      <c r="E1130" t="s">
        <v>63</v>
      </c>
      <c r="F1130" t="s">
        <v>64</v>
      </c>
      <c r="G1130">
        <v>0</v>
      </c>
      <c r="H1130">
        <v>110.8</v>
      </c>
      <c r="I1130" t="s">
        <v>65</v>
      </c>
    </row>
    <row r="1131" spans="1:9" x14ac:dyDescent="0.25">
      <c r="A1131" s="90">
        <v>0.3024884259259259</v>
      </c>
      <c r="B1131" t="s">
        <v>241</v>
      </c>
      <c r="C1131" t="s">
        <v>13</v>
      </c>
      <c r="E1131" t="s">
        <v>63</v>
      </c>
      <c r="F1131" t="s">
        <v>64</v>
      </c>
      <c r="G1131">
        <v>0</v>
      </c>
      <c r="H1131">
        <v>100.33</v>
      </c>
      <c r="I1131" t="s">
        <v>65</v>
      </c>
    </row>
    <row r="1132" spans="1:9" x14ac:dyDescent="0.25">
      <c r="A1132" s="90">
        <v>0.3024884259259259</v>
      </c>
      <c r="B1132" t="s">
        <v>241</v>
      </c>
      <c r="C1132" t="s">
        <v>12</v>
      </c>
      <c r="E1132" t="s">
        <v>63</v>
      </c>
      <c r="F1132" t="s">
        <v>66</v>
      </c>
      <c r="G1132">
        <v>0</v>
      </c>
      <c r="H1132">
        <v>99.47</v>
      </c>
      <c r="I1132" t="s">
        <v>65</v>
      </c>
    </row>
    <row r="1133" spans="1:9" x14ac:dyDescent="0.25">
      <c r="A1133" s="90">
        <v>0.3024884259259259</v>
      </c>
      <c r="B1133" t="s">
        <v>242</v>
      </c>
      <c r="C1133" t="s">
        <v>0</v>
      </c>
      <c r="E1133" t="s">
        <v>63</v>
      </c>
      <c r="F1133" t="s">
        <v>64</v>
      </c>
      <c r="G1133">
        <v>0</v>
      </c>
      <c r="H1133">
        <v>110.8</v>
      </c>
      <c r="I1133" t="s">
        <v>65</v>
      </c>
    </row>
    <row r="1134" spans="1:9" x14ac:dyDescent="0.25">
      <c r="A1134" s="90">
        <v>0.3024884259259259</v>
      </c>
      <c r="B1134" t="s">
        <v>242</v>
      </c>
      <c r="C1134" t="s">
        <v>13</v>
      </c>
      <c r="E1134" t="s">
        <v>63</v>
      </c>
      <c r="F1134" t="s">
        <v>64</v>
      </c>
      <c r="G1134">
        <v>0</v>
      </c>
      <c r="H1134">
        <v>100.33</v>
      </c>
      <c r="I1134" t="s">
        <v>65</v>
      </c>
    </row>
    <row r="1135" spans="1:9" x14ac:dyDescent="0.25">
      <c r="A1135" s="90">
        <v>0.3024884259259259</v>
      </c>
      <c r="B1135" t="s">
        <v>242</v>
      </c>
      <c r="C1135" t="s">
        <v>12</v>
      </c>
      <c r="E1135" t="s">
        <v>63</v>
      </c>
      <c r="F1135" t="s">
        <v>66</v>
      </c>
      <c r="G1135">
        <v>0</v>
      </c>
      <c r="H1135">
        <v>99.47</v>
      </c>
      <c r="I1135" t="s">
        <v>65</v>
      </c>
    </row>
    <row r="1136" spans="1:9" x14ac:dyDescent="0.25">
      <c r="A1136" s="90">
        <v>0.30247685185185186</v>
      </c>
      <c r="B1136" t="s">
        <v>242</v>
      </c>
      <c r="C1136" t="s">
        <v>0</v>
      </c>
      <c r="E1136" t="s">
        <v>63</v>
      </c>
      <c r="F1136" t="s">
        <v>64</v>
      </c>
      <c r="G1136">
        <v>0</v>
      </c>
      <c r="H1136">
        <v>108.47</v>
      </c>
      <c r="I1136" t="s">
        <v>65</v>
      </c>
    </row>
    <row r="1137" spans="1:9" x14ac:dyDescent="0.25">
      <c r="A1137" s="90">
        <v>0.30247685185185186</v>
      </c>
      <c r="B1137" t="s">
        <v>242</v>
      </c>
      <c r="C1137" t="s">
        <v>13</v>
      </c>
      <c r="E1137" t="s">
        <v>63</v>
      </c>
      <c r="F1137" t="s">
        <v>64</v>
      </c>
      <c r="G1137">
        <v>0</v>
      </c>
      <c r="H1137">
        <v>100.25</v>
      </c>
      <c r="I1137" t="s">
        <v>65</v>
      </c>
    </row>
    <row r="1138" spans="1:9" x14ac:dyDescent="0.25">
      <c r="A1138" s="90">
        <v>0.30247685185185186</v>
      </c>
      <c r="B1138" t="s">
        <v>242</v>
      </c>
      <c r="C1138" t="s">
        <v>12</v>
      </c>
      <c r="E1138" t="s">
        <v>63</v>
      </c>
      <c r="F1138" t="s">
        <v>66</v>
      </c>
      <c r="G1138">
        <v>0</v>
      </c>
      <c r="H1138">
        <v>99.4</v>
      </c>
      <c r="I1138" t="s">
        <v>65</v>
      </c>
    </row>
    <row r="1139" spans="1:9" x14ac:dyDescent="0.25">
      <c r="A1139" s="90">
        <v>0.30247685185185186</v>
      </c>
      <c r="B1139" t="s">
        <v>243</v>
      </c>
      <c r="C1139" t="s">
        <v>0</v>
      </c>
      <c r="E1139" t="s">
        <v>63</v>
      </c>
      <c r="F1139" t="s">
        <v>64</v>
      </c>
      <c r="G1139">
        <v>0</v>
      </c>
      <c r="H1139">
        <v>108.47</v>
      </c>
      <c r="I1139" t="s">
        <v>65</v>
      </c>
    </row>
    <row r="1140" spans="1:9" x14ac:dyDescent="0.25">
      <c r="A1140" s="90">
        <v>0.30247685185185186</v>
      </c>
      <c r="B1140" t="s">
        <v>243</v>
      </c>
      <c r="C1140" t="s">
        <v>13</v>
      </c>
      <c r="E1140" t="s">
        <v>63</v>
      </c>
      <c r="F1140" t="s">
        <v>64</v>
      </c>
      <c r="G1140">
        <v>0</v>
      </c>
      <c r="H1140">
        <v>100.25</v>
      </c>
      <c r="I1140" t="s">
        <v>65</v>
      </c>
    </row>
    <row r="1141" spans="1:9" x14ac:dyDescent="0.25">
      <c r="A1141" s="90">
        <v>0.30247685185185186</v>
      </c>
      <c r="B1141" t="s">
        <v>243</v>
      </c>
      <c r="C1141" t="s">
        <v>12</v>
      </c>
      <c r="E1141" t="s">
        <v>63</v>
      </c>
      <c r="F1141" t="s">
        <v>66</v>
      </c>
      <c r="G1141">
        <v>0</v>
      </c>
      <c r="H1141">
        <v>99.4</v>
      </c>
      <c r="I1141" t="s">
        <v>65</v>
      </c>
    </row>
    <row r="1142" spans="1:9" x14ac:dyDescent="0.25">
      <c r="A1142" s="90">
        <v>0.30247685185185186</v>
      </c>
      <c r="B1142" t="s">
        <v>243</v>
      </c>
      <c r="C1142" t="s">
        <v>0</v>
      </c>
      <c r="E1142" t="s">
        <v>63</v>
      </c>
      <c r="F1142" t="s">
        <v>64</v>
      </c>
      <c r="G1142">
        <v>0</v>
      </c>
      <c r="H1142">
        <v>108.47</v>
      </c>
      <c r="I1142" t="s">
        <v>65</v>
      </c>
    </row>
    <row r="1143" spans="1:9" x14ac:dyDescent="0.25">
      <c r="A1143" s="90">
        <v>0.30247685185185186</v>
      </c>
      <c r="B1143" t="s">
        <v>243</v>
      </c>
      <c r="C1143" t="s">
        <v>13</v>
      </c>
      <c r="E1143" t="s">
        <v>63</v>
      </c>
      <c r="F1143" t="s">
        <v>64</v>
      </c>
      <c r="G1143">
        <v>0</v>
      </c>
      <c r="H1143">
        <v>100.25</v>
      </c>
      <c r="I1143" t="s">
        <v>65</v>
      </c>
    </row>
    <row r="1144" spans="1:9" x14ac:dyDescent="0.25">
      <c r="A1144" s="90">
        <v>0.30247685185185186</v>
      </c>
      <c r="B1144" t="s">
        <v>243</v>
      </c>
      <c r="C1144" t="s">
        <v>12</v>
      </c>
      <c r="E1144" t="s">
        <v>63</v>
      </c>
      <c r="F1144" t="s">
        <v>66</v>
      </c>
      <c r="G1144">
        <v>0</v>
      </c>
      <c r="H1144">
        <v>99.4</v>
      </c>
      <c r="I1144" t="s">
        <v>65</v>
      </c>
    </row>
    <row r="1145" spans="1:9" x14ac:dyDescent="0.25">
      <c r="A1145" s="90">
        <v>0.30246527777777776</v>
      </c>
      <c r="B1145" t="s">
        <v>243</v>
      </c>
      <c r="C1145" t="s">
        <v>0</v>
      </c>
      <c r="E1145" t="s">
        <v>63</v>
      </c>
      <c r="F1145" t="s">
        <v>64</v>
      </c>
      <c r="G1145">
        <v>0</v>
      </c>
      <c r="H1145">
        <v>107.59</v>
      </c>
      <c r="I1145" t="s">
        <v>65</v>
      </c>
    </row>
    <row r="1146" spans="1:9" x14ac:dyDescent="0.25">
      <c r="A1146" s="90">
        <v>0.30246527777777776</v>
      </c>
      <c r="B1146" t="s">
        <v>243</v>
      </c>
      <c r="C1146" t="s">
        <v>13</v>
      </c>
      <c r="E1146" t="s">
        <v>63</v>
      </c>
      <c r="F1146" t="s">
        <v>64</v>
      </c>
      <c r="G1146">
        <v>0</v>
      </c>
      <c r="H1146">
        <v>99.7</v>
      </c>
      <c r="I1146" t="s">
        <v>65</v>
      </c>
    </row>
    <row r="1147" spans="1:9" x14ac:dyDescent="0.25">
      <c r="A1147" s="90">
        <v>0.30246527777777776</v>
      </c>
      <c r="B1147" t="s">
        <v>243</v>
      </c>
      <c r="C1147" t="s">
        <v>12</v>
      </c>
      <c r="E1147" t="s">
        <v>63</v>
      </c>
      <c r="F1147" t="s">
        <v>66</v>
      </c>
      <c r="G1147">
        <v>0</v>
      </c>
      <c r="H1147">
        <v>98.35</v>
      </c>
      <c r="I1147" t="s">
        <v>65</v>
      </c>
    </row>
    <row r="1148" spans="1:9" x14ac:dyDescent="0.25">
      <c r="A1148" s="90">
        <v>0.30246527777777776</v>
      </c>
      <c r="B1148" t="s">
        <v>244</v>
      </c>
      <c r="C1148" t="s">
        <v>0</v>
      </c>
      <c r="E1148" t="s">
        <v>63</v>
      </c>
      <c r="F1148" t="s">
        <v>64</v>
      </c>
      <c r="G1148">
        <v>0</v>
      </c>
      <c r="H1148">
        <v>107.59</v>
      </c>
      <c r="I1148" t="s">
        <v>65</v>
      </c>
    </row>
    <row r="1149" spans="1:9" x14ac:dyDescent="0.25">
      <c r="A1149" s="90">
        <v>0.30246527777777776</v>
      </c>
      <c r="B1149" t="s">
        <v>244</v>
      </c>
      <c r="C1149" t="s">
        <v>13</v>
      </c>
      <c r="E1149" t="s">
        <v>63</v>
      </c>
      <c r="F1149" t="s">
        <v>64</v>
      </c>
      <c r="G1149">
        <v>0</v>
      </c>
      <c r="H1149">
        <v>99.7</v>
      </c>
      <c r="I1149" t="s">
        <v>65</v>
      </c>
    </row>
    <row r="1150" spans="1:9" x14ac:dyDescent="0.25">
      <c r="A1150" s="90">
        <v>0.30246527777777776</v>
      </c>
      <c r="B1150" t="s">
        <v>244</v>
      </c>
      <c r="C1150" t="s">
        <v>12</v>
      </c>
      <c r="E1150" t="s">
        <v>63</v>
      </c>
      <c r="F1150" t="s">
        <v>66</v>
      </c>
      <c r="G1150">
        <v>0</v>
      </c>
      <c r="H1150">
        <v>98.35</v>
      </c>
      <c r="I1150" t="s">
        <v>65</v>
      </c>
    </row>
    <row r="1151" spans="1:9" x14ac:dyDescent="0.25">
      <c r="A1151" s="90">
        <v>0.30245370370370367</v>
      </c>
      <c r="B1151" t="s">
        <v>244</v>
      </c>
      <c r="C1151" t="s">
        <v>0</v>
      </c>
      <c r="E1151" t="s">
        <v>63</v>
      </c>
      <c r="F1151" t="s">
        <v>64</v>
      </c>
      <c r="G1151">
        <v>0</v>
      </c>
      <c r="H1151">
        <v>107.97</v>
      </c>
      <c r="I1151" t="s">
        <v>65</v>
      </c>
    </row>
    <row r="1152" spans="1:9" x14ac:dyDescent="0.25">
      <c r="A1152" s="90">
        <v>0.30245370370370367</v>
      </c>
      <c r="B1152" t="s">
        <v>245</v>
      </c>
      <c r="C1152" t="s">
        <v>13</v>
      </c>
      <c r="E1152" t="s">
        <v>63</v>
      </c>
      <c r="F1152" t="s">
        <v>64</v>
      </c>
      <c r="G1152">
        <v>0</v>
      </c>
      <c r="H1152">
        <v>100.25</v>
      </c>
      <c r="I1152" t="s">
        <v>65</v>
      </c>
    </row>
    <row r="1153" spans="1:9" x14ac:dyDescent="0.25">
      <c r="A1153" s="90">
        <v>0.30245370370370367</v>
      </c>
      <c r="B1153" t="s">
        <v>245</v>
      </c>
      <c r="C1153" t="s">
        <v>12</v>
      </c>
      <c r="E1153" t="s">
        <v>63</v>
      </c>
      <c r="F1153" t="s">
        <v>66</v>
      </c>
      <c r="G1153">
        <v>0</v>
      </c>
      <c r="H1153">
        <v>98.3</v>
      </c>
      <c r="I1153" t="s">
        <v>65</v>
      </c>
    </row>
    <row r="1154" spans="1:9" x14ac:dyDescent="0.25">
      <c r="A1154" s="90">
        <v>0.30245370370370367</v>
      </c>
      <c r="B1154" t="s">
        <v>245</v>
      </c>
      <c r="C1154" t="s">
        <v>0</v>
      </c>
      <c r="E1154" t="s">
        <v>63</v>
      </c>
      <c r="F1154" t="s">
        <v>64</v>
      </c>
      <c r="G1154">
        <v>0</v>
      </c>
      <c r="H1154">
        <v>107.97</v>
      </c>
      <c r="I1154" t="s">
        <v>65</v>
      </c>
    </row>
    <row r="1155" spans="1:9" x14ac:dyDescent="0.25">
      <c r="A1155" s="90">
        <v>0.30245370370370367</v>
      </c>
      <c r="B1155" t="s">
        <v>245</v>
      </c>
      <c r="C1155" t="s">
        <v>13</v>
      </c>
      <c r="E1155" t="s">
        <v>63</v>
      </c>
      <c r="F1155" t="s">
        <v>64</v>
      </c>
      <c r="G1155">
        <v>0</v>
      </c>
      <c r="H1155">
        <v>100.25</v>
      </c>
      <c r="I1155" t="s">
        <v>65</v>
      </c>
    </row>
    <row r="1156" spans="1:9" x14ac:dyDescent="0.25">
      <c r="A1156" s="90">
        <v>0.30245370370370367</v>
      </c>
      <c r="B1156" t="s">
        <v>245</v>
      </c>
      <c r="C1156" t="s">
        <v>12</v>
      </c>
      <c r="E1156" t="s">
        <v>63</v>
      </c>
      <c r="F1156" t="s">
        <v>66</v>
      </c>
      <c r="G1156">
        <v>0</v>
      </c>
      <c r="H1156">
        <v>98.3</v>
      </c>
      <c r="I1156" t="s">
        <v>65</v>
      </c>
    </row>
    <row r="1157" spans="1:9" x14ac:dyDescent="0.25">
      <c r="A1157" s="90">
        <v>0.30245370370370367</v>
      </c>
      <c r="B1157" t="s">
        <v>245</v>
      </c>
      <c r="C1157" t="s">
        <v>0</v>
      </c>
      <c r="E1157" t="s">
        <v>63</v>
      </c>
      <c r="F1157" t="s">
        <v>64</v>
      </c>
      <c r="G1157">
        <v>0</v>
      </c>
      <c r="H1157">
        <v>107.97</v>
      </c>
      <c r="I1157" t="s">
        <v>65</v>
      </c>
    </row>
    <row r="1158" spans="1:9" x14ac:dyDescent="0.25">
      <c r="A1158" s="90">
        <v>0.30245370370370367</v>
      </c>
      <c r="B1158" t="s">
        <v>245</v>
      </c>
      <c r="C1158" t="s">
        <v>13</v>
      </c>
      <c r="E1158" t="s">
        <v>63</v>
      </c>
      <c r="F1158" t="s">
        <v>64</v>
      </c>
      <c r="G1158">
        <v>0</v>
      </c>
      <c r="H1158">
        <v>100.25</v>
      </c>
      <c r="I1158" t="s">
        <v>65</v>
      </c>
    </row>
    <row r="1159" spans="1:9" x14ac:dyDescent="0.25">
      <c r="A1159" s="90">
        <v>0.30245370370370367</v>
      </c>
      <c r="B1159" t="s">
        <v>245</v>
      </c>
      <c r="C1159" t="s">
        <v>12</v>
      </c>
      <c r="E1159" t="s">
        <v>63</v>
      </c>
      <c r="F1159" t="s">
        <v>66</v>
      </c>
      <c r="G1159">
        <v>0</v>
      </c>
      <c r="H1159">
        <v>98.3</v>
      </c>
      <c r="I1159" t="s">
        <v>65</v>
      </c>
    </row>
    <row r="1160" spans="1:9" x14ac:dyDescent="0.25">
      <c r="A1160" s="90">
        <v>0.30244212962962963</v>
      </c>
      <c r="B1160" t="s">
        <v>246</v>
      </c>
      <c r="C1160" t="s">
        <v>0</v>
      </c>
      <c r="E1160" t="s">
        <v>63</v>
      </c>
      <c r="F1160" t="s">
        <v>64</v>
      </c>
      <c r="G1160">
        <v>0</v>
      </c>
      <c r="H1160">
        <v>109.7</v>
      </c>
      <c r="I1160" t="s">
        <v>65</v>
      </c>
    </row>
    <row r="1161" spans="1:9" x14ac:dyDescent="0.25">
      <c r="A1161" s="90">
        <v>0.30244212962962963</v>
      </c>
      <c r="B1161" t="s">
        <v>246</v>
      </c>
      <c r="C1161" t="s">
        <v>13</v>
      </c>
      <c r="E1161" t="s">
        <v>63</v>
      </c>
      <c r="F1161" t="s">
        <v>64</v>
      </c>
      <c r="G1161">
        <v>0</v>
      </c>
      <c r="H1161">
        <v>100.46</v>
      </c>
      <c r="I1161" t="s">
        <v>65</v>
      </c>
    </row>
    <row r="1162" spans="1:9" x14ac:dyDescent="0.25">
      <c r="A1162" s="90">
        <v>0.30244212962962963</v>
      </c>
      <c r="B1162" t="s">
        <v>246</v>
      </c>
      <c r="C1162" t="s">
        <v>12</v>
      </c>
      <c r="E1162" t="s">
        <v>63</v>
      </c>
      <c r="F1162" t="s">
        <v>66</v>
      </c>
      <c r="G1162">
        <v>0</v>
      </c>
      <c r="H1162">
        <v>98.05</v>
      </c>
      <c r="I1162" t="s">
        <v>65</v>
      </c>
    </row>
    <row r="1163" spans="1:9" x14ac:dyDescent="0.25">
      <c r="A1163" s="90">
        <v>0.30244212962962963</v>
      </c>
      <c r="B1163" t="s">
        <v>246</v>
      </c>
      <c r="C1163" t="s">
        <v>0</v>
      </c>
      <c r="E1163" t="s">
        <v>63</v>
      </c>
      <c r="F1163" t="s">
        <v>64</v>
      </c>
      <c r="G1163">
        <v>0</v>
      </c>
      <c r="H1163">
        <v>109.7</v>
      </c>
      <c r="I1163" t="s">
        <v>65</v>
      </c>
    </row>
    <row r="1164" spans="1:9" x14ac:dyDescent="0.25">
      <c r="A1164" s="90">
        <v>0.30244212962962963</v>
      </c>
      <c r="B1164" t="s">
        <v>246</v>
      </c>
      <c r="C1164" t="s">
        <v>13</v>
      </c>
      <c r="E1164" t="s">
        <v>63</v>
      </c>
      <c r="F1164" t="s">
        <v>64</v>
      </c>
      <c r="G1164">
        <v>0</v>
      </c>
      <c r="H1164">
        <v>100.46</v>
      </c>
      <c r="I1164" t="s">
        <v>65</v>
      </c>
    </row>
    <row r="1165" spans="1:9" x14ac:dyDescent="0.25">
      <c r="A1165" s="90">
        <v>0.30244212962962963</v>
      </c>
      <c r="B1165" t="s">
        <v>246</v>
      </c>
      <c r="C1165" t="s">
        <v>12</v>
      </c>
      <c r="E1165" t="s">
        <v>63</v>
      </c>
      <c r="F1165" t="s">
        <v>66</v>
      </c>
      <c r="G1165">
        <v>0</v>
      </c>
      <c r="H1165">
        <v>98.05</v>
      </c>
      <c r="I1165" t="s">
        <v>65</v>
      </c>
    </row>
    <row r="1166" spans="1:9" x14ac:dyDescent="0.25">
      <c r="A1166" s="90">
        <v>0.30243055555555559</v>
      </c>
      <c r="B1166" t="s">
        <v>246</v>
      </c>
      <c r="C1166" t="s">
        <v>0</v>
      </c>
      <c r="E1166" t="s">
        <v>63</v>
      </c>
      <c r="F1166" t="s">
        <v>64</v>
      </c>
      <c r="G1166">
        <v>0</v>
      </c>
      <c r="H1166">
        <v>109.87</v>
      </c>
      <c r="I1166" t="s">
        <v>65</v>
      </c>
    </row>
    <row r="1167" spans="1:9" x14ac:dyDescent="0.25">
      <c r="A1167" s="90">
        <v>0.30243055555555559</v>
      </c>
      <c r="B1167" t="s">
        <v>247</v>
      </c>
      <c r="C1167" t="s">
        <v>13</v>
      </c>
      <c r="E1167" t="s">
        <v>63</v>
      </c>
      <c r="F1167" t="s">
        <v>64</v>
      </c>
      <c r="G1167">
        <v>0</v>
      </c>
      <c r="H1167">
        <v>100.19</v>
      </c>
      <c r="I1167" t="s">
        <v>65</v>
      </c>
    </row>
    <row r="1168" spans="1:9" x14ac:dyDescent="0.25">
      <c r="A1168" s="90">
        <v>0.30243055555555559</v>
      </c>
      <c r="B1168" t="s">
        <v>247</v>
      </c>
      <c r="C1168" t="s">
        <v>12</v>
      </c>
      <c r="E1168" t="s">
        <v>63</v>
      </c>
      <c r="F1168" t="s">
        <v>66</v>
      </c>
      <c r="G1168">
        <v>0</v>
      </c>
      <c r="H1168">
        <v>97.56</v>
      </c>
      <c r="I1168" t="s">
        <v>65</v>
      </c>
    </row>
    <row r="1169" spans="1:9" x14ac:dyDescent="0.25">
      <c r="A1169" s="90">
        <v>0.30243055555555559</v>
      </c>
      <c r="B1169" t="s">
        <v>247</v>
      </c>
      <c r="C1169" t="s">
        <v>0</v>
      </c>
      <c r="E1169" t="s">
        <v>63</v>
      </c>
      <c r="F1169" t="s">
        <v>64</v>
      </c>
      <c r="G1169">
        <v>0</v>
      </c>
      <c r="H1169">
        <v>109.87</v>
      </c>
      <c r="I1169" t="s">
        <v>65</v>
      </c>
    </row>
    <row r="1170" spans="1:9" x14ac:dyDescent="0.25">
      <c r="A1170" s="90">
        <v>0.30243055555555559</v>
      </c>
      <c r="B1170" t="s">
        <v>247</v>
      </c>
      <c r="C1170" t="s">
        <v>13</v>
      </c>
      <c r="E1170" t="s">
        <v>63</v>
      </c>
      <c r="F1170" t="s">
        <v>64</v>
      </c>
      <c r="G1170">
        <v>0</v>
      </c>
      <c r="H1170">
        <v>100.19</v>
      </c>
      <c r="I1170" t="s">
        <v>65</v>
      </c>
    </row>
    <row r="1171" spans="1:9" x14ac:dyDescent="0.25">
      <c r="A1171" s="90">
        <v>0.30243055555555559</v>
      </c>
      <c r="B1171" t="s">
        <v>247</v>
      </c>
      <c r="C1171" t="s">
        <v>12</v>
      </c>
      <c r="E1171" t="s">
        <v>63</v>
      </c>
      <c r="F1171" t="s">
        <v>66</v>
      </c>
      <c r="G1171">
        <v>0</v>
      </c>
      <c r="H1171">
        <v>97.56</v>
      </c>
      <c r="I1171" t="s">
        <v>65</v>
      </c>
    </row>
    <row r="1172" spans="1:9" x14ac:dyDescent="0.25">
      <c r="A1172" s="90">
        <v>0.30243055555555559</v>
      </c>
      <c r="B1172" t="s">
        <v>247</v>
      </c>
      <c r="C1172" t="s">
        <v>0</v>
      </c>
      <c r="E1172" t="s">
        <v>63</v>
      </c>
      <c r="F1172" t="s">
        <v>64</v>
      </c>
      <c r="G1172">
        <v>0</v>
      </c>
      <c r="H1172">
        <v>109.87</v>
      </c>
      <c r="I1172" t="s">
        <v>65</v>
      </c>
    </row>
    <row r="1173" spans="1:9" x14ac:dyDescent="0.25">
      <c r="A1173" s="90">
        <v>0.30243055555555559</v>
      </c>
      <c r="B1173" t="s">
        <v>247</v>
      </c>
      <c r="C1173" t="s">
        <v>13</v>
      </c>
      <c r="E1173" t="s">
        <v>63</v>
      </c>
      <c r="F1173" t="s">
        <v>64</v>
      </c>
      <c r="G1173">
        <v>0</v>
      </c>
      <c r="H1173">
        <v>100.19</v>
      </c>
      <c r="I1173" t="s">
        <v>65</v>
      </c>
    </row>
    <row r="1174" spans="1:9" x14ac:dyDescent="0.25">
      <c r="A1174" s="90">
        <v>0.30243055555555559</v>
      </c>
      <c r="B1174" t="s">
        <v>247</v>
      </c>
      <c r="C1174" t="s">
        <v>12</v>
      </c>
      <c r="E1174" t="s">
        <v>63</v>
      </c>
      <c r="F1174" t="s">
        <v>66</v>
      </c>
      <c r="G1174">
        <v>0</v>
      </c>
      <c r="H1174">
        <v>97.56</v>
      </c>
      <c r="I1174" t="s">
        <v>65</v>
      </c>
    </row>
    <row r="1175" spans="1:9" x14ac:dyDescent="0.25">
      <c r="A1175" s="90">
        <v>0.3024189814814815</v>
      </c>
      <c r="B1175" t="s">
        <v>248</v>
      </c>
      <c r="C1175" t="s">
        <v>0</v>
      </c>
      <c r="E1175" t="s">
        <v>63</v>
      </c>
      <c r="F1175" t="s">
        <v>64</v>
      </c>
      <c r="G1175">
        <v>0</v>
      </c>
      <c r="H1175">
        <v>108.98</v>
      </c>
      <c r="I1175" t="s">
        <v>65</v>
      </c>
    </row>
    <row r="1176" spans="1:9" x14ac:dyDescent="0.25">
      <c r="A1176" s="90">
        <v>0.3024189814814815</v>
      </c>
      <c r="B1176" t="s">
        <v>248</v>
      </c>
      <c r="C1176" t="s">
        <v>13</v>
      </c>
      <c r="E1176" t="s">
        <v>63</v>
      </c>
      <c r="F1176" t="s">
        <v>64</v>
      </c>
      <c r="G1176">
        <v>0</v>
      </c>
      <c r="H1176">
        <v>100</v>
      </c>
      <c r="I1176" t="s">
        <v>65</v>
      </c>
    </row>
    <row r="1177" spans="1:9" x14ac:dyDescent="0.25">
      <c r="A1177" s="90">
        <v>0.3024189814814815</v>
      </c>
      <c r="B1177" t="s">
        <v>248</v>
      </c>
      <c r="C1177" t="s">
        <v>12</v>
      </c>
      <c r="E1177" t="s">
        <v>63</v>
      </c>
      <c r="F1177" t="s">
        <v>66</v>
      </c>
      <c r="G1177">
        <v>0</v>
      </c>
      <c r="H1177">
        <v>98.64</v>
      </c>
      <c r="I1177" t="s">
        <v>65</v>
      </c>
    </row>
    <row r="1178" spans="1:9" x14ac:dyDescent="0.25">
      <c r="A1178" s="90">
        <v>0.3024189814814815</v>
      </c>
      <c r="B1178" t="s">
        <v>248</v>
      </c>
      <c r="C1178" t="s">
        <v>0</v>
      </c>
      <c r="E1178" t="s">
        <v>63</v>
      </c>
      <c r="F1178" t="s">
        <v>64</v>
      </c>
      <c r="G1178">
        <v>0</v>
      </c>
      <c r="H1178">
        <v>108.98</v>
      </c>
      <c r="I1178" t="s">
        <v>65</v>
      </c>
    </row>
    <row r="1179" spans="1:9" x14ac:dyDescent="0.25">
      <c r="A1179" s="90">
        <v>0.3024189814814815</v>
      </c>
      <c r="B1179" t="s">
        <v>248</v>
      </c>
      <c r="C1179" t="s">
        <v>13</v>
      </c>
      <c r="E1179" t="s">
        <v>63</v>
      </c>
      <c r="F1179" t="s">
        <v>64</v>
      </c>
      <c r="G1179">
        <v>0</v>
      </c>
      <c r="H1179">
        <v>100</v>
      </c>
      <c r="I1179" t="s">
        <v>65</v>
      </c>
    </row>
    <row r="1180" spans="1:9" x14ac:dyDescent="0.25">
      <c r="A1180" s="90">
        <v>0.3024189814814815</v>
      </c>
      <c r="B1180" t="s">
        <v>248</v>
      </c>
      <c r="C1180" t="s">
        <v>12</v>
      </c>
      <c r="E1180" t="s">
        <v>63</v>
      </c>
      <c r="F1180" t="s">
        <v>66</v>
      </c>
      <c r="G1180">
        <v>0</v>
      </c>
      <c r="H1180">
        <v>98.64</v>
      </c>
      <c r="I1180" t="s">
        <v>65</v>
      </c>
    </row>
    <row r="1181" spans="1:9" x14ac:dyDescent="0.25">
      <c r="A1181" s="90">
        <v>0.3024074074074074</v>
      </c>
      <c r="B1181" t="s">
        <v>248</v>
      </c>
      <c r="C1181" t="s">
        <v>0</v>
      </c>
      <c r="E1181" t="s">
        <v>63</v>
      </c>
      <c r="F1181" t="s">
        <v>64</v>
      </c>
      <c r="G1181">
        <v>0</v>
      </c>
      <c r="H1181">
        <v>110.33</v>
      </c>
      <c r="I1181" t="s">
        <v>65</v>
      </c>
    </row>
    <row r="1182" spans="1:9" x14ac:dyDescent="0.25">
      <c r="A1182" s="90">
        <v>0.3024074074074074</v>
      </c>
      <c r="B1182" t="s">
        <v>248</v>
      </c>
      <c r="C1182" t="s">
        <v>13</v>
      </c>
      <c r="E1182" t="s">
        <v>63</v>
      </c>
      <c r="F1182" t="s">
        <v>64</v>
      </c>
      <c r="G1182">
        <v>0</v>
      </c>
      <c r="H1182">
        <v>99.76</v>
      </c>
      <c r="I1182" t="s">
        <v>65</v>
      </c>
    </row>
    <row r="1183" spans="1:9" x14ac:dyDescent="0.25">
      <c r="A1183" s="90">
        <v>0.3024074074074074</v>
      </c>
      <c r="B1183" t="s">
        <v>248</v>
      </c>
      <c r="C1183" t="s">
        <v>12</v>
      </c>
      <c r="E1183" t="s">
        <v>63</v>
      </c>
      <c r="F1183" t="s">
        <v>66</v>
      </c>
      <c r="G1183">
        <v>0</v>
      </c>
      <c r="H1183">
        <v>97.88</v>
      </c>
      <c r="I1183" t="s">
        <v>65</v>
      </c>
    </row>
    <row r="1184" spans="1:9" x14ac:dyDescent="0.25">
      <c r="A1184" s="90">
        <v>0.3024074074074074</v>
      </c>
      <c r="B1184" t="s">
        <v>249</v>
      </c>
      <c r="C1184" t="s">
        <v>0</v>
      </c>
      <c r="E1184" t="s">
        <v>63</v>
      </c>
      <c r="F1184" t="s">
        <v>64</v>
      </c>
      <c r="G1184">
        <v>0</v>
      </c>
      <c r="H1184">
        <v>110.33</v>
      </c>
      <c r="I1184" t="s">
        <v>65</v>
      </c>
    </row>
    <row r="1185" spans="1:9" x14ac:dyDescent="0.25">
      <c r="A1185" s="90">
        <v>0.3024074074074074</v>
      </c>
      <c r="B1185" t="s">
        <v>249</v>
      </c>
      <c r="C1185" t="s">
        <v>13</v>
      </c>
      <c r="E1185" t="s">
        <v>63</v>
      </c>
      <c r="F1185" t="s">
        <v>64</v>
      </c>
      <c r="G1185">
        <v>0</v>
      </c>
      <c r="H1185">
        <v>99.76</v>
      </c>
      <c r="I1185" t="s">
        <v>65</v>
      </c>
    </row>
    <row r="1186" spans="1:9" x14ac:dyDescent="0.25">
      <c r="A1186" s="90">
        <v>0.3024074074074074</v>
      </c>
      <c r="B1186" t="s">
        <v>249</v>
      </c>
      <c r="C1186" t="s">
        <v>12</v>
      </c>
      <c r="E1186" t="s">
        <v>63</v>
      </c>
      <c r="F1186" t="s">
        <v>66</v>
      </c>
      <c r="G1186">
        <v>0</v>
      </c>
      <c r="H1186">
        <v>97.88</v>
      </c>
      <c r="I1186" t="s">
        <v>65</v>
      </c>
    </row>
    <row r="1187" spans="1:9" x14ac:dyDescent="0.25">
      <c r="A1187" s="90">
        <v>0.3024074074074074</v>
      </c>
      <c r="B1187" t="s">
        <v>249</v>
      </c>
      <c r="C1187" t="s">
        <v>0</v>
      </c>
      <c r="E1187" t="s">
        <v>63</v>
      </c>
      <c r="F1187" t="s">
        <v>64</v>
      </c>
      <c r="G1187">
        <v>0</v>
      </c>
      <c r="H1187">
        <v>110.33</v>
      </c>
      <c r="I1187" t="s">
        <v>65</v>
      </c>
    </row>
    <row r="1188" spans="1:9" x14ac:dyDescent="0.25">
      <c r="A1188" s="90">
        <v>0.3024074074074074</v>
      </c>
      <c r="B1188" t="s">
        <v>249</v>
      </c>
      <c r="C1188" t="s">
        <v>13</v>
      </c>
      <c r="E1188" t="s">
        <v>63</v>
      </c>
      <c r="F1188" t="s">
        <v>64</v>
      </c>
      <c r="G1188">
        <v>0</v>
      </c>
      <c r="H1188">
        <v>99.76</v>
      </c>
      <c r="I1188" t="s">
        <v>65</v>
      </c>
    </row>
    <row r="1189" spans="1:9" x14ac:dyDescent="0.25">
      <c r="A1189" s="90">
        <v>0.3024074074074074</v>
      </c>
      <c r="B1189" t="s">
        <v>249</v>
      </c>
      <c r="C1189" t="s">
        <v>12</v>
      </c>
      <c r="E1189" t="s">
        <v>63</v>
      </c>
      <c r="F1189" t="s">
        <v>66</v>
      </c>
      <c r="G1189">
        <v>0</v>
      </c>
      <c r="H1189">
        <v>97.88</v>
      </c>
      <c r="I1189" t="s">
        <v>65</v>
      </c>
    </row>
    <row r="1190" spans="1:9" x14ac:dyDescent="0.25">
      <c r="A1190" s="90">
        <v>0.30239583333333336</v>
      </c>
      <c r="B1190" t="s">
        <v>250</v>
      </c>
      <c r="C1190" t="s">
        <v>0</v>
      </c>
      <c r="E1190" t="s">
        <v>63</v>
      </c>
      <c r="F1190" t="s">
        <v>64</v>
      </c>
      <c r="G1190">
        <v>0</v>
      </c>
      <c r="H1190">
        <v>109.84</v>
      </c>
      <c r="I1190" t="s">
        <v>65</v>
      </c>
    </row>
    <row r="1191" spans="1:9" x14ac:dyDescent="0.25">
      <c r="A1191" s="90">
        <v>0.30239583333333336</v>
      </c>
      <c r="B1191" t="s">
        <v>250</v>
      </c>
      <c r="C1191" t="s">
        <v>13</v>
      </c>
      <c r="E1191" t="s">
        <v>63</v>
      </c>
      <c r="F1191" t="s">
        <v>64</v>
      </c>
      <c r="G1191">
        <v>0</v>
      </c>
      <c r="H1191">
        <v>100.64</v>
      </c>
      <c r="I1191" t="s">
        <v>65</v>
      </c>
    </row>
    <row r="1192" spans="1:9" x14ac:dyDescent="0.25">
      <c r="A1192" s="90">
        <v>0.30239583333333336</v>
      </c>
      <c r="B1192" t="s">
        <v>250</v>
      </c>
      <c r="C1192" t="s">
        <v>12</v>
      </c>
      <c r="E1192" t="s">
        <v>63</v>
      </c>
      <c r="F1192" t="s">
        <v>66</v>
      </c>
      <c r="G1192">
        <v>0</v>
      </c>
      <c r="H1192">
        <v>97.12</v>
      </c>
      <c r="I1192" t="s">
        <v>65</v>
      </c>
    </row>
    <row r="1193" spans="1:9" x14ac:dyDescent="0.25">
      <c r="A1193" s="90">
        <v>0.30239583333333336</v>
      </c>
      <c r="B1193" t="s">
        <v>250</v>
      </c>
      <c r="C1193" t="s">
        <v>0</v>
      </c>
      <c r="E1193" t="s">
        <v>63</v>
      </c>
      <c r="F1193" t="s">
        <v>64</v>
      </c>
      <c r="G1193">
        <v>0</v>
      </c>
      <c r="H1193">
        <v>109.84</v>
      </c>
      <c r="I1193" t="s">
        <v>65</v>
      </c>
    </row>
    <row r="1194" spans="1:9" x14ac:dyDescent="0.25">
      <c r="A1194" s="90">
        <v>0.30239583333333336</v>
      </c>
      <c r="B1194" t="s">
        <v>250</v>
      </c>
      <c r="C1194" t="s">
        <v>13</v>
      </c>
      <c r="E1194" t="s">
        <v>63</v>
      </c>
      <c r="F1194" t="s">
        <v>64</v>
      </c>
      <c r="G1194">
        <v>0</v>
      </c>
      <c r="H1194">
        <v>100.64</v>
      </c>
      <c r="I1194" t="s">
        <v>65</v>
      </c>
    </row>
    <row r="1195" spans="1:9" x14ac:dyDescent="0.25">
      <c r="A1195" s="90">
        <v>0.30239583333333336</v>
      </c>
      <c r="B1195" t="s">
        <v>250</v>
      </c>
      <c r="C1195" t="s">
        <v>12</v>
      </c>
      <c r="E1195" t="s">
        <v>63</v>
      </c>
      <c r="F1195" t="s">
        <v>66</v>
      </c>
      <c r="G1195">
        <v>0</v>
      </c>
      <c r="H1195">
        <v>97.12</v>
      </c>
      <c r="I1195" t="s">
        <v>65</v>
      </c>
    </row>
    <row r="1196" spans="1:9" x14ac:dyDescent="0.25">
      <c r="A1196" s="90">
        <v>0.30238425925925927</v>
      </c>
      <c r="B1196" t="s">
        <v>250</v>
      </c>
      <c r="C1196" t="s">
        <v>0</v>
      </c>
      <c r="E1196" t="s">
        <v>63</v>
      </c>
      <c r="F1196" t="s">
        <v>64</v>
      </c>
      <c r="G1196">
        <v>0</v>
      </c>
      <c r="H1196">
        <v>109.46</v>
      </c>
      <c r="I1196" t="s">
        <v>65</v>
      </c>
    </row>
    <row r="1197" spans="1:9" x14ac:dyDescent="0.25">
      <c r="A1197" s="90">
        <v>0.30238425925925927</v>
      </c>
      <c r="B1197" t="s">
        <v>250</v>
      </c>
      <c r="C1197" t="s">
        <v>13</v>
      </c>
      <c r="E1197" t="s">
        <v>63</v>
      </c>
      <c r="F1197" t="s">
        <v>64</v>
      </c>
      <c r="G1197">
        <v>0</v>
      </c>
      <c r="H1197">
        <v>101.15</v>
      </c>
      <c r="I1197" t="s">
        <v>65</v>
      </c>
    </row>
    <row r="1198" spans="1:9" x14ac:dyDescent="0.25">
      <c r="A1198" s="90">
        <v>0.30238425925925927</v>
      </c>
      <c r="B1198" t="s">
        <v>250</v>
      </c>
      <c r="C1198" t="s">
        <v>12</v>
      </c>
      <c r="E1198" t="s">
        <v>63</v>
      </c>
      <c r="F1198" t="s">
        <v>66</v>
      </c>
      <c r="G1198">
        <v>0</v>
      </c>
      <c r="H1198">
        <v>95.99</v>
      </c>
      <c r="I1198" t="s">
        <v>65</v>
      </c>
    </row>
    <row r="1199" spans="1:9" x14ac:dyDescent="0.25">
      <c r="A1199" s="90">
        <v>0.30238425925925927</v>
      </c>
      <c r="B1199" t="s">
        <v>251</v>
      </c>
      <c r="C1199" t="s">
        <v>0</v>
      </c>
      <c r="E1199" t="s">
        <v>63</v>
      </c>
      <c r="F1199" t="s">
        <v>64</v>
      </c>
      <c r="G1199">
        <v>0</v>
      </c>
      <c r="H1199">
        <v>109.46</v>
      </c>
      <c r="I1199" t="s">
        <v>65</v>
      </c>
    </row>
    <row r="1200" spans="1:9" x14ac:dyDescent="0.25">
      <c r="A1200" s="90">
        <v>0.30238425925925927</v>
      </c>
      <c r="B1200" t="s">
        <v>251</v>
      </c>
      <c r="C1200" t="s">
        <v>13</v>
      </c>
      <c r="E1200" t="s">
        <v>63</v>
      </c>
      <c r="F1200" t="s">
        <v>64</v>
      </c>
      <c r="G1200">
        <v>0</v>
      </c>
      <c r="H1200">
        <v>101.15</v>
      </c>
      <c r="I1200" t="s">
        <v>65</v>
      </c>
    </row>
    <row r="1201" spans="1:9" x14ac:dyDescent="0.25">
      <c r="A1201" s="90">
        <v>0.30238425925925927</v>
      </c>
      <c r="B1201" t="s">
        <v>251</v>
      </c>
      <c r="C1201" t="s">
        <v>12</v>
      </c>
      <c r="E1201" t="s">
        <v>63</v>
      </c>
      <c r="F1201" t="s">
        <v>66</v>
      </c>
      <c r="G1201">
        <v>0</v>
      </c>
      <c r="H1201">
        <v>95.99</v>
      </c>
      <c r="I1201" t="s">
        <v>65</v>
      </c>
    </row>
    <row r="1202" spans="1:9" x14ac:dyDescent="0.25">
      <c r="A1202" s="90">
        <v>0.30238425925925927</v>
      </c>
      <c r="B1202" t="s">
        <v>251</v>
      </c>
      <c r="C1202" t="s">
        <v>0</v>
      </c>
      <c r="E1202" t="s">
        <v>63</v>
      </c>
      <c r="F1202" t="s">
        <v>64</v>
      </c>
      <c r="G1202">
        <v>0</v>
      </c>
      <c r="H1202">
        <v>109.46</v>
      </c>
      <c r="I1202" t="s">
        <v>65</v>
      </c>
    </row>
    <row r="1203" spans="1:9" x14ac:dyDescent="0.25">
      <c r="A1203" s="90">
        <v>0.30237268518518517</v>
      </c>
      <c r="B1203" t="s">
        <v>251</v>
      </c>
      <c r="C1203" t="s">
        <v>13</v>
      </c>
      <c r="E1203" t="s">
        <v>63</v>
      </c>
      <c r="F1203" t="s">
        <v>64</v>
      </c>
      <c r="G1203">
        <v>0</v>
      </c>
      <c r="H1203">
        <v>101.15</v>
      </c>
      <c r="I1203" t="s">
        <v>65</v>
      </c>
    </row>
    <row r="1204" spans="1:9" x14ac:dyDescent="0.25">
      <c r="A1204" s="90">
        <v>0.30237268518518517</v>
      </c>
      <c r="B1204" t="s">
        <v>251</v>
      </c>
      <c r="C1204" t="s">
        <v>12</v>
      </c>
      <c r="E1204" t="s">
        <v>63</v>
      </c>
      <c r="F1204" t="s">
        <v>66</v>
      </c>
      <c r="G1204">
        <v>0</v>
      </c>
      <c r="H1204">
        <v>95.99</v>
      </c>
      <c r="I1204" t="s">
        <v>65</v>
      </c>
    </row>
    <row r="1205" spans="1:9" x14ac:dyDescent="0.25">
      <c r="A1205" s="90">
        <v>0.30237268518518517</v>
      </c>
      <c r="B1205" t="s">
        <v>252</v>
      </c>
      <c r="C1205" t="s">
        <v>0</v>
      </c>
      <c r="E1205" t="s">
        <v>63</v>
      </c>
      <c r="F1205" t="s">
        <v>64</v>
      </c>
      <c r="G1205">
        <v>0</v>
      </c>
      <c r="H1205">
        <v>108.77</v>
      </c>
      <c r="I1205" t="s">
        <v>65</v>
      </c>
    </row>
    <row r="1206" spans="1:9" x14ac:dyDescent="0.25">
      <c r="A1206" s="90">
        <v>0.30237268518518517</v>
      </c>
      <c r="B1206" t="s">
        <v>252</v>
      </c>
      <c r="C1206" t="s">
        <v>13</v>
      </c>
      <c r="E1206" t="s">
        <v>63</v>
      </c>
      <c r="F1206" t="s">
        <v>64</v>
      </c>
      <c r="G1206">
        <v>0</v>
      </c>
      <c r="H1206">
        <v>101.07</v>
      </c>
      <c r="I1206" t="s">
        <v>65</v>
      </c>
    </row>
    <row r="1207" spans="1:9" x14ac:dyDescent="0.25">
      <c r="A1207" s="90">
        <v>0.30237268518518517</v>
      </c>
      <c r="B1207" t="s">
        <v>252</v>
      </c>
      <c r="C1207" t="s">
        <v>12</v>
      </c>
      <c r="E1207" t="s">
        <v>63</v>
      </c>
      <c r="F1207" t="s">
        <v>66</v>
      </c>
      <c r="G1207">
        <v>0</v>
      </c>
      <c r="H1207">
        <v>97.27</v>
      </c>
      <c r="I1207" t="s">
        <v>65</v>
      </c>
    </row>
    <row r="1208" spans="1:9" x14ac:dyDescent="0.25">
      <c r="A1208" s="90">
        <v>0.30237268518518517</v>
      </c>
      <c r="B1208" t="s">
        <v>252</v>
      </c>
      <c r="C1208" t="s">
        <v>0</v>
      </c>
      <c r="E1208" t="s">
        <v>63</v>
      </c>
      <c r="F1208" t="s">
        <v>64</v>
      </c>
      <c r="G1208">
        <v>0</v>
      </c>
      <c r="H1208">
        <v>108.77</v>
      </c>
      <c r="I1208" t="s">
        <v>65</v>
      </c>
    </row>
    <row r="1209" spans="1:9" x14ac:dyDescent="0.25">
      <c r="A1209" s="90">
        <v>0.30237268518518517</v>
      </c>
      <c r="B1209" t="s">
        <v>252</v>
      </c>
      <c r="C1209" t="s">
        <v>13</v>
      </c>
      <c r="E1209" t="s">
        <v>63</v>
      </c>
      <c r="F1209" t="s">
        <v>64</v>
      </c>
      <c r="G1209">
        <v>0</v>
      </c>
      <c r="H1209">
        <v>101.07</v>
      </c>
      <c r="I1209" t="s">
        <v>65</v>
      </c>
    </row>
    <row r="1210" spans="1:9" x14ac:dyDescent="0.25">
      <c r="A1210" s="90">
        <v>0.30237268518518517</v>
      </c>
      <c r="B1210" t="s">
        <v>252</v>
      </c>
      <c r="C1210" t="s">
        <v>12</v>
      </c>
      <c r="E1210" t="s">
        <v>63</v>
      </c>
      <c r="F1210" t="s">
        <v>66</v>
      </c>
      <c r="G1210">
        <v>0</v>
      </c>
      <c r="H1210">
        <v>97.27</v>
      </c>
      <c r="I1210" t="s">
        <v>65</v>
      </c>
    </row>
    <row r="1211" spans="1:9" x14ac:dyDescent="0.25">
      <c r="A1211" s="90">
        <v>0.30236111111111114</v>
      </c>
      <c r="B1211" t="s">
        <v>253</v>
      </c>
      <c r="C1211" t="s">
        <v>0</v>
      </c>
      <c r="E1211" t="s">
        <v>63</v>
      </c>
      <c r="F1211" t="s">
        <v>64</v>
      </c>
      <c r="G1211">
        <v>0</v>
      </c>
      <c r="H1211">
        <v>108.28</v>
      </c>
      <c r="I1211" t="s">
        <v>65</v>
      </c>
    </row>
    <row r="1212" spans="1:9" x14ac:dyDescent="0.25">
      <c r="A1212" s="90">
        <v>0.30236111111111114</v>
      </c>
      <c r="B1212" t="s">
        <v>253</v>
      </c>
      <c r="C1212" t="s">
        <v>13</v>
      </c>
      <c r="E1212" t="s">
        <v>63</v>
      </c>
      <c r="F1212" t="s">
        <v>64</v>
      </c>
      <c r="G1212">
        <v>0</v>
      </c>
      <c r="H1212">
        <v>101.09</v>
      </c>
      <c r="I1212" t="s">
        <v>65</v>
      </c>
    </row>
    <row r="1213" spans="1:9" x14ac:dyDescent="0.25">
      <c r="A1213" s="90">
        <v>0.30236111111111114</v>
      </c>
      <c r="B1213" t="s">
        <v>253</v>
      </c>
      <c r="C1213" t="s">
        <v>12</v>
      </c>
      <c r="E1213" t="s">
        <v>63</v>
      </c>
      <c r="F1213" t="s">
        <v>66</v>
      </c>
      <c r="G1213">
        <v>0</v>
      </c>
      <c r="H1213">
        <v>99.99</v>
      </c>
      <c r="I1213" t="s">
        <v>65</v>
      </c>
    </row>
    <row r="1214" spans="1:9" x14ac:dyDescent="0.25">
      <c r="A1214" s="90">
        <v>0.30236111111111114</v>
      </c>
      <c r="B1214" t="s">
        <v>253</v>
      </c>
      <c r="C1214" t="s">
        <v>0</v>
      </c>
      <c r="E1214" t="s">
        <v>63</v>
      </c>
      <c r="F1214" t="s">
        <v>64</v>
      </c>
      <c r="G1214">
        <v>0</v>
      </c>
      <c r="H1214">
        <v>108.28</v>
      </c>
      <c r="I1214" t="s">
        <v>65</v>
      </c>
    </row>
    <row r="1215" spans="1:9" x14ac:dyDescent="0.25">
      <c r="A1215" s="90">
        <v>0.30236111111111114</v>
      </c>
      <c r="B1215" t="s">
        <v>253</v>
      </c>
      <c r="C1215" t="s">
        <v>13</v>
      </c>
      <c r="E1215" t="s">
        <v>63</v>
      </c>
      <c r="F1215" t="s">
        <v>64</v>
      </c>
      <c r="G1215">
        <v>0</v>
      </c>
      <c r="H1215">
        <v>101.09</v>
      </c>
      <c r="I1215" t="s">
        <v>65</v>
      </c>
    </row>
    <row r="1216" spans="1:9" x14ac:dyDescent="0.25">
      <c r="A1216" s="90">
        <v>0.30236111111111114</v>
      </c>
      <c r="B1216" t="s">
        <v>253</v>
      </c>
      <c r="C1216" t="s">
        <v>12</v>
      </c>
      <c r="E1216" t="s">
        <v>63</v>
      </c>
      <c r="F1216" t="s">
        <v>66</v>
      </c>
      <c r="G1216">
        <v>0</v>
      </c>
      <c r="H1216">
        <v>99.99</v>
      </c>
      <c r="I1216" t="s">
        <v>65</v>
      </c>
    </row>
    <row r="1217" spans="1:9" x14ac:dyDescent="0.25">
      <c r="A1217" s="90">
        <v>0.30234953703703704</v>
      </c>
      <c r="B1217" t="s">
        <v>253</v>
      </c>
      <c r="C1217" t="s">
        <v>0</v>
      </c>
      <c r="E1217" t="s">
        <v>63</v>
      </c>
      <c r="F1217" t="s">
        <v>64</v>
      </c>
      <c r="G1217">
        <v>0</v>
      </c>
      <c r="H1217">
        <v>106.63</v>
      </c>
      <c r="I1217" t="s">
        <v>65</v>
      </c>
    </row>
    <row r="1218" spans="1:9" x14ac:dyDescent="0.25">
      <c r="A1218" s="90">
        <v>0.30234953703703704</v>
      </c>
      <c r="B1218" t="s">
        <v>253</v>
      </c>
      <c r="C1218" t="s">
        <v>13</v>
      </c>
      <c r="E1218" t="s">
        <v>63</v>
      </c>
      <c r="F1218" t="s">
        <v>64</v>
      </c>
      <c r="G1218">
        <v>0</v>
      </c>
      <c r="H1218">
        <v>99.98</v>
      </c>
      <c r="I1218" t="s">
        <v>65</v>
      </c>
    </row>
    <row r="1219" spans="1:9" x14ac:dyDescent="0.25">
      <c r="A1219" s="90">
        <v>0.30234953703703704</v>
      </c>
      <c r="B1219" t="s">
        <v>253</v>
      </c>
      <c r="C1219" t="s">
        <v>12</v>
      </c>
      <c r="E1219" t="s">
        <v>63</v>
      </c>
      <c r="F1219" t="s">
        <v>66</v>
      </c>
      <c r="G1219">
        <v>0</v>
      </c>
      <c r="H1219">
        <v>99.42</v>
      </c>
      <c r="I1219" t="s">
        <v>65</v>
      </c>
    </row>
    <row r="1220" spans="1:9" x14ac:dyDescent="0.25">
      <c r="A1220" s="90">
        <v>0.30234953703703704</v>
      </c>
      <c r="B1220" t="s">
        <v>254</v>
      </c>
      <c r="C1220" t="s">
        <v>0</v>
      </c>
      <c r="E1220" t="s">
        <v>63</v>
      </c>
      <c r="F1220" t="s">
        <v>64</v>
      </c>
      <c r="G1220">
        <v>0</v>
      </c>
      <c r="H1220">
        <v>106.63</v>
      </c>
      <c r="I1220" t="s">
        <v>65</v>
      </c>
    </row>
    <row r="1221" spans="1:9" x14ac:dyDescent="0.25">
      <c r="A1221" s="90">
        <v>0.30234953703703704</v>
      </c>
      <c r="B1221" t="s">
        <v>254</v>
      </c>
      <c r="C1221" t="s">
        <v>13</v>
      </c>
      <c r="E1221" t="s">
        <v>63</v>
      </c>
      <c r="F1221" t="s">
        <v>64</v>
      </c>
      <c r="G1221">
        <v>0</v>
      </c>
      <c r="H1221">
        <v>99.98</v>
      </c>
      <c r="I1221" t="s">
        <v>65</v>
      </c>
    </row>
    <row r="1222" spans="1:9" x14ac:dyDescent="0.25">
      <c r="A1222" s="90">
        <v>0.30234953703703704</v>
      </c>
      <c r="B1222" t="s">
        <v>254</v>
      </c>
      <c r="C1222" t="s">
        <v>12</v>
      </c>
      <c r="E1222" t="s">
        <v>63</v>
      </c>
      <c r="F1222" t="s">
        <v>66</v>
      </c>
      <c r="G1222">
        <v>0</v>
      </c>
      <c r="H1222">
        <v>99.42</v>
      </c>
      <c r="I1222" t="s">
        <v>65</v>
      </c>
    </row>
    <row r="1223" spans="1:9" x14ac:dyDescent="0.25">
      <c r="A1223" s="90">
        <v>0.30234953703703704</v>
      </c>
      <c r="B1223" t="s">
        <v>254</v>
      </c>
      <c r="C1223" t="s">
        <v>0</v>
      </c>
      <c r="E1223" t="s">
        <v>63</v>
      </c>
      <c r="F1223" t="s">
        <v>64</v>
      </c>
      <c r="G1223">
        <v>0</v>
      </c>
      <c r="H1223">
        <v>106.63</v>
      </c>
      <c r="I1223" t="s">
        <v>65</v>
      </c>
    </row>
    <row r="1224" spans="1:9" x14ac:dyDescent="0.25">
      <c r="A1224" s="90">
        <v>0.30234953703703704</v>
      </c>
      <c r="B1224" t="s">
        <v>254</v>
      </c>
      <c r="C1224" t="s">
        <v>13</v>
      </c>
      <c r="E1224" t="s">
        <v>63</v>
      </c>
      <c r="F1224" t="s">
        <v>64</v>
      </c>
      <c r="G1224">
        <v>0</v>
      </c>
      <c r="H1224">
        <v>99.98</v>
      </c>
      <c r="I1224" t="s">
        <v>65</v>
      </c>
    </row>
    <row r="1225" spans="1:9" x14ac:dyDescent="0.25">
      <c r="A1225" s="90">
        <v>0.30234953703703704</v>
      </c>
      <c r="B1225" t="s">
        <v>254</v>
      </c>
      <c r="C1225" t="s">
        <v>12</v>
      </c>
      <c r="E1225" t="s">
        <v>63</v>
      </c>
      <c r="F1225" t="s">
        <v>66</v>
      </c>
      <c r="G1225">
        <v>0</v>
      </c>
      <c r="H1225">
        <v>99.42</v>
      </c>
      <c r="I1225" t="s">
        <v>65</v>
      </c>
    </row>
    <row r="1226" spans="1:9" x14ac:dyDescent="0.25">
      <c r="A1226" s="90">
        <v>0.30233796296296295</v>
      </c>
      <c r="B1226" t="s">
        <v>255</v>
      </c>
      <c r="C1226" t="s">
        <v>0</v>
      </c>
      <c r="E1226" t="s">
        <v>63</v>
      </c>
      <c r="F1226" t="s">
        <v>64</v>
      </c>
      <c r="G1226">
        <v>0</v>
      </c>
      <c r="H1226">
        <v>107.15</v>
      </c>
      <c r="I1226" t="s">
        <v>65</v>
      </c>
    </row>
    <row r="1227" spans="1:9" x14ac:dyDescent="0.25">
      <c r="A1227" s="90">
        <v>0.30233796296296295</v>
      </c>
      <c r="B1227" t="s">
        <v>255</v>
      </c>
      <c r="C1227" t="s">
        <v>13</v>
      </c>
      <c r="E1227" t="s">
        <v>63</v>
      </c>
      <c r="F1227" t="s">
        <v>64</v>
      </c>
      <c r="G1227">
        <v>0</v>
      </c>
      <c r="H1227">
        <v>100.43</v>
      </c>
      <c r="I1227" t="s">
        <v>65</v>
      </c>
    </row>
    <row r="1228" spans="1:9" x14ac:dyDescent="0.25">
      <c r="A1228" s="90">
        <v>0.30233796296296295</v>
      </c>
      <c r="B1228" t="s">
        <v>255</v>
      </c>
      <c r="C1228" t="s">
        <v>12</v>
      </c>
      <c r="E1228" t="s">
        <v>63</v>
      </c>
      <c r="F1228" t="s">
        <v>66</v>
      </c>
      <c r="G1228">
        <v>0</v>
      </c>
      <c r="H1228">
        <v>99.16</v>
      </c>
      <c r="I1228" t="s">
        <v>65</v>
      </c>
    </row>
    <row r="1229" spans="1:9" x14ac:dyDescent="0.25">
      <c r="A1229" s="90">
        <v>0.30233796296296295</v>
      </c>
      <c r="B1229" t="s">
        <v>255</v>
      </c>
      <c r="C1229" t="s">
        <v>0</v>
      </c>
      <c r="E1229" t="s">
        <v>63</v>
      </c>
      <c r="F1229" t="s">
        <v>64</v>
      </c>
      <c r="G1229">
        <v>0</v>
      </c>
      <c r="H1229">
        <v>107.15</v>
      </c>
      <c r="I1229" t="s">
        <v>65</v>
      </c>
    </row>
    <row r="1230" spans="1:9" x14ac:dyDescent="0.25">
      <c r="A1230" s="90">
        <v>0.30233796296296295</v>
      </c>
      <c r="B1230" t="s">
        <v>255</v>
      </c>
      <c r="C1230" t="s">
        <v>13</v>
      </c>
      <c r="E1230" t="s">
        <v>63</v>
      </c>
      <c r="F1230" t="s">
        <v>64</v>
      </c>
      <c r="G1230">
        <v>0</v>
      </c>
      <c r="H1230">
        <v>100.43</v>
      </c>
      <c r="I1230" t="s">
        <v>65</v>
      </c>
    </row>
    <row r="1231" spans="1:9" x14ac:dyDescent="0.25">
      <c r="A1231" s="90">
        <v>0.30233796296296295</v>
      </c>
      <c r="B1231" t="s">
        <v>255</v>
      </c>
      <c r="C1231" t="s">
        <v>12</v>
      </c>
      <c r="E1231" t="s">
        <v>63</v>
      </c>
      <c r="F1231" t="s">
        <v>66</v>
      </c>
      <c r="G1231">
        <v>0</v>
      </c>
      <c r="H1231">
        <v>99.16</v>
      </c>
      <c r="I1231" t="s">
        <v>65</v>
      </c>
    </row>
    <row r="1232" spans="1:9" x14ac:dyDescent="0.25">
      <c r="A1232" s="90">
        <v>0.30232638888888891</v>
      </c>
      <c r="B1232" t="s">
        <v>255</v>
      </c>
      <c r="C1232" t="s">
        <v>13</v>
      </c>
      <c r="E1232" t="s">
        <v>63</v>
      </c>
      <c r="F1232" t="s">
        <v>64</v>
      </c>
      <c r="G1232">
        <v>0</v>
      </c>
      <c r="H1232">
        <v>100.02</v>
      </c>
      <c r="I1232" t="s">
        <v>65</v>
      </c>
    </row>
    <row r="1233" spans="1:9" x14ac:dyDescent="0.25">
      <c r="A1233" s="90">
        <v>0.30232638888888891</v>
      </c>
      <c r="B1233" t="s">
        <v>255</v>
      </c>
      <c r="C1233" t="s">
        <v>12</v>
      </c>
      <c r="E1233" t="s">
        <v>63</v>
      </c>
      <c r="F1233" t="s">
        <v>66</v>
      </c>
      <c r="G1233">
        <v>0</v>
      </c>
      <c r="H1233">
        <v>100.59</v>
      </c>
      <c r="I1233" t="s">
        <v>65</v>
      </c>
    </row>
    <row r="1234" spans="1:9" x14ac:dyDescent="0.25">
      <c r="A1234" s="90">
        <v>0.30232638888888891</v>
      </c>
      <c r="B1234" t="s">
        <v>255</v>
      </c>
      <c r="C1234" t="s">
        <v>0</v>
      </c>
      <c r="E1234" t="s">
        <v>63</v>
      </c>
      <c r="F1234" t="s">
        <v>66</v>
      </c>
      <c r="G1234">
        <v>0</v>
      </c>
      <c r="H1234">
        <v>107</v>
      </c>
      <c r="I1234" t="s">
        <v>65</v>
      </c>
    </row>
    <row r="1235" spans="1:9" x14ac:dyDescent="0.25">
      <c r="A1235" s="90">
        <v>0.30232638888888891</v>
      </c>
      <c r="B1235" t="s">
        <v>256</v>
      </c>
      <c r="C1235" t="s">
        <v>13</v>
      </c>
      <c r="E1235" t="s">
        <v>63</v>
      </c>
      <c r="F1235" t="s">
        <v>64</v>
      </c>
      <c r="G1235">
        <v>0</v>
      </c>
      <c r="H1235">
        <v>100.02</v>
      </c>
      <c r="I1235" t="s">
        <v>65</v>
      </c>
    </row>
    <row r="1236" spans="1:9" x14ac:dyDescent="0.25">
      <c r="A1236" s="90">
        <v>0.30232638888888891</v>
      </c>
      <c r="B1236" t="s">
        <v>256</v>
      </c>
      <c r="C1236" t="s">
        <v>12</v>
      </c>
      <c r="E1236" t="s">
        <v>63</v>
      </c>
      <c r="F1236" t="s">
        <v>66</v>
      </c>
      <c r="G1236">
        <v>0</v>
      </c>
      <c r="H1236">
        <v>100.59</v>
      </c>
      <c r="I1236" t="s">
        <v>65</v>
      </c>
    </row>
    <row r="1237" spans="1:9" x14ac:dyDescent="0.25">
      <c r="A1237" s="90">
        <v>0.30232638888888891</v>
      </c>
      <c r="B1237" t="s">
        <v>256</v>
      </c>
      <c r="C1237" t="s">
        <v>0</v>
      </c>
      <c r="E1237" t="s">
        <v>63</v>
      </c>
      <c r="F1237" t="s">
        <v>66</v>
      </c>
      <c r="G1237">
        <v>0</v>
      </c>
      <c r="H1237">
        <v>107</v>
      </c>
      <c r="I1237" t="s">
        <v>65</v>
      </c>
    </row>
    <row r="1238" spans="1:9" x14ac:dyDescent="0.25">
      <c r="A1238" s="90">
        <v>0.30232638888888891</v>
      </c>
      <c r="B1238" t="s">
        <v>256</v>
      </c>
      <c r="C1238" t="s">
        <v>13</v>
      </c>
      <c r="E1238" t="s">
        <v>63</v>
      </c>
      <c r="F1238" t="s">
        <v>64</v>
      </c>
      <c r="G1238">
        <v>0</v>
      </c>
      <c r="H1238">
        <v>100.02</v>
      </c>
      <c r="I1238" t="s">
        <v>65</v>
      </c>
    </row>
    <row r="1239" spans="1:9" x14ac:dyDescent="0.25">
      <c r="A1239" s="90">
        <v>0.30232638888888891</v>
      </c>
      <c r="B1239" t="s">
        <v>256</v>
      </c>
      <c r="C1239" t="s">
        <v>12</v>
      </c>
      <c r="E1239" t="s">
        <v>63</v>
      </c>
      <c r="F1239" t="s">
        <v>66</v>
      </c>
      <c r="G1239">
        <v>0</v>
      </c>
      <c r="H1239">
        <v>100.59</v>
      </c>
      <c r="I1239" t="s">
        <v>65</v>
      </c>
    </row>
    <row r="1240" spans="1:9" x14ac:dyDescent="0.25">
      <c r="A1240" s="90">
        <v>0.30232638888888891</v>
      </c>
      <c r="B1240" t="s">
        <v>256</v>
      </c>
      <c r="C1240" t="s">
        <v>0</v>
      </c>
      <c r="E1240" t="s">
        <v>63</v>
      </c>
      <c r="F1240" t="s">
        <v>66</v>
      </c>
      <c r="G1240">
        <v>0</v>
      </c>
      <c r="H1240">
        <v>107</v>
      </c>
      <c r="I1240" t="s">
        <v>65</v>
      </c>
    </row>
    <row r="1241" spans="1:9" x14ac:dyDescent="0.25">
      <c r="A1241" s="90">
        <v>0.30231481481481481</v>
      </c>
      <c r="B1241" t="s">
        <v>256</v>
      </c>
      <c r="C1241" t="s">
        <v>0</v>
      </c>
      <c r="E1241" t="s">
        <v>63</v>
      </c>
      <c r="F1241" t="s">
        <v>64</v>
      </c>
      <c r="G1241">
        <v>0</v>
      </c>
      <c r="H1241">
        <v>106.74</v>
      </c>
      <c r="I1241" t="s">
        <v>65</v>
      </c>
    </row>
    <row r="1242" spans="1:9" x14ac:dyDescent="0.25">
      <c r="A1242" s="90">
        <v>0.30231481481481481</v>
      </c>
      <c r="B1242" t="s">
        <v>256</v>
      </c>
      <c r="C1242" t="s">
        <v>13</v>
      </c>
      <c r="E1242" t="s">
        <v>63</v>
      </c>
      <c r="F1242" t="s">
        <v>64</v>
      </c>
      <c r="G1242">
        <v>0</v>
      </c>
      <c r="H1242">
        <v>100.45</v>
      </c>
      <c r="I1242" t="s">
        <v>65</v>
      </c>
    </row>
    <row r="1243" spans="1:9" x14ac:dyDescent="0.25">
      <c r="A1243" s="90">
        <v>0.30231481481481481</v>
      </c>
      <c r="B1243" t="s">
        <v>256</v>
      </c>
      <c r="C1243" t="s">
        <v>12</v>
      </c>
      <c r="E1243" t="s">
        <v>63</v>
      </c>
      <c r="F1243" t="s">
        <v>66</v>
      </c>
      <c r="G1243">
        <v>0</v>
      </c>
      <c r="H1243">
        <v>100.27</v>
      </c>
      <c r="I1243" t="s">
        <v>65</v>
      </c>
    </row>
    <row r="1244" spans="1:9" x14ac:dyDescent="0.25">
      <c r="A1244" s="90">
        <v>0.30231481481481481</v>
      </c>
      <c r="B1244" t="s">
        <v>257</v>
      </c>
      <c r="C1244" t="s">
        <v>0</v>
      </c>
      <c r="E1244" t="s">
        <v>63</v>
      </c>
      <c r="F1244" t="s">
        <v>64</v>
      </c>
      <c r="G1244">
        <v>0</v>
      </c>
      <c r="H1244">
        <v>106.74</v>
      </c>
      <c r="I1244" t="s">
        <v>65</v>
      </c>
    </row>
    <row r="1245" spans="1:9" x14ac:dyDescent="0.25">
      <c r="A1245" s="90">
        <v>0.30231481481481481</v>
      </c>
      <c r="B1245" t="s">
        <v>257</v>
      </c>
      <c r="C1245" t="s">
        <v>13</v>
      </c>
      <c r="E1245" t="s">
        <v>63</v>
      </c>
      <c r="F1245" t="s">
        <v>64</v>
      </c>
      <c r="G1245">
        <v>0</v>
      </c>
      <c r="H1245">
        <v>100.45</v>
      </c>
      <c r="I1245" t="s">
        <v>65</v>
      </c>
    </row>
    <row r="1246" spans="1:9" x14ac:dyDescent="0.25">
      <c r="A1246" s="90">
        <v>0.30231481481481481</v>
      </c>
      <c r="B1246" t="s">
        <v>257</v>
      </c>
      <c r="C1246" t="s">
        <v>12</v>
      </c>
      <c r="E1246" t="s">
        <v>63</v>
      </c>
      <c r="F1246" t="s">
        <v>66</v>
      </c>
      <c r="G1246">
        <v>0</v>
      </c>
      <c r="H1246">
        <v>100.27</v>
      </c>
      <c r="I1246" t="s">
        <v>65</v>
      </c>
    </row>
    <row r="1247" spans="1:9" x14ac:dyDescent="0.25">
      <c r="A1247" s="90">
        <v>0.30230324074074072</v>
      </c>
      <c r="B1247" t="s">
        <v>257</v>
      </c>
      <c r="C1247" t="s">
        <v>0</v>
      </c>
      <c r="E1247" t="s">
        <v>63</v>
      </c>
      <c r="F1247" t="s">
        <v>64</v>
      </c>
      <c r="G1247">
        <v>0</v>
      </c>
      <c r="H1247">
        <v>103.74</v>
      </c>
      <c r="I1247" t="s">
        <v>65</v>
      </c>
    </row>
    <row r="1248" spans="1:9" x14ac:dyDescent="0.25">
      <c r="A1248" s="90">
        <v>0.30230324074074072</v>
      </c>
      <c r="B1248" t="s">
        <v>257</v>
      </c>
      <c r="C1248" t="s">
        <v>13</v>
      </c>
      <c r="E1248" t="s">
        <v>63</v>
      </c>
      <c r="F1248" t="s">
        <v>64</v>
      </c>
      <c r="G1248">
        <v>0</v>
      </c>
      <c r="H1248">
        <v>99.92</v>
      </c>
      <c r="I1248" t="s">
        <v>65</v>
      </c>
    </row>
    <row r="1249" spans="1:9" x14ac:dyDescent="0.25">
      <c r="A1249" s="90">
        <v>0.30230324074074072</v>
      </c>
      <c r="B1249" t="s">
        <v>257</v>
      </c>
      <c r="C1249" t="s">
        <v>12</v>
      </c>
      <c r="E1249" t="s">
        <v>63</v>
      </c>
      <c r="F1249" t="s">
        <v>66</v>
      </c>
      <c r="G1249">
        <v>0</v>
      </c>
      <c r="H1249">
        <v>98.14</v>
      </c>
      <c r="I1249" t="s">
        <v>65</v>
      </c>
    </row>
    <row r="1250" spans="1:9" x14ac:dyDescent="0.25">
      <c r="A1250" s="90">
        <v>0.30230324074074072</v>
      </c>
      <c r="B1250" t="s">
        <v>258</v>
      </c>
      <c r="C1250" t="s">
        <v>0</v>
      </c>
      <c r="E1250" t="s">
        <v>63</v>
      </c>
      <c r="F1250" t="s">
        <v>64</v>
      </c>
      <c r="G1250">
        <v>0</v>
      </c>
      <c r="H1250">
        <v>103.74</v>
      </c>
      <c r="I1250" t="s">
        <v>65</v>
      </c>
    </row>
    <row r="1251" spans="1:9" x14ac:dyDescent="0.25">
      <c r="A1251" s="90">
        <v>0.30230324074074072</v>
      </c>
      <c r="B1251" t="s">
        <v>258</v>
      </c>
      <c r="C1251" t="s">
        <v>13</v>
      </c>
      <c r="E1251" t="s">
        <v>63</v>
      </c>
      <c r="F1251" t="s">
        <v>64</v>
      </c>
      <c r="G1251">
        <v>0</v>
      </c>
      <c r="H1251">
        <v>99.92</v>
      </c>
      <c r="I1251" t="s">
        <v>65</v>
      </c>
    </row>
    <row r="1252" spans="1:9" x14ac:dyDescent="0.25">
      <c r="A1252" s="90">
        <v>0.30230324074074072</v>
      </c>
      <c r="B1252" t="s">
        <v>258</v>
      </c>
      <c r="C1252" t="s">
        <v>12</v>
      </c>
      <c r="E1252" t="s">
        <v>63</v>
      </c>
      <c r="F1252" t="s">
        <v>66</v>
      </c>
      <c r="G1252">
        <v>0</v>
      </c>
      <c r="H1252">
        <v>98.14</v>
      </c>
      <c r="I1252" t="s">
        <v>65</v>
      </c>
    </row>
    <row r="1253" spans="1:9" x14ac:dyDescent="0.25">
      <c r="A1253" s="90">
        <v>0.30230324074074072</v>
      </c>
      <c r="B1253" t="s">
        <v>258</v>
      </c>
      <c r="C1253" t="s">
        <v>0</v>
      </c>
      <c r="E1253" t="s">
        <v>63</v>
      </c>
      <c r="F1253" t="s">
        <v>64</v>
      </c>
      <c r="G1253">
        <v>0</v>
      </c>
      <c r="H1253">
        <v>103.74</v>
      </c>
      <c r="I1253" t="s">
        <v>65</v>
      </c>
    </row>
    <row r="1254" spans="1:9" x14ac:dyDescent="0.25">
      <c r="A1254" s="90">
        <v>0.30230324074074072</v>
      </c>
      <c r="B1254" t="s">
        <v>258</v>
      </c>
      <c r="C1254" t="s">
        <v>13</v>
      </c>
      <c r="E1254" t="s">
        <v>63</v>
      </c>
      <c r="F1254" t="s">
        <v>66</v>
      </c>
      <c r="G1254">
        <v>0</v>
      </c>
      <c r="H1254">
        <v>99.52</v>
      </c>
      <c r="I1254" t="s">
        <v>65</v>
      </c>
    </row>
    <row r="1255" spans="1:9" x14ac:dyDescent="0.25">
      <c r="A1255" s="90">
        <v>0.30229166666666668</v>
      </c>
      <c r="B1255" t="s">
        <v>259</v>
      </c>
      <c r="C1255" t="s">
        <v>0</v>
      </c>
      <c r="E1255" t="s">
        <v>63</v>
      </c>
      <c r="F1255" t="s">
        <v>64</v>
      </c>
      <c r="G1255">
        <v>0</v>
      </c>
      <c r="H1255">
        <v>103.95</v>
      </c>
      <c r="I1255" t="s">
        <v>65</v>
      </c>
    </row>
    <row r="1256" spans="1:9" x14ac:dyDescent="0.25">
      <c r="A1256" s="90">
        <v>0.30229166666666668</v>
      </c>
      <c r="B1256" t="s">
        <v>259</v>
      </c>
      <c r="C1256" t="s">
        <v>13</v>
      </c>
      <c r="E1256" t="s">
        <v>63</v>
      </c>
      <c r="F1256" t="s">
        <v>64</v>
      </c>
      <c r="G1256">
        <v>0</v>
      </c>
      <c r="H1256">
        <v>99.66</v>
      </c>
      <c r="I1256" t="s">
        <v>65</v>
      </c>
    </row>
    <row r="1257" spans="1:9" x14ac:dyDescent="0.25">
      <c r="A1257" s="90">
        <v>0.30229166666666668</v>
      </c>
      <c r="B1257" t="s">
        <v>259</v>
      </c>
      <c r="C1257" t="s">
        <v>12</v>
      </c>
      <c r="E1257" t="s">
        <v>63</v>
      </c>
      <c r="F1257" t="s">
        <v>66</v>
      </c>
      <c r="G1257">
        <v>0</v>
      </c>
      <c r="H1257">
        <v>99.23</v>
      </c>
      <c r="I1257" t="s">
        <v>65</v>
      </c>
    </row>
    <row r="1258" spans="1:9" x14ac:dyDescent="0.25">
      <c r="A1258" s="90">
        <v>0.30229166666666668</v>
      </c>
      <c r="B1258" t="s">
        <v>259</v>
      </c>
      <c r="C1258" t="s">
        <v>0</v>
      </c>
      <c r="E1258" t="s">
        <v>63</v>
      </c>
      <c r="F1258" t="s">
        <v>64</v>
      </c>
      <c r="G1258">
        <v>0</v>
      </c>
      <c r="H1258">
        <v>103.95</v>
      </c>
      <c r="I1258" t="s">
        <v>65</v>
      </c>
    </row>
    <row r="1259" spans="1:9" x14ac:dyDescent="0.25">
      <c r="A1259" s="90">
        <v>0.30229166666666668</v>
      </c>
      <c r="B1259" t="s">
        <v>259</v>
      </c>
      <c r="C1259" t="s">
        <v>13</v>
      </c>
      <c r="E1259" t="s">
        <v>63</v>
      </c>
      <c r="F1259" t="s">
        <v>64</v>
      </c>
      <c r="G1259">
        <v>0</v>
      </c>
      <c r="H1259">
        <v>99.66</v>
      </c>
      <c r="I1259" t="s">
        <v>65</v>
      </c>
    </row>
    <row r="1260" spans="1:9" x14ac:dyDescent="0.25">
      <c r="A1260" s="90">
        <v>0.30229166666666668</v>
      </c>
      <c r="B1260" t="s">
        <v>259</v>
      </c>
      <c r="C1260" t="s">
        <v>12</v>
      </c>
      <c r="E1260" t="s">
        <v>63</v>
      </c>
      <c r="F1260" t="s">
        <v>66</v>
      </c>
      <c r="G1260">
        <v>0</v>
      </c>
      <c r="H1260">
        <v>99.23</v>
      </c>
      <c r="I1260" t="s">
        <v>65</v>
      </c>
    </row>
    <row r="1261" spans="1:9" x14ac:dyDescent="0.25">
      <c r="A1261" s="90">
        <v>0.30228009259259259</v>
      </c>
      <c r="B1261" t="s">
        <v>259</v>
      </c>
      <c r="C1261" t="s">
        <v>0</v>
      </c>
      <c r="E1261" t="s">
        <v>63</v>
      </c>
      <c r="F1261" t="s">
        <v>64</v>
      </c>
      <c r="G1261">
        <v>0</v>
      </c>
      <c r="H1261">
        <v>103.86</v>
      </c>
      <c r="I1261" t="s">
        <v>65</v>
      </c>
    </row>
    <row r="1262" spans="1:9" x14ac:dyDescent="0.25">
      <c r="A1262" s="90">
        <v>0.30228009259259259</v>
      </c>
      <c r="B1262" t="s">
        <v>259</v>
      </c>
      <c r="C1262" t="s">
        <v>13</v>
      </c>
      <c r="E1262" t="s">
        <v>63</v>
      </c>
      <c r="F1262" t="s">
        <v>66</v>
      </c>
      <c r="G1262">
        <v>0</v>
      </c>
      <c r="H1262">
        <v>99.13</v>
      </c>
      <c r="I1262" t="s">
        <v>65</v>
      </c>
    </row>
    <row r="1263" spans="1:9" x14ac:dyDescent="0.25">
      <c r="A1263" s="90">
        <v>0.30228009259259259</v>
      </c>
      <c r="B1263" t="s">
        <v>260</v>
      </c>
      <c r="C1263" t="s">
        <v>0</v>
      </c>
      <c r="E1263" t="s">
        <v>63</v>
      </c>
      <c r="F1263" t="s">
        <v>64</v>
      </c>
      <c r="G1263">
        <v>0</v>
      </c>
      <c r="H1263">
        <v>103.86</v>
      </c>
      <c r="I1263" t="s">
        <v>65</v>
      </c>
    </row>
    <row r="1264" spans="1:9" x14ac:dyDescent="0.25">
      <c r="A1264" s="90">
        <v>0.30228009259259259</v>
      </c>
      <c r="B1264" t="s">
        <v>260</v>
      </c>
      <c r="C1264" t="s">
        <v>13</v>
      </c>
      <c r="E1264" t="s">
        <v>63</v>
      </c>
      <c r="F1264" t="s">
        <v>66</v>
      </c>
      <c r="G1264">
        <v>0</v>
      </c>
      <c r="H1264">
        <v>99.13</v>
      </c>
      <c r="I1264" t="s">
        <v>65</v>
      </c>
    </row>
    <row r="1265" spans="1:9" x14ac:dyDescent="0.25">
      <c r="A1265" s="90">
        <v>0.30226851851851849</v>
      </c>
      <c r="B1265" t="s">
        <v>260</v>
      </c>
      <c r="C1265" t="s">
        <v>0</v>
      </c>
      <c r="E1265" t="s">
        <v>63</v>
      </c>
      <c r="F1265" t="s">
        <v>64</v>
      </c>
      <c r="G1265">
        <v>0</v>
      </c>
      <c r="H1265">
        <v>103.86</v>
      </c>
      <c r="I1265" t="s">
        <v>65</v>
      </c>
    </row>
    <row r="1266" spans="1:9" x14ac:dyDescent="0.25">
      <c r="A1266" s="90">
        <v>0.30226851851851849</v>
      </c>
      <c r="B1266" t="s">
        <v>260</v>
      </c>
      <c r="C1266" t="s">
        <v>13</v>
      </c>
      <c r="E1266" t="s">
        <v>63</v>
      </c>
      <c r="F1266" t="s">
        <v>66</v>
      </c>
      <c r="G1266">
        <v>0</v>
      </c>
      <c r="H1266">
        <v>99.13</v>
      </c>
      <c r="I1266" t="s">
        <v>65</v>
      </c>
    </row>
    <row r="1267" spans="1:9" x14ac:dyDescent="0.25">
      <c r="A1267" s="90">
        <v>0.30226851851851849</v>
      </c>
      <c r="B1267" t="s">
        <v>261</v>
      </c>
      <c r="C1267" t="s">
        <v>0</v>
      </c>
      <c r="E1267" t="s">
        <v>63</v>
      </c>
      <c r="F1267" t="s">
        <v>64</v>
      </c>
      <c r="G1267">
        <v>0</v>
      </c>
      <c r="H1267">
        <v>105.72</v>
      </c>
      <c r="I1267" t="s">
        <v>65</v>
      </c>
    </row>
    <row r="1268" spans="1:9" x14ac:dyDescent="0.25">
      <c r="A1268" s="90">
        <v>0.30226851851851849</v>
      </c>
      <c r="B1268" t="s">
        <v>261</v>
      </c>
      <c r="C1268" t="s">
        <v>13</v>
      </c>
      <c r="E1268" t="s">
        <v>63</v>
      </c>
      <c r="F1268" t="s">
        <v>64</v>
      </c>
      <c r="G1268">
        <v>0</v>
      </c>
      <c r="H1268">
        <v>99.43</v>
      </c>
      <c r="I1268" t="s">
        <v>65</v>
      </c>
    </row>
    <row r="1269" spans="1:9" x14ac:dyDescent="0.25">
      <c r="A1269" s="90">
        <v>0.30226851851851849</v>
      </c>
      <c r="B1269" t="s">
        <v>261</v>
      </c>
      <c r="C1269" t="s">
        <v>12</v>
      </c>
      <c r="E1269" t="s">
        <v>63</v>
      </c>
      <c r="F1269" t="s">
        <v>66</v>
      </c>
      <c r="G1269">
        <v>0</v>
      </c>
      <c r="H1269">
        <v>97.52</v>
      </c>
      <c r="I1269" t="s">
        <v>65</v>
      </c>
    </row>
    <row r="1270" spans="1:9" x14ac:dyDescent="0.25">
      <c r="A1270" s="90">
        <v>0.30226851851851849</v>
      </c>
      <c r="B1270" t="s">
        <v>261</v>
      </c>
      <c r="C1270" t="s">
        <v>12</v>
      </c>
      <c r="E1270" t="s">
        <v>63</v>
      </c>
      <c r="F1270" t="s">
        <v>64</v>
      </c>
      <c r="G1270">
        <v>0</v>
      </c>
      <c r="H1270">
        <v>97.92</v>
      </c>
      <c r="I1270" t="s">
        <v>65</v>
      </c>
    </row>
    <row r="1271" spans="1:9" x14ac:dyDescent="0.25">
      <c r="A1271" s="90">
        <v>0.30226851851851849</v>
      </c>
      <c r="B1271" t="s">
        <v>261</v>
      </c>
      <c r="C1271" t="s">
        <v>13</v>
      </c>
      <c r="E1271" t="s">
        <v>63</v>
      </c>
      <c r="F1271" t="s">
        <v>64</v>
      </c>
      <c r="G1271">
        <v>0</v>
      </c>
      <c r="H1271">
        <v>99.43</v>
      </c>
      <c r="I1271" t="s">
        <v>65</v>
      </c>
    </row>
    <row r="1272" spans="1:9" x14ac:dyDescent="0.25">
      <c r="A1272" s="90">
        <v>0.30226851851851849</v>
      </c>
      <c r="B1272" t="s">
        <v>261</v>
      </c>
      <c r="C1272" t="s">
        <v>0</v>
      </c>
      <c r="E1272" t="s">
        <v>63</v>
      </c>
      <c r="F1272" t="s">
        <v>66</v>
      </c>
      <c r="G1272">
        <v>0</v>
      </c>
      <c r="H1272">
        <v>105.32</v>
      </c>
      <c r="I1272" t="s">
        <v>65</v>
      </c>
    </row>
    <row r="1273" spans="1:9" x14ac:dyDescent="0.25">
      <c r="A1273" s="90">
        <v>0.30225694444444445</v>
      </c>
      <c r="B1273" t="s">
        <v>261</v>
      </c>
      <c r="C1273" t="s">
        <v>12</v>
      </c>
      <c r="E1273" t="s">
        <v>63</v>
      </c>
      <c r="F1273" t="s">
        <v>64</v>
      </c>
      <c r="G1273">
        <v>0</v>
      </c>
      <c r="H1273">
        <v>97.95</v>
      </c>
      <c r="I1273" t="s">
        <v>65</v>
      </c>
    </row>
    <row r="1274" spans="1:9" x14ac:dyDescent="0.25">
      <c r="A1274" s="90">
        <v>0.30225694444444445</v>
      </c>
      <c r="B1274" t="s">
        <v>261</v>
      </c>
      <c r="C1274" t="s">
        <v>13</v>
      </c>
      <c r="E1274" t="s">
        <v>63</v>
      </c>
      <c r="F1274" t="s">
        <v>64</v>
      </c>
      <c r="G1274">
        <v>0</v>
      </c>
      <c r="H1274">
        <v>99.94</v>
      </c>
      <c r="I1274" t="s">
        <v>65</v>
      </c>
    </row>
    <row r="1275" spans="1:9" x14ac:dyDescent="0.25">
      <c r="A1275" s="90">
        <v>0.30225694444444445</v>
      </c>
      <c r="B1275" t="s">
        <v>261</v>
      </c>
      <c r="C1275" t="s">
        <v>0</v>
      </c>
      <c r="E1275" t="s">
        <v>63</v>
      </c>
      <c r="F1275" t="s">
        <v>66</v>
      </c>
      <c r="G1275">
        <v>0</v>
      </c>
      <c r="H1275">
        <v>106.49</v>
      </c>
      <c r="I1275" t="s">
        <v>65</v>
      </c>
    </row>
    <row r="1276" spans="1:9" x14ac:dyDescent="0.25">
      <c r="A1276" s="90">
        <v>0.30225694444444445</v>
      </c>
      <c r="B1276" t="s">
        <v>262</v>
      </c>
      <c r="C1276" t="s">
        <v>12</v>
      </c>
      <c r="E1276" t="s">
        <v>63</v>
      </c>
      <c r="F1276" t="s">
        <v>64</v>
      </c>
      <c r="G1276">
        <v>0</v>
      </c>
      <c r="H1276">
        <v>97.95</v>
      </c>
      <c r="I1276" t="s">
        <v>65</v>
      </c>
    </row>
    <row r="1277" spans="1:9" x14ac:dyDescent="0.25">
      <c r="A1277" s="90">
        <v>0.30225694444444445</v>
      </c>
      <c r="B1277" t="s">
        <v>262</v>
      </c>
      <c r="C1277" t="s">
        <v>13</v>
      </c>
      <c r="E1277" t="s">
        <v>63</v>
      </c>
      <c r="F1277" t="s">
        <v>64</v>
      </c>
      <c r="G1277">
        <v>0</v>
      </c>
      <c r="H1277">
        <v>99.94</v>
      </c>
      <c r="I1277" t="s">
        <v>65</v>
      </c>
    </row>
    <row r="1278" spans="1:9" x14ac:dyDescent="0.25">
      <c r="A1278" s="90">
        <v>0.30225694444444445</v>
      </c>
      <c r="B1278" t="s">
        <v>262</v>
      </c>
      <c r="C1278" t="s">
        <v>0</v>
      </c>
      <c r="E1278" t="s">
        <v>63</v>
      </c>
      <c r="F1278" t="s">
        <v>66</v>
      </c>
      <c r="G1278">
        <v>0</v>
      </c>
      <c r="H1278">
        <v>106.49</v>
      </c>
      <c r="I1278" t="s">
        <v>65</v>
      </c>
    </row>
    <row r="1279" spans="1:9" x14ac:dyDescent="0.25">
      <c r="A1279" s="90">
        <v>0.30225694444444445</v>
      </c>
      <c r="B1279" t="s">
        <v>262</v>
      </c>
      <c r="C1279" t="s">
        <v>12</v>
      </c>
      <c r="E1279" t="s">
        <v>63</v>
      </c>
      <c r="F1279" t="s">
        <v>64</v>
      </c>
      <c r="G1279">
        <v>0</v>
      </c>
      <c r="H1279">
        <v>97.95</v>
      </c>
      <c r="I1279" t="s">
        <v>65</v>
      </c>
    </row>
    <row r="1280" spans="1:9" x14ac:dyDescent="0.25">
      <c r="A1280" s="90">
        <v>0.30225694444444445</v>
      </c>
      <c r="B1280" t="s">
        <v>262</v>
      </c>
      <c r="C1280" t="s">
        <v>13</v>
      </c>
      <c r="E1280" t="s">
        <v>63</v>
      </c>
      <c r="F1280" t="s">
        <v>64</v>
      </c>
      <c r="G1280">
        <v>0</v>
      </c>
      <c r="H1280">
        <v>99.94</v>
      </c>
      <c r="I1280" t="s">
        <v>65</v>
      </c>
    </row>
    <row r="1281" spans="1:9" x14ac:dyDescent="0.25">
      <c r="A1281" s="90">
        <v>0.30225694444444445</v>
      </c>
      <c r="B1281" t="s">
        <v>262</v>
      </c>
      <c r="C1281" t="s">
        <v>0</v>
      </c>
      <c r="E1281" t="s">
        <v>63</v>
      </c>
      <c r="F1281" t="s">
        <v>66</v>
      </c>
      <c r="G1281">
        <v>0</v>
      </c>
      <c r="H1281">
        <v>106.49</v>
      </c>
      <c r="I1281" t="s">
        <v>65</v>
      </c>
    </row>
    <row r="1282" spans="1:9" x14ac:dyDescent="0.25">
      <c r="A1282" s="90">
        <v>0.30224537037037036</v>
      </c>
      <c r="B1282" t="s">
        <v>263</v>
      </c>
      <c r="C1282" t="s">
        <v>0</v>
      </c>
      <c r="E1282" t="s">
        <v>63</v>
      </c>
      <c r="F1282" t="s">
        <v>64</v>
      </c>
      <c r="G1282">
        <v>0</v>
      </c>
      <c r="H1282">
        <v>104.58</v>
      </c>
      <c r="I1282" t="s">
        <v>65</v>
      </c>
    </row>
    <row r="1283" spans="1:9" x14ac:dyDescent="0.25">
      <c r="A1283" s="90">
        <v>0.30224537037037036</v>
      </c>
      <c r="B1283" t="s">
        <v>263</v>
      </c>
      <c r="C1283" t="s">
        <v>13</v>
      </c>
      <c r="E1283" t="s">
        <v>63</v>
      </c>
      <c r="F1283" t="s">
        <v>64</v>
      </c>
      <c r="G1283">
        <v>0</v>
      </c>
      <c r="H1283">
        <v>100.21</v>
      </c>
      <c r="I1283" t="s">
        <v>65</v>
      </c>
    </row>
    <row r="1284" spans="1:9" x14ac:dyDescent="0.25">
      <c r="A1284" s="90">
        <v>0.30224537037037036</v>
      </c>
      <c r="B1284" t="s">
        <v>263</v>
      </c>
      <c r="C1284" t="s">
        <v>12</v>
      </c>
      <c r="E1284" t="s">
        <v>63</v>
      </c>
      <c r="F1284" t="s">
        <v>66</v>
      </c>
      <c r="G1284">
        <v>0</v>
      </c>
      <c r="H1284">
        <v>97.7</v>
      </c>
      <c r="I1284" t="s">
        <v>65</v>
      </c>
    </row>
    <row r="1285" spans="1:9" x14ac:dyDescent="0.25">
      <c r="A1285" s="90">
        <v>0.30224537037037036</v>
      </c>
      <c r="B1285" t="s">
        <v>263</v>
      </c>
      <c r="C1285" t="s">
        <v>0</v>
      </c>
      <c r="E1285" t="s">
        <v>63</v>
      </c>
      <c r="F1285" t="s">
        <v>64</v>
      </c>
      <c r="G1285">
        <v>0</v>
      </c>
      <c r="H1285">
        <v>104.58</v>
      </c>
      <c r="I1285" t="s">
        <v>65</v>
      </c>
    </row>
    <row r="1286" spans="1:9" x14ac:dyDescent="0.25">
      <c r="A1286" s="90">
        <v>0.30224537037037036</v>
      </c>
      <c r="B1286" t="s">
        <v>263</v>
      </c>
      <c r="C1286" t="s">
        <v>13</v>
      </c>
      <c r="E1286" t="s">
        <v>63</v>
      </c>
      <c r="F1286" t="s">
        <v>64</v>
      </c>
      <c r="G1286">
        <v>0</v>
      </c>
      <c r="H1286">
        <v>100.21</v>
      </c>
      <c r="I1286" t="s">
        <v>65</v>
      </c>
    </row>
    <row r="1287" spans="1:9" x14ac:dyDescent="0.25">
      <c r="A1287" s="90">
        <v>0.30224537037037036</v>
      </c>
      <c r="B1287" t="s">
        <v>263</v>
      </c>
      <c r="C1287" t="s">
        <v>12</v>
      </c>
      <c r="E1287" t="s">
        <v>63</v>
      </c>
      <c r="F1287" t="s">
        <v>66</v>
      </c>
      <c r="G1287">
        <v>0</v>
      </c>
      <c r="H1287">
        <v>97.7</v>
      </c>
      <c r="I1287" t="s">
        <v>65</v>
      </c>
    </row>
    <row r="1288" spans="1:9" x14ac:dyDescent="0.25">
      <c r="A1288" s="90">
        <v>0.30223379629629626</v>
      </c>
      <c r="B1288" t="s">
        <v>263</v>
      </c>
      <c r="C1288" t="s">
        <v>0</v>
      </c>
      <c r="E1288" t="s">
        <v>63</v>
      </c>
      <c r="F1288" t="s">
        <v>64</v>
      </c>
      <c r="G1288">
        <v>0</v>
      </c>
      <c r="H1288">
        <v>105.42</v>
      </c>
      <c r="I1288" t="s">
        <v>65</v>
      </c>
    </row>
    <row r="1289" spans="1:9" x14ac:dyDescent="0.25">
      <c r="A1289" s="90">
        <v>0.30223379629629626</v>
      </c>
      <c r="B1289" t="s">
        <v>263</v>
      </c>
      <c r="C1289" t="s">
        <v>13</v>
      </c>
      <c r="E1289" t="s">
        <v>63</v>
      </c>
      <c r="F1289" t="s">
        <v>64</v>
      </c>
      <c r="G1289">
        <v>0</v>
      </c>
      <c r="H1289">
        <v>100.47</v>
      </c>
      <c r="I1289" t="s">
        <v>65</v>
      </c>
    </row>
    <row r="1290" spans="1:9" x14ac:dyDescent="0.25">
      <c r="A1290" s="90">
        <v>0.30223379629629626</v>
      </c>
      <c r="B1290" t="s">
        <v>263</v>
      </c>
      <c r="C1290" t="s">
        <v>12</v>
      </c>
      <c r="E1290" t="s">
        <v>63</v>
      </c>
      <c r="F1290" t="s">
        <v>66</v>
      </c>
      <c r="G1290">
        <v>0</v>
      </c>
      <c r="H1290">
        <v>98.56</v>
      </c>
      <c r="I1290" t="s">
        <v>65</v>
      </c>
    </row>
    <row r="1291" spans="1:9" x14ac:dyDescent="0.25">
      <c r="A1291" s="90">
        <v>0.30223379629629626</v>
      </c>
      <c r="B1291" t="s">
        <v>264</v>
      </c>
      <c r="C1291" t="s">
        <v>0</v>
      </c>
      <c r="E1291" t="s">
        <v>63</v>
      </c>
      <c r="F1291" t="s">
        <v>64</v>
      </c>
      <c r="G1291">
        <v>0</v>
      </c>
      <c r="H1291">
        <v>105.42</v>
      </c>
      <c r="I1291" t="s">
        <v>65</v>
      </c>
    </row>
    <row r="1292" spans="1:9" x14ac:dyDescent="0.25">
      <c r="A1292" s="90">
        <v>0.30223379629629626</v>
      </c>
      <c r="B1292" t="s">
        <v>264</v>
      </c>
      <c r="C1292" t="s">
        <v>13</v>
      </c>
      <c r="E1292" t="s">
        <v>63</v>
      </c>
      <c r="F1292" t="s">
        <v>64</v>
      </c>
      <c r="G1292">
        <v>0</v>
      </c>
      <c r="H1292">
        <v>100.47</v>
      </c>
      <c r="I1292" t="s">
        <v>65</v>
      </c>
    </row>
    <row r="1293" spans="1:9" x14ac:dyDescent="0.25">
      <c r="A1293" s="90">
        <v>0.30223379629629626</v>
      </c>
      <c r="B1293" t="s">
        <v>264</v>
      </c>
      <c r="C1293" t="s">
        <v>12</v>
      </c>
      <c r="E1293" t="s">
        <v>63</v>
      </c>
      <c r="F1293" t="s">
        <v>66</v>
      </c>
      <c r="G1293">
        <v>0</v>
      </c>
      <c r="H1293">
        <v>98.56</v>
      </c>
      <c r="I1293" t="s">
        <v>65</v>
      </c>
    </row>
    <row r="1294" spans="1:9" x14ac:dyDescent="0.25">
      <c r="A1294" s="90">
        <v>0.30222222222222223</v>
      </c>
      <c r="B1294" t="s">
        <v>264</v>
      </c>
      <c r="C1294" t="s">
        <v>0</v>
      </c>
      <c r="E1294" t="s">
        <v>63</v>
      </c>
      <c r="F1294" t="s">
        <v>64</v>
      </c>
      <c r="G1294">
        <v>0</v>
      </c>
      <c r="H1294">
        <v>105.42</v>
      </c>
      <c r="I1294" t="s">
        <v>65</v>
      </c>
    </row>
    <row r="1295" spans="1:9" x14ac:dyDescent="0.25">
      <c r="A1295" s="90">
        <v>0.30222222222222223</v>
      </c>
      <c r="B1295" t="s">
        <v>264</v>
      </c>
      <c r="C1295" t="s">
        <v>13</v>
      </c>
      <c r="E1295" t="s">
        <v>63</v>
      </c>
      <c r="F1295" t="s">
        <v>64</v>
      </c>
      <c r="G1295">
        <v>0</v>
      </c>
      <c r="H1295">
        <v>100.47</v>
      </c>
      <c r="I1295" t="s">
        <v>65</v>
      </c>
    </row>
    <row r="1296" spans="1:9" x14ac:dyDescent="0.25">
      <c r="A1296" s="90">
        <v>0.30222222222222223</v>
      </c>
      <c r="B1296" t="s">
        <v>264</v>
      </c>
      <c r="C1296" t="s">
        <v>12</v>
      </c>
      <c r="E1296" t="s">
        <v>63</v>
      </c>
      <c r="F1296" t="s">
        <v>66</v>
      </c>
      <c r="G1296">
        <v>0</v>
      </c>
      <c r="H1296">
        <v>98.56</v>
      </c>
      <c r="I1296" t="s">
        <v>65</v>
      </c>
    </row>
    <row r="1297" spans="1:9" x14ac:dyDescent="0.25">
      <c r="A1297" s="90">
        <v>0.30222222222222223</v>
      </c>
      <c r="B1297" t="s">
        <v>265</v>
      </c>
      <c r="C1297" t="s">
        <v>0</v>
      </c>
      <c r="E1297" t="s">
        <v>63</v>
      </c>
      <c r="F1297" t="s">
        <v>64</v>
      </c>
      <c r="G1297">
        <v>0</v>
      </c>
      <c r="H1297">
        <v>103.81</v>
      </c>
      <c r="I1297" t="s">
        <v>65</v>
      </c>
    </row>
    <row r="1298" spans="1:9" x14ac:dyDescent="0.25">
      <c r="A1298" s="90">
        <v>0.30222222222222223</v>
      </c>
      <c r="B1298" t="s">
        <v>265</v>
      </c>
      <c r="C1298" t="s">
        <v>13</v>
      </c>
      <c r="E1298" t="s">
        <v>63</v>
      </c>
      <c r="F1298" t="s">
        <v>64</v>
      </c>
      <c r="G1298">
        <v>0</v>
      </c>
      <c r="H1298">
        <v>100.78</v>
      </c>
      <c r="I1298" t="s">
        <v>65</v>
      </c>
    </row>
    <row r="1299" spans="1:9" x14ac:dyDescent="0.25">
      <c r="A1299" s="90">
        <v>0.30222222222222223</v>
      </c>
      <c r="B1299" t="s">
        <v>265</v>
      </c>
      <c r="C1299" t="s">
        <v>12</v>
      </c>
      <c r="E1299" t="s">
        <v>63</v>
      </c>
      <c r="F1299" t="s">
        <v>66</v>
      </c>
      <c r="G1299">
        <v>0</v>
      </c>
      <c r="H1299">
        <v>99.37</v>
      </c>
      <c r="I1299" t="s">
        <v>65</v>
      </c>
    </row>
    <row r="1300" spans="1:9" x14ac:dyDescent="0.25">
      <c r="A1300" s="90">
        <v>0.30222222222222223</v>
      </c>
      <c r="B1300" t="s">
        <v>265</v>
      </c>
      <c r="C1300" t="s">
        <v>0</v>
      </c>
      <c r="E1300" t="s">
        <v>63</v>
      </c>
      <c r="F1300" t="s">
        <v>64</v>
      </c>
      <c r="G1300">
        <v>0</v>
      </c>
      <c r="H1300">
        <v>103.81</v>
      </c>
      <c r="I1300" t="s">
        <v>65</v>
      </c>
    </row>
    <row r="1301" spans="1:9" x14ac:dyDescent="0.25">
      <c r="A1301" s="90">
        <v>0.30222222222222223</v>
      </c>
      <c r="B1301" t="s">
        <v>265</v>
      </c>
      <c r="C1301" t="s">
        <v>13</v>
      </c>
      <c r="E1301" t="s">
        <v>63</v>
      </c>
      <c r="F1301" t="s">
        <v>64</v>
      </c>
      <c r="G1301">
        <v>0</v>
      </c>
      <c r="H1301">
        <v>100.78</v>
      </c>
      <c r="I1301" t="s">
        <v>65</v>
      </c>
    </row>
    <row r="1302" spans="1:9" x14ac:dyDescent="0.25">
      <c r="A1302" s="90">
        <v>0.30222222222222223</v>
      </c>
      <c r="B1302" t="s">
        <v>265</v>
      </c>
      <c r="C1302" t="s">
        <v>12</v>
      </c>
      <c r="E1302" t="s">
        <v>63</v>
      </c>
      <c r="F1302" t="s">
        <v>66</v>
      </c>
      <c r="G1302">
        <v>0</v>
      </c>
      <c r="H1302">
        <v>99.37</v>
      </c>
      <c r="I1302" t="s">
        <v>65</v>
      </c>
    </row>
    <row r="1303" spans="1:9" x14ac:dyDescent="0.25">
      <c r="A1303" s="90">
        <v>0.30221064814814813</v>
      </c>
      <c r="B1303" t="s">
        <v>265</v>
      </c>
      <c r="C1303" t="s">
        <v>0</v>
      </c>
      <c r="E1303" t="s">
        <v>63</v>
      </c>
      <c r="F1303" t="s">
        <v>64</v>
      </c>
      <c r="G1303">
        <v>0</v>
      </c>
      <c r="H1303">
        <v>105.04</v>
      </c>
      <c r="I1303" t="s">
        <v>65</v>
      </c>
    </row>
    <row r="1304" spans="1:9" x14ac:dyDescent="0.25">
      <c r="A1304" s="90">
        <v>0.30221064814814813</v>
      </c>
      <c r="B1304" t="s">
        <v>265</v>
      </c>
      <c r="C1304" t="s">
        <v>13</v>
      </c>
      <c r="E1304" t="s">
        <v>63</v>
      </c>
      <c r="F1304" t="s">
        <v>64</v>
      </c>
      <c r="G1304">
        <v>0</v>
      </c>
      <c r="H1304">
        <v>99.97</v>
      </c>
      <c r="I1304" t="s">
        <v>65</v>
      </c>
    </row>
    <row r="1305" spans="1:9" x14ac:dyDescent="0.25">
      <c r="A1305" s="90">
        <v>0.30221064814814813</v>
      </c>
      <c r="B1305" t="s">
        <v>266</v>
      </c>
      <c r="C1305" t="s">
        <v>12</v>
      </c>
      <c r="E1305" t="s">
        <v>63</v>
      </c>
      <c r="F1305" t="s">
        <v>66</v>
      </c>
      <c r="G1305">
        <v>0</v>
      </c>
      <c r="H1305">
        <v>99.54</v>
      </c>
      <c r="I1305" t="s">
        <v>65</v>
      </c>
    </row>
    <row r="1306" spans="1:9" x14ac:dyDescent="0.25">
      <c r="A1306" s="90">
        <v>0.30221064814814813</v>
      </c>
      <c r="B1306" t="s">
        <v>266</v>
      </c>
      <c r="C1306" t="s">
        <v>0</v>
      </c>
      <c r="E1306" t="s">
        <v>63</v>
      </c>
      <c r="F1306" t="s">
        <v>64</v>
      </c>
      <c r="G1306">
        <v>0</v>
      </c>
      <c r="H1306">
        <v>105.04</v>
      </c>
      <c r="I1306" t="s">
        <v>65</v>
      </c>
    </row>
    <row r="1307" spans="1:9" x14ac:dyDescent="0.25">
      <c r="A1307" s="90">
        <v>0.30221064814814813</v>
      </c>
      <c r="B1307" t="s">
        <v>266</v>
      </c>
      <c r="C1307" t="s">
        <v>13</v>
      </c>
      <c r="E1307" t="s">
        <v>63</v>
      </c>
      <c r="F1307" t="s">
        <v>64</v>
      </c>
      <c r="G1307">
        <v>0</v>
      </c>
      <c r="H1307">
        <v>99.97</v>
      </c>
      <c r="I1307" t="s">
        <v>65</v>
      </c>
    </row>
    <row r="1308" spans="1:9" x14ac:dyDescent="0.25">
      <c r="A1308" s="90">
        <v>0.30221064814814813</v>
      </c>
      <c r="B1308" t="s">
        <v>266</v>
      </c>
      <c r="C1308" t="s">
        <v>12</v>
      </c>
      <c r="E1308" t="s">
        <v>63</v>
      </c>
      <c r="F1308" t="s">
        <v>66</v>
      </c>
      <c r="G1308">
        <v>0</v>
      </c>
      <c r="H1308">
        <v>99.54</v>
      </c>
      <c r="I1308" t="s">
        <v>65</v>
      </c>
    </row>
    <row r="1309" spans="1:9" x14ac:dyDescent="0.25">
      <c r="A1309" s="90">
        <v>0.30219907407407409</v>
      </c>
      <c r="B1309" t="s">
        <v>266</v>
      </c>
      <c r="C1309" t="s">
        <v>0</v>
      </c>
      <c r="E1309" t="s">
        <v>63</v>
      </c>
      <c r="F1309" t="s">
        <v>64</v>
      </c>
      <c r="G1309">
        <v>0</v>
      </c>
      <c r="H1309">
        <v>105.04</v>
      </c>
      <c r="I1309" t="s">
        <v>65</v>
      </c>
    </row>
    <row r="1310" spans="1:9" x14ac:dyDescent="0.25">
      <c r="A1310" s="90">
        <v>0.30219907407407409</v>
      </c>
      <c r="B1310" t="s">
        <v>266</v>
      </c>
      <c r="C1310" t="s">
        <v>13</v>
      </c>
      <c r="E1310" t="s">
        <v>63</v>
      </c>
      <c r="F1310" t="s">
        <v>64</v>
      </c>
      <c r="G1310">
        <v>0</v>
      </c>
      <c r="H1310">
        <v>99.97</v>
      </c>
      <c r="I1310" t="s">
        <v>65</v>
      </c>
    </row>
    <row r="1311" spans="1:9" x14ac:dyDescent="0.25">
      <c r="A1311" s="90">
        <v>0.30219907407407409</v>
      </c>
      <c r="B1311" t="s">
        <v>266</v>
      </c>
      <c r="C1311" t="s">
        <v>12</v>
      </c>
      <c r="E1311" t="s">
        <v>63</v>
      </c>
      <c r="F1311" t="s">
        <v>66</v>
      </c>
      <c r="G1311">
        <v>0</v>
      </c>
      <c r="H1311">
        <v>99.54</v>
      </c>
      <c r="I1311" t="s">
        <v>65</v>
      </c>
    </row>
    <row r="1312" spans="1:9" x14ac:dyDescent="0.25">
      <c r="A1312" s="90">
        <v>0.30219907407407409</v>
      </c>
      <c r="B1312" t="s">
        <v>267</v>
      </c>
      <c r="C1312" t="s">
        <v>0</v>
      </c>
      <c r="E1312" t="s">
        <v>63</v>
      </c>
      <c r="F1312" t="s">
        <v>64</v>
      </c>
      <c r="G1312">
        <v>0</v>
      </c>
      <c r="H1312">
        <v>103.61</v>
      </c>
      <c r="I1312" t="s">
        <v>65</v>
      </c>
    </row>
    <row r="1313" spans="1:9" x14ac:dyDescent="0.25">
      <c r="A1313" s="90">
        <v>0.30219907407407409</v>
      </c>
      <c r="B1313" t="s">
        <v>267</v>
      </c>
      <c r="C1313" t="s">
        <v>13</v>
      </c>
      <c r="E1313" t="s">
        <v>63</v>
      </c>
      <c r="F1313" t="s">
        <v>64</v>
      </c>
      <c r="G1313">
        <v>0</v>
      </c>
      <c r="H1313">
        <v>100.24</v>
      </c>
      <c r="I1313" t="s">
        <v>65</v>
      </c>
    </row>
    <row r="1314" spans="1:9" x14ac:dyDescent="0.25">
      <c r="A1314" s="90">
        <v>0.30219907407407409</v>
      </c>
      <c r="B1314" t="s">
        <v>267</v>
      </c>
      <c r="C1314" t="s">
        <v>12</v>
      </c>
      <c r="E1314" t="s">
        <v>63</v>
      </c>
      <c r="F1314" t="s">
        <v>66</v>
      </c>
      <c r="G1314">
        <v>0</v>
      </c>
      <c r="H1314">
        <v>100.74</v>
      </c>
      <c r="I1314" t="s">
        <v>65</v>
      </c>
    </row>
    <row r="1315" spans="1:9" x14ac:dyDescent="0.25">
      <c r="A1315" s="90">
        <v>0.30219907407407409</v>
      </c>
      <c r="B1315" t="s">
        <v>267</v>
      </c>
      <c r="C1315" t="s">
        <v>0</v>
      </c>
      <c r="E1315" t="s">
        <v>63</v>
      </c>
      <c r="F1315" t="s">
        <v>64</v>
      </c>
      <c r="G1315">
        <v>0</v>
      </c>
      <c r="H1315">
        <v>103.61</v>
      </c>
      <c r="I1315" t="s">
        <v>65</v>
      </c>
    </row>
    <row r="1316" spans="1:9" x14ac:dyDescent="0.25">
      <c r="A1316" s="90">
        <v>0.30219907407407409</v>
      </c>
      <c r="B1316" t="s">
        <v>267</v>
      </c>
      <c r="C1316" t="s">
        <v>13</v>
      </c>
      <c r="E1316" t="s">
        <v>63</v>
      </c>
      <c r="F1316" t="s">
        <v>64</v>
      </c>
      <c r="G1316">
        <v>0</v>
      </c>
      <c r="H1316">
        <v>100.24</v>
      </c>
      <c r="I1316" t="s">
        <v>65</v>
      </c>
    </row>
    <row r="1317" spans="1:9" x14ac:dyDescent="0.25">
      <c r="A1317" s="90">
        <v>0.30219907407407409</v>
      </c>
      <c r="B1317" t="s">
        <v>267</v>
      </c>
      <c r="C1317" t="s">
        <v>12</v>
      </c>
      <c r="E1317" t="s">
        <v>63</v>
      </c>
      <c r="F1317" t="s">
        <v>66</v>
      </c>
      <c r="G1317">
        <v>0</v>
      </c>
      <c r="H1317">
        <v>100.74</v>
      </c>
      <c r="I1317" t="s">
        <v>65</v>
      </c>
    </row>
    <row r="1318" spans="1:9" x14ac:dyDescent="0.25">
      <c r="A1318" s="90">
        <v>0.3021875</v>
      </c>
      <c r="B1318" t="s">
        <v>267</v>
      </c>
      <c r="C1318" t="s">
        <v>0</v>
      </c>
      <c r="E1318" t="s">
        <v>63</v>
      </c>
      <c r="F1318" t="s">
        <v>64</v>
      </c>
      <c r="G1318">
        <v>0</v>
      </c>
      <c r="H1318">
        <v>103.28</v>
      </c>
      <c r="I1318" t="s">
        <v>65</v>
      </c>
    </row>
    <row r="1319" spans="1:9" x14ac:dyDescent="0.25">
      <c r="A1319" s="90">
        <v>0.3021875</v>
      </c>
      <c r="B1319" t="s">
        <v>267</v>
      </c>
      <c r="C1319" t="s">
        <v>13</v>
      </c>
      <c r="E1319" t="s">
        <v>63</v>
      </c>
      <c r="F1319" t="s">
        <v>64</v>
      </c>
      <c r="G1319">
        <v>0</v>
      </c>
      <c r="H1319">
        <v>100.84</v>
      </c>
      <c r="I1319" t="s">
        <v>65</v>
      </c>
    </row>
    <row r="1320" spans="1:9" x14ac:dyDescent="0.25">
      <c r="A1320" s="90">
        <v>0.3021875</v>
      </c>
      <c r="B1320" t="s">
        <v>267</v>
      </c>
      <c r="C1320" t="s">
        <v>12</v>
      </c>
      <c r="E1320" t="s">
        <v>63</v>
      </c>
      <c r="F1320" t="s">
        <v>66</v>
      </c>
      <c r="G1320">
        <v>0</v>
      </c>
      <c r="H1320">
        <v>102.26</v>
      </c>
      <c r="I1320" t="s">
        <v>65</v>
      </c>
    </row>
    <row r="1321" spans="1:9" x14ac:dyDescent="0.25">
      <c r="A1321" s="90">
        <v>0.3021875</v>
      </c>
      <c r="B1321" t="s">
        <v>268</v>
      </c>
      <c r="C1321" t="s">
        <v>0</v>
      </c>
      <c r="E1321" t="s">
        <v>63</v>
      </c>
      <c r="F1321" t="s">
        <v>64</v>
      </c>
      <c r="G1321">
        <v>0</v>
      </c>
      <c r="H1321">
        <v>103.28</v>
      </c>
      <c r="I1321" t="s">
        <v>65</v>
      </c>
    </row>
    <row r="1322" spans="1:9" x14ac:dyDescent="0.25">
      <c r="A1322" s="90">
        <v>0.3021875</v>
      </c>
      <c r="B1322" t="s">
        <v>268</v>
      </c>
      <c r="C1322" t="s">
        <v>13</v>
      </c>
      <c r="E1322" t="s">
        <v>63</v>
      </c>
      <c r="F1322" t="s">
        <v>64</v>
      </c>
      <c r="G1322">
        <v>0</v>
      </c>
      <c r="H1322">
        <v>100.84</v>
      </c>
      <c r="I1322" t="s">
        <v>65</v>
      </c>
    </row>
    <row r="1323" spans="1:9" x14ac:dyDescent="0.25">
      <c r="A1323" s="90">
        <v>0.3021875</v>
      </c>
      <c r="B1323" t="s">
        <v>268</v>
      </c>
      <c r="C1323" t="s">
        <v>12</v>
      </c>
      <c r="E1323" t="s">
        <v>63</v>
      </c>
      <c r="F1323" t="s">
        <v>66</v>
      </c>
      <c r="G1323">
        <v>0</v>
      </c>
      <c r="H1323">
        <v>102.26</v>
      </c>
      <c r="I1323" t="s">
        <v>65</v>
      </c>
    </row>
    <row r="1324" spans="1:9" x14ac:dyDescent="0.25">
      <c r="A1324" s="90">
        <v>0.30217592592592596</v>
      </c>
      <c r="B1324" t="s">
        <v>268</v>
      </c>
      <c r="C1324" t="s">
        <v>0</v>
      </c>
      <c r="E1324" t="s">
        <v>63</v>
      </c>
      <c r="F1324" t="s">
        <v>64</v>
      </c>
      <c r="G1324">
        <v>0</v>
      </c>
      <c r="H1324">
        <v>103.28</v>
      </c>
      <c r="I1324" t="s">
        <v>65</v>
      </c>
    </row>
    <row r="1325" spans="1:9" x14ac:dyDescent="0.25">
      <c r="A1325" s="90">
        <v>0.30217592592592596</v>
      </c>
      <c r="B1325" t="s">
        <v>268</v>
      </c>
      <c r="C1325" t="s">
        <v>13</v>
      </c>
      <c r="E1325" t="s">
        <v>63</v>
      </c>
      <c r="F1325" t="s">
        <v>64</v>
      </c>
      <c r="G1325">
        <v>0</v>
      </c>
      <c r="H1325">
        <v>100.84</v>
      </c>
      <c r="I1325" t="s">
        <v>65</v>
      </c>
    </row>
    <row r="1326" spans="1:9" x14ac:dyDescent="0.25">
      <c r="A1326" s="90">
        <v>0.30217592592592596</v>
      </c>
      <c r="B1326" t="s">
        <v>268</v>
      </c>
      <c r="C1326" t="s">
        <v>12</v>
      </c>
      <c r="E1326" t="s">
        <v>63</v>
      </c>
      <c r="F1326" t="s">
        <v>66</v>
      </c>
      <c r="G1326">
        <v>0</v>
      </c>
      <c r="H1326">
        <v>102.26</v>
      </c>
      <c r="I1326" t="s">
        <v>65</v>
      </c>
    </row>
    <row r="1327" spans="1:9" x14ac:dyDescent="0.25">
      <c r="A1327" s="90">
        <v>0.30217592592592596</v>
      </c>
      <c r="B1327" t="s">
        <v>269</v>
      </c>
      <c r="C1327" t="s">
        <v>0</v>
      </c>
      <c r="E1327" t="s">
        <v>63</v>
      </c>
      <c r="F1327" t="s">
        <v>64</v>
      </c>
      <c r="G1327">
        <v>0</v>
      </c>
      <c r="H1327">
        <v>102.98</v>
      </c>
      <c r="I1327" t="s">
        <v>65</v>
      </c>
    </row>
    <row r="1328" spans="1:9" x14ac:dyDescent="0.25">
      <c r="A1328" s="90">
        <v>0.30217592592592596</v>
      </c>
      <c r="B1328" t="s">
        <v>269</v>
      </c>
      <c r="C1328" t="s">
        <v>13</v>
      </c>
      <c r="E1328" t="s">
        <v>63</v>
      </c>
      <c r="F1328" t="s">
        <v>64</v>
      </c>
      <c r="G1328">
        <v>0</v>
      </c>
      <c r="H1328">
        <v>101.18</v>
      </c>
      <c r="I1328" t="s">
        <v>65</v>
      </c>
    </row>
    <row r="1329" spans="1:9" x14ac:dyDescent="0.25">
      <c r="A1329" s="90">
        <v>0.30217592592592596</v>
      </c>
      <c r="B1329" t="s">
        <v>269</v>
      </c>
      <c r="C1329" t="s">
        <v>12</v>
      </c>
      <c r="E1329" t="s">
        <v>63</v>
      </c>
      <c r="F1329" t="s">
        <v>66</v>
      </c>
      <c r="G1329">
        <v>0</v>
      </c>
      <c r="H1329">
        <v>102.03</v>
      </c>
      <c r="I1329" t="s">
        <v>65</v>
      </c>
    </row>
    <row r="1330" spans="1:9" x14ac:dyDescent="0.25">
      <c r="A1330" s="90">
        <v>0.30217592592592596</v>
      </c>
      <c r="B1330" t="s">
        <v>269</v>
      </c>
      <c r="C1330" t="s">
        <v>0</v>
      </c>
      <c r="E1330" t="s">
        <v>63</v>
      </c>
      <c r="F1330" t="s">
        <v>64</v>
      </c>
      <c r="G1330">
        <v>0</v>
      </c>
      <c r="H1330">
        <v>102.98</v>
      </c>
      <c r="I1330" t="s">
        <v>65</v>
      </c>
    </row>
    <row r="1331" spans="1:9" x14ac:dyDescent="0.25">
      <c r="A1331" s="90">
        <v>0.30217592592592596</v>
      </c>
      <c r="B1331" t="s">
        <v>269</v>
      </c>
      <c r="C1331" t="s">
        <v>13</v>
      </c>
      <c r="E1331" t="s">
        <v>63</v>
      </c>
      <c r="F1331" t="s">
        <v>64</v>
      </c>
      <c r="G1331">
        <v>0</v>
      </c>
      <c r="H1331">
        <v>101.18</v>
      </c>
      <c r="I1331" t="s">
        <v>65</v>
      </c>
    </row>
    <row r="1332" spans="1:9" x14ac:dyDescent="0.25">
      <c r="A1332" s="90">
        <v>0.30217592592592596</v>
      </c>
      <c r="B1332" t="s">
        <v>269</v>
      </c>
      <c r="C1332" t="s">
        <v>12</v>
      </c>
      <c r="E1332" t="s">
        <v>63</v>
      </c>
      <c r="F1332" t="s">
        <v>66</v>
      </c>
      <c r="G1332">
        <v>0</v>
      </c>
      <c r="H1332">
        <v>102.03</v>
      </c>
      <c r="I1332" t="s">
        <v>65</v>
      </c>
    </row>
    <row r="1333" spans="1:9" x14ac:dyDescent="0.25">
      <c r="A1333" s="90">
        <v>0.30216435185185186</v>
      </c>
      <c r="B1333" t="s">
        <v>269</v>
      </c>
      <c r="C1333" t="s">
        <v>0</v>
      </c>
      <c r="E1333" t="s">
        <v>63</v>
      </c>
      <c r="F1333" t="s">
        <v>64</v>
      </c>
      <c r="G1333">
        <v>0</v>
      </c>
      <c r="H1333">
        <v>101.69</v>
      </c>
      <c r="I1333" t="s">
        <v>65</v>
      </c>
    </row>
    <row r="1334" spans="1:9" x14ac:dyDescent="0.25">
      <c r="A1334" s="90">
        <v>0.30216435185185186</v>
      </c>
      <c r="B1334" t="s">
        <v>269</v>
      </c>
      <c r="C1334" t="s">
        <v>13</v>
      </c>
      <c r="E1334" t="s">
        <v>63</v>
      </c>
      <c r="F1334" t="s">
        <v>64</v>
      </c>
      <c r="G1334">
        <v>0</v>
      </c>
      <c r="H1334">
        <v>100.92</v>
      </c>
      <c r="I1334" t="s">
        <v>65</v>
      </c>
    </row>
    <row r="1335" spans="1:9" x14ac:dyDescent="0.25">
      <c r="A1335" s="90">
        <v>0.30216435185185186</v>
      </c>
      <c r="B1335" t="s">
        <v>269</v>
      </c>
      <c r="C1335" t="s">
        <v>12</v>
      </c>
      <c r="E1335" t="s">
        <v>63</v>
      </c>
      <c r="F1335" t="s">
        <v>66</v>
      </c>
      <c r="G1335">
        <v>0</v>
      </c>
      <c r="H1335">
        <v>102.51</v>
      </c>
      <c r="I1335" t="s">
        <v>65</v>
      </c>
    </row>
    <row r="1336" spans="1:9" x14ac:dyDescent="0.25">
      <c r="A1336" s="90">
        <v>0.30216435185185186</v>
      </c>
      <c r="B1336" t="s">
        <v>270</v>
      </c>
      <c r="C1336" t="s">
        <v>0</v>
      </c>
      <c r="E1336" t="s">
        <v>63</v>
      </c>
      <c r="F1336" t="s">
        <v>64</v>
      </c>
      <c r="G1336">
        <v>0</v>
      </c>
      <c r="H1336">
        <v>101.69</v>
      </c>
      <c r="I1336" t="s">
        <v>65</v>
      </c>
    </row>
    <row r="1337" spans="1:9" x14ac:dyDescent="0.25">
      <c r="A1337" s="90">
        <v>0.30216435185185186</v>
      </c>
      <c r="B1337" t="s">
        <v>270</v>
      </c>
      <c r="C1337" t="s">
        <v>13</v>
      </c>
      <c r="E1337" t="s">
        <v>63</v>
      </c>
      <c r="F1337" t="s">
        <v>64</v>
      </c>
      <c r="G1337">
        <v>0</v>
      </c>
      <c r="H1337">
        <v>100.92</v>
      </c>
      <c r="I1337" t="s">
        <v>65</v>
      </c>
    </row>
    <row r="1338" spans="1:9" x14ac:dyDescent="0.25">
      <c r="A1338" s="90">
        <v>0.30216435185185186</v>
      </c>
      <c r="B1338" t="s">
        <v>270</v>
      </c>
      <c r="C1338" t="s">
        <v>12</v>
      </c>
      <c r="E1338" t="s">
        <v>63</v>
      </c>
      <c r="F1338" t="s">
        <v>66</v>
      </c>
      <c r="G1338">
        <v>0</v>
      </c>
      <c r="H1338">
        <v>102.51</v>
      </c>
      <c r="I1338" t="s">
        <v>65</v>
      </c>
    </row>
    <row r="1339" spans="1:9" x14ac:dyDescent="0.25">
      <c r="A1339" s="90">
        <v>0.30215277777777777</v>
      </c>
      <c r="B1339" t="s">
        <v>270</v>
      </c>
      <c r="C1339" t="s">
        <v>0</v>
      </c>
      <c r="E1339" t="s">
        <v>63</v>
      </c>
      <c r="F1339" t="s">
        <v>64</v>
      </c>
      <c r="G1339">
        <v>0</v>
      </c>
      <c r="H1339">
        <v>101.69</v>
      </c>
      <c r="I1339" t="s">
        <v>65</v>
      </c>
    </row>
    <row r="1340" spans="1:9" x14ac:dyDescent="0.25">
      <c r="A1340" s="90">
        <v>0.30215277777777777</v>
      </c>
      <c r="B1340" t="s">
        <v>270</v>
      </c>
      <c r="C1340" t="s">
        <v>13</v>
      </c>
      <c r="E1340" t="s">
        <v>63</v>
      </c>
      <c r="F1340" t="s">
        <v>64</v>
      </c>
      <c r="G1340">
        <v>0</v>
      </c>
      <c r="H1340">
        <v>100.41</v>
      </c>
      <c r="I1340" t="s">
        <v>65</v>
      </c>
    </row>
    <row r="1341" spans="1:9" x14ac:dyDescent="0.25">
      <c r="A1341" s="90">
        <v>0.30215277777777777</v>
      </c>
      <c r="B1341" t="s">
        <v>270</v>
      </c>
      <c r="C1341" t="s">
        <v>12</v>
      </c>
      <c r="E1341" t="s">
        <v>63</v>
      </c>
      <c r="F1341" t="s">
        <v>66</v>
      </c>
      <c r="G1341">
        <v>0</v>
      </c>
      <c r="H1341">
        <v>103.38</v>
      </c>
      <c r="I1341" t="s">
        <v>65</v>
      </c>
    </row>
    <row r="1342" spans="1:9" x14ac:dyDescent="0.25">
      <c r="A1342" s="90">
        <v>0.30215277777777777</v>
      </c>
      <c r="B1342" t="s">
        <v>271</v>
      </c>
      <c r="C1342" t="s">
        <v>0</v>
      </c>
      <c r="E1342" t="s">
        <v>63</v>
      </c>
      <c r="F1342" t="s">
        <v>64</v>
      </c>
      <c r="G1342">
        <v>0</v>
      </c>
      <c r="H1342">
        <v>102.47</v>
      </c>
      <c r="I1342" t="s">
        <v>65</v>
      </c>
    </row>
    <row r="1343" spans="1:9" x14ac:dyDescent="0.25">
      <c r="A1343" s="90">
        <v>0.30215277777777777</v>
      </c>
      <c r="B1343" t="s">
        <v>271</v>
      </c>
      <c r="C1343" t="s">
        <v>13</v>
      </c>
      <c r="E1343" t="s">
        <v>63</v>
      </c>
      <c r="F1343" t="s">
        <v>64</v>
      </c>
      <c r="G1343">
        <v>0</v>
      </c>
      <c r="H1343">
        <v>100.41</v>
      </c>
      <c r="I1343" t="s">
        <v>65</v>
      </c>
    </row>
    <row r="1344" spans="1:9" x14ac:dyDescent="0.25">
      <c r="A1344" s="90">
        <v>0.30215277777777777</v>
      </c>
      <c r="B1344" t="s">
        <v>271</v>
      </c>
      <c r="C1344" t="s">
        <v>12</v>
      </c>
      <c r="E1344" t="s">
        <v>63</v>
      </c>
      <c r="F1344" t="s">
        <v>66</v>
      </c>
      <c r="G1344">
        <v>0</v>
      </c>
      <c r="H1344">
        <v>103.38</v>
      </c>
      <c r="I1344" t="s">
        <v>65</v>
      </c>
    </row>
    <row r="1345" spans="1:9" x14ac:dyDescent="0.25">
      <c r="A1345" s="90">
        <v>0.30214120370370373</v>
      </c>
      <c r="B1345" t="s">
        <v>271</v>
      </c>
      <c r="C1345" t="s">
        <v>0</v>
      </c>
      <c r="E1345" t="s">
        <v>63</v>
      </c>
      <c r="F1345" t="s">
        <v>64</v>
      </c>
      <c r="G1345">
        <v>0</v>
      </c>
      <c r="H1345">
        <v>102.47</v>
      </c>
      <c r="I1345" t="s">
        <v>65</v>
      </c>
    </row>
    <row r="1346" spans="1:9" x14ac:dyDescent="0.25">
      <c r="A1346" s="90">
        <v>0.30214120370370373</v>
      </c>
      <c r="B1346" t="s">
        <v>271</v>
      </c>
      <c r="C1346" t="s">
        <v>13</v>
      </c>
      <c r="E1346" t="s">
        <v>63</v>
      </c>
      <c r="F1346" t="s">
        <v>64</v>
      </c>
      <c r="G1346">
        <v>0</v>
      </c>
      <c r="H1346">
        <v>100.41</v>
      </c>
      <c r="I1346" t="s">
        <v>65</v>
      </c>
    </row>
    <row r="1347" spans="1:9" x14ac:dyDescent="0.25">
      <c r="A1347" s="90">
        <v>0.30214120370370373</v>
      </c>
      <c r="B1347" t="s">
        <v>271</v>
      </c>
      <c r="C1347" t="s">
        <v>12</v>
      </c>
      <c r="E1347" t="s">
        <v>63</v>
      </c>
      <c r="F1347" t="s">
        <v>66</v>
      </c>
      <c r="G1347">
        <v>0</v>
      </c>
      <c r="H1347">
        <v>103.38</v>
      </c>
      <c r="I1347" t="s">
        <v>65</v>
      </c>
    </row>
    <row r="1348" spans="1:9" x14ac:dyDescent="0.25">
      <c r="A1348" s="90">
        <v>0.30214120370370373</v>
      </c>
      <c r="B1348" t="s">
        <v>272</v>
      </c>
      <c r="C1348" t="s">
        <v>0</v>
      </c>
      <c r="E1348" t="s">
        <v>63</v>
      </c>
      <c r="F1348" t="s">
        <v>64</v>
      </c>
      <c r="G1348">
        <v>0</v>
      </c>
      <c r="H1348">
        <v>102.69</v>
      </c>
      <c r="I1348" t="s">
        <v>65</v>
      </c>
    </row>
    <row r="1349" spans="1:9" x14ac:dyDescent="0.25">
      <c r="A1349" s="90">
        <v>0.30214120370370373</v>
      </c>
      <c r="B1349" t="s">
        <v>272</v>
      </c>
      <c r="C1349" t="s">
        <v>13</v>
      </c>
      <c r="E1349" t="s">
        <v>63</v>
      </c>
      <c r="F1349" t="s">
        <v>64</v>
      </c>
      <c r="G1349">
        <v>0</v>
      </c>
      <c r="H1349">
        <v>100.85</v>
      </c>
      <c r="I1349" t="s">
        <v>65</v>
      </c>
    </row>
    <row r="1350" spans="1:9" x14ac:dyDescent="0.25">
      <c r="A1350" s="90">
        <v>0.30214120370370373</v>
      </c>
      <c r="B1350" t="s">
        <v>272</v>
      </c>
      <c r="C1350" t="s">
        <v>12</v>
      </c>
      <c r="E1350" t="s">
        <v>63</v>
      </c>
      <c r="F1350" t="s">
        <v>66</v>
      </c>
      <c r="G1350">
        <v>0</v>
      </c>
      <c r="H1350">
        <v>101.54</v>
      </c>
      <c r="I1350" t="s">
        <v>65</v>
      </c>
    </row>
    <row r="1351" spans="1:9" x14ac:dyDescent="0.25">
      <c r="A1351" s="90">
        <v>0.30214120370370373</v>
      </c>
      <c r="B1351" t="s">
        <v>272</v>
      </c>
      <c r="C1351" t="s">
        <v>0</v>
      </c>
      <c r="E1351" t="s">
        <v>63</v>
      </c>
      <c r="F1351" t="s">
        <v>64</v>
      </c>
      <c r="G1351">
        <v>0</v>
      </c>
      <c r="H1351">
        <v>102.69</v>
      </c>
      <c r="I1351" t="s">
        <v>65</v>
      </c>
    </row>
    <row r="1352" spans="1:9" x14ac:dyDescent="0.25">
      <c r="A1352" s="90">
        <v>0.30214120370370373</v>
      </c>
      <c r="B1352" t="s">
        <v>272</v>
      </c>
      <c r="C1352" t="s">
        <v>13</v>
      </c>
      <c r="E1352" t="s">
        <v>63</v>
      </c>
      <c r="F1352" t="s">
        <v>64</v>
      </c>
      <c r="G1352">
        <v>0</v>
      </c>
      <c r="H1352">
        <v>100.85</v>
      </c>
      <c r="I1352" t="s">
        <v>65</v>
      </c>
    </row>
    <row r="1353" spans="1:9" x14ac:dyDescent="0.25">
      <c r="A1353" s="90">
        <v>0.30214120370370373</v>
      </c>
      <c r="B1353" t="s">
        <v>272</v>
      </c>
      <c r="C1353" t="s">
        <v>12</v>
      </c>
      <c r="E1353" t="s">
        <v>63</v>
      </c>
      <c r="F1353" t="s">
        <v>66</v>
      </c>
      <c r="G1353">
        <v>0</v>
      </c>
      <c r="H1353">
        <v>101.54</v>
      </c>
      <c r="I1353" t="s">
        <v>65</v>
      </c>
    </row>
    <row r="1354" spans="1:9" x14ac:dyDescent="0.25">
      <c r="A1354" s="90">
        <v>0.30212962962962964</v>
      </c>
      <c r="B1354" t="s">
        <v>273</v>
      </c>
      <c r="C1354" t="s">
        <v>0</v>
      </c>
      <c r="E1354" t="s">
        <v>63</v>
      </c>
      <c r="F1354" t="s">
        <v>64</v>
      </c>
      <c r="G1354">
        <v>0</v>
      </c>
      <c r="H1354">
        <v>101.08</v>
      </c>
      <c r="I1354" t="s">
        <v>65</v>
      </c>
    </row>
    <row r="1355" spans="1:9" x14ac:dyDescent="0.25">
      <c r="A1355" s="90">
        <v>0.30212962962962964</v>
      </c>
      <c r="B1355" t="s">
        <v>273</v>
      </c>
      <c r="C1355" t="s">
        <v>13</v>
      </c>
      <c r="E1355" t="s">
        <v>63</v>
      </c>
      <c r="F1355" t="s">
        <v>64</v>
      </c>
      <c r="G1355">
        <v>0</v>
      </c>
      <c r="H1355">
        <v>101.68</v>
      </c>
      <c r="I1355" t="s">
        <v>65</v>
      </c>
    </row>
    <row r="1356" spans="1:9" x14ac:dyDescent="0.25">
      <c r="A1356" s="90">
        <v>0.30212962962962964</v>
      </c>
      <c r="B1356" t="s">
        <v>273</v>
      </c>
      <c r="C1356" t="s">
        <v>12</v>
      </c>
      <c r="E1356" t="s">
        <v>63</v>
      </c>
      <c r="F1356" t="s">
        <v>66</v>
      </c>
      <c r="G1356">
        <v>0</v>
      </c>
      <c r="H1356">
        <v>99.38</v>
      </c>
      <c r="I1356" t="s">
        <v>65</v>
      </c>
    </row>
    <row r="1357" spans="1:9" x14ac:dyDescent="0.25">
      <c r="A1357" s="90">
        <v>0.30212962962962964</v>
      </c>
      <c r="B1357" t="s">
        <v>273</v>
      </c>
      <c r="C1357" t="s">
        <v>0</v>
      </c>
      <c r="E1357" t="s">
        <v>63</v>
      </c>
      <c r="F1357" t="s">
        <v>64</v>
      </c>
      <c r="G1357">
        <v>0</v>
      </c>
      <c r="H1357">
        <v>101.08</v>
      </c>
      <c r="I1357" t="s">
        <v>65</v>
      </c>
    </row>
    <row r="1358" spans="1:9" x14ac:dyDescent="0.25">
      <c r="A1358" s="90">
        <v>0.30212962962962964</v>
      </c>
      <c r="B1358" t="s">
        <v>273</v>
      </c>
      <c r="C1358" t="s">
        <v>13</v>
      </c>
      <c r="E1358" t="s">
        <v>63</v>
      </c>
      <c r="F1358" t="s">
        <v>66</v>
      </c>
      <c r="G1358">
        <v>0</v>
      </c>
      <c r="H1358">
        <v>101.28</v>
      </c>
      <c r="I1358" t="s">
        <v>65</v>
      </c>
    </row>
    <row r="1359" spans="1:9" x14ac:dyDescent="0.25">
      <c r="A1359" s="90">
        <v>0.30211805555555554</v>
      </c>
      <c r="B1359" t="s">
        <v>273</v>
      </c>
      <c r="C1359" t="s">
        <v>0</v>
      </c>
      <c r="E1359" t="s">
        <v>63</v>
      </c>
      <c r="F1359" t="s">
        <v>64</v>
      </c>
      <c r="G1359">
        <v>0</v>
      </c>
      <c r="H1359">
        <v>101.08</v>
      </c>
      <c r="I1359" t="s">
        <v>65</v>
      </c>
    </row>
    <row r="1360" spans="1:9" x14ac:dyDescent="0.25">
      <c r="A1360" s="90">
        <v>0.30211805555555554</v>
      </c>
      <c r="B1360" t="s">
        <v>273</v>
      </c>
      <c r="C1360" t="s">
        <v>13</v>
      </c>
      <c r="E1360" t="s">
        <v>63</v>
      </c>
      <c r="F1360" t="s">
        <v>66</v>
      </c>
      <c r="G1360">
        <v>0</v>
      </c>
      <c r="H1360">
        <v>101.28</v>
      </c>
      <c r="I1360" t="s">
        <v>65</v>
      </c>
    </row>
    <row r="1361" spans="1:9" x14ac:dyDescent="0.25">
      <c r="A1361" s="90">
        <v>0.30211805555555554</v>
      </c>
      <c r="B1361" t="s">
        <v>274</v>
      </c>
      <c r="C1361" t="s">
        <v>0</v>
      </c>
      <c r="E1361" t="s">
        <v>63</v>
      </c>
      <c r="F1361" t="s">
        <v>64</v>
      </c>
      <c r="G1361">
        <v>0</v>
      </c>
      <c r="H1361">
        <v>101.5</v>
      </c>
      <c r="I1361" t="s">
        <v>65</v>
      </c>
    </row>
    <row r="1362" spans="1:9" x14ac:dyDescent="0.25">
      <c r="A1362" s="90">
        <v>0.30211805555555554</v>
      </c>
      <c r="B1362" t="s">
        <v>274</v>
      </c>
      <c r="C1362" t="s">
        <v>13</v>
      </c>
      <c r="E1362" t="s">
        <v>63</v>
      </c>
      <c r="F1362" t="s">
        <v>66</v>
      </c>
      <c r="G1362">
        <v>0</v>
      </c>
      <c r="H1362">
        <v>101.28</v>
      </c>
      <c r="I1362" t="s">
        <v>65</v>
      </c>
    </row>
    <row r="1363" spans="1:9" x14ac:dyDescent="0.25">
      <c r="A1363" s="90">
        <v>0.30211805555555554</v>
      </c>
      <c r="B1363" t="s">
        <v>274</v>
      </c>
      <c r="C1363" t="s">
        <v>0</v>
      </c>
      <c r="E1363" t="s">
        <v>63</v>
      </c>
      <c r="F1363" t="s">
        <v>64</v>
      </c>
      <c r="G1363">
        <v>0</v>
      </c>
      <c r="H1363">
        <v>101.5</v>
      </c>
      <c r="I1363" t="s">
        <v>65</v>
      </c>
    </row>
    <row r="1364" spans="1:9" x14ac:dyDescent="0.25">
      <c r="A1364" s="90">
        <v>0.30211805555555554</v>
      </c>
      <c r="B1364" t="s">
        <v>274</v>
      </c>
      <c r="C1364" t="s">
        <v>13</v>
      </c>
      <c r="E1364" t="s">
        <v>63</v>
      </c>
      <c r="F1364" t="s">
        <v>64</v>
      </c>
      <c r="G1364">
        <v>0</v>
      </c>
      <c r="H1364">
        <v>101.68</v>
      </c>
      <c r="I1364" t="s">
        <v>65</v>
      </c>
    </row>
    <row r="1365" spans="1:9" x14ac:dyDescent="0.25">
      <c r="A1365" s="90">
        <v>0.30211805555555554</v>
      </c>
      <c r="B1365" t="s">
        <v>274</v>
      </c>
      <c r="C1365" t="s">
        <v>12</v>
      </c>
      <c r="E1365" t="s">
        <v>63</v>
      </c>
      <c r="F1365" t="s">
        <v>66</v>
      </c>
      <c r="G1365">
        <v>0</v>
      </c>
      <c r="H1365">
        <v>100.63</v>
      </c>
      <c r="I1365" t="s">
        <v>65</v>
      </c>
    </row>
    <row r="1366" spans="1:9" x14ac:dyDescent="0.25">
      <c r="A1366" s="90">
        <v>0.3021064814814815</v>
      </c>
      <c r="B1366" t="s">
        <v>275</v>
      </c>
      <c r="C1366" t="s">
        <v>0</v>
      </c>
      <c r="E1366" t="s">
        <v>63</v>
      </c>
      <c r="F1366" t="s">
        <v>64</v>
      </c>
      <c r="G1366">
        <v>0</v>
      </c>
      <c r="H1366">
        <v>101.09</v>
      </c>
      <c r="I1366" t="s">
        <v>65</v>
      </c>
    </row>
    <row r="1367" spans="1:9" x14ac:dyDescent="0.25">
      <c r="A1367" s="90">
        <v>0.3021064814814815</v>
      </c>
      <c r="B1367" t="s">
        <v>275</v>
      </c>
      <c r="C1367" t="s">
        <v>13</v>
      </c>
      <c r="E1367" t="s">
        <v>63</v>
      </c>
      <c r="F1367" t="s">
        <v>66</v>
      </c>
      <c r="G1367">
        <v>0</v>
      </c>
      <c r="H1367">
        <v>101.66</v>
      </c>
      <c r="I1367" t="s">
        <v>65</v>
      </c>
    </row>
    <row r="1368" spans="1:9" x14ac:dyDescent="0.25">
      <c r="A1368" s="90">
        <v>0.3021064814814815</v>
      </c>
      <c r="B1368" t="s">
        <v>275</v>
      </c>
      <c r="C1368" t="s">
        <v>0</v>
      </c>
      <c r="E1368" t="s">
        <v>63</v>
      </c>
      <c r="F1368" t="s">
        <v>64</v>
      </c>
      <c r="G1368">
        <v>0</v>
      </c>
      <c r="H1368">
        <v>101.09</v>
      </c>
      <c r="I1368" t="s">
        <v>65</v>
      </c>
    </row>
    <row r="1369" spans="1:9" x14ac:dyDescent="0.25">
      <c r="A1369" s="90">
        <v>0.3021064814814815</v>
      </c>
      <c r="B1369" t="s">
        <v>275</v>
      </c>
      <c r="C1369" t="s">
        <v>13</v>
      </c>
      <c r="E1369" t="s">
        <v>63</v>
      </c>
      <c r="F1369" t="s">
        <v>66</v>
      </c>
      <c r="G1369">
        <v>0</v>
      </c>
      <c r="H1369">
        <v>101.66</v>
      </c>
      <c r="I1369" t="s">
        <v>65</v>
      </c>
    </row>
    <row r="1370" spans="1:9" x14ac:dyDescent="0.25">
      <c r="A1370" s="90">
        <v>0.30209490740740741</v>
      </c>
      <c r="B1370" t="s">
        <v>275</v>
      </c>
      <c r="C1370" t="s">
        <v>0</v>
      </c>
      <c r="E1370" t="s">
        <v>63</v>
      </c>
      <c r="F1370" t="s">
        <v>64</v>
      </c>
      <c r="G1370">
        <v>0</v>
      </c>
      <c r="H1370">
        <v>101.09</v>
      </c>
      <c r="I1370" t="s">
        <v>65</v>
      </c>
    </row>
    <row r="1371" spans="1:9" x14ac:dyDescent="0.25">
      <c r="A1371" s="90">
        <v>0.30209490740740741</v>
      </c>
      <c r="B1371" t="s">
        <v>275</v>
      </c>
      <c r="C1371" t="s">
        <v>13</v>
      </c>
      <c r="E1371" t="s">
        <v>63</v>
      </c>
      <c r="F1371" t="s">
        <v>66</v>
      </c>
      <c r="G1371">
        <v>0</v>
      </c>
      <c r="H1371">
        <v>101.66</v>
      </c>
      <c r="I1371" t="s">
        <v>65</v>
      </c>
    </row>
    <row r="1372" spans="1:9" x14ac:dyDescent="0.25">
      <c r="A1372" s="90">
        <v>0.30209490740740741</v>
      </c>
      <c r="B1372" t="s">
        <v>276</v>
      </c>
      <c r="C1372" t="s">
        <v>0</v>
      </c>
      <c r="E1372" t="s">
        <v>63</v>
      </c>
      <c r="F1372" t="s">
        <v>64</v>
      </c>
      <c r="G1372">
        <v>0</v>
      </c>
      <c r="H1372">
        <v>99.36</v>
      </c>
      <c r="I1372" t="s">
        <v>65</v>
      </c>
    </row>
    <row r="1373" spans="1:9" x14ac:dyDescent="0.25">
      <c r="A1373" s="90">
        <v>0.30209490740740741</v>
      </c>
      <c r="B1373" t="s">
        <v>276</v>
      </c>
      <c r="C1373" t="s">
        <v>13</v>
      </c>
      <c r="E1373" t="s">
        <v>63</v>
      </c>
      <c r="F1373" t="s">
        <v>66</v>
      </c>
      <c r="G1373">
        <v>0</v>
      </c>
      <c r="H1373">
        <v>102.34</v>
      </c>
      <c r="I1373" t="s">
        <v>65</v>
      </c>
    </row>
    <row r="1374" spans="1:9" x14ac:dyDescent="0.25">
      <c r="A1374" s="90">
        <v>0.30209490740740741</v>
      </c>
      <c r="B1374" t="s">
        <v>276</v>
      </c>
      <c r="C1374" t="s">
        <v>0</v>
      </c>
      <c r="E1374" t="s">
        <v>63</v>
      </c>
      <c r="F1374" t="s">
        <v>64</v>
      </c>
      <c r="G1374">
        <v>0</v>
      </c>
      <c r="H1374">
        <v>99.36</v>
      </c>
      <c r="I1374" t="s">
        <v>65</v>
      </c>
    </row>
    <row r="1375" spans="1:9" x14ac:dyDescent="0.25">
      <c r="A1375" s="90">
        <v>0.30209490740740741</v>
      </c>
      <c r="B1375" t="s">
        <v>276</v>
      </c>
      <c r="C1375" t="s">
        <v>13</v>
      </c>
      <c r="E1375" t="s">
        <v>63</v>
      </c>
      <c r="F1375" t="s">
        <v>66</v>
      </c>
      <c r="G1375">
        <v>0</v>
      </c>
      <c r="H1375">
        <v>102.34</v>
      </c>
      <c r="I1375" t="s">
        <v>65</v>
      </c>
    </row>
    <row r="1376" spans="1:9" x14ac:dyDescent="0.25">
      <c r="A1376" s="90">
        <v>0.30208333333333331</v>
      </c>
      <c r="B1376" t="s">
        <v>277</v>
      </c>
      <c r="C1376" t="s">
        <v>0</v>
      </c>
      <c r="E1376" t="s">
        <v>63</v>
      </c>
      <c r="F1376" t="s">
        <v>64</v>
      </c>
      <c r="G1376">
        <v>0</v>
      </c>
      <c r="H1376">
        <v>96.51</v>
      </c>
      <c r="I1376" t="s">
        <v>65</v>
      </c>
    </row>
    <row r="1377" spans="1:9" x14ac:dyDescent="0.25">
      <c r="A1377" s="90">
        <v>0.30208333333333331</v>
      </c>
      <c r="B1377" t="s">
        <v>277</v>
      </c>
      <c r="C1377" t="s">
        <v>13</v>
      </c>
      <c r="E1377" t="s">
        <v>63</v>
      </c>
      <c r="F1377" t="s">
        <v>66</v>
      </c>
      <c r="G1377">
        <v>0</v>
      </c>
      <c r="H1377">
        <v>100.92</v>
      </c>
      <c r="I1377" t="s">
        <v>65</v>
      </c>
    </row>
    <row r="1378" spans="1:9" x14ac:dyDescent="0.25">
      <c r="A1378" s="90">
        <v>0.30208333333333331</v>
      </c>
      <c r="B1378" t="s">
        <v>277</v>
      </c>
      <c r="C1378" t="s">
        <v>0</v>
      </c>
      <c r="E1378" t="s">
        <v>63</v>
      </c>
      <c r="F1378" t="s">
        <v>64</v>
      </c>
      <c r="G1378">
        <v>0</v>
      </c>
      <c r="H1378">
        <v>96.51</v>
      </c>
      <c r="I1378" t="s">
        <v>65</v>
      </c>
    </row>
    <row r="1379" spans="1:9" x14ac:dyDescent="0.25">
      <c r="A1379" s="90">
        <v>0.30208333333333331</v>
      </c>
      <c r="B1379" t="s">
        <v>277</v>
      </c>
      <c r="C1379" t="s">
        <v>13</v>
      </c>
      <c r="E1379" t="s">
        <v>63</v>
      </c>
      <c r="F1379" t="s">
        <v>66</v>
      </c>
      <c r="G1379">
        <v>0</v>
      </c>
      <c r="H1379">
        <v>100.92</v>
      </c>
      <c r="I1379" t="s">
        <v>65</v>
      </c>
    </row>
    <row r="1380" spans="1:9" x14ac:dyDescent="0.25">
      <c r="A1380" s="90">
        <v>0.30207175925925928</v>
      </c>
      <c r="B1380" t="s">
        <v>277</v>
      </c>
      <c r="C1380" t="s">
        <v>0</v>
      </c>
      <c r="E1380" t="s">
        <v>63</v>
      </c>
      <c r="F1380" t="s">
        <v>64</v>
      </c>
      <c r="G1380">
        <v>0</v>
      </c>
      <c r="H1380">
        <v>96.51</v>
      </c>
      <c r="I1380" t="s">
        <v>65</v>
      </c>
    </row>
    <row r="1381" spans="1:9" x14ac:dyDescent="0.25">
      <c r="A1381" s="90">
        <v>0.30207175925925928</v>
      </c>
      <c r="B1381" t="s">
        <v>277</v>
      </c>
      <c r="C1381" t="s">
        <v>13</v>
      </c>
      <c r="E1381" t="s">
        <v>63</v>
      </c>
      <c r="F1381" t="s">
        <v>66</v>
      </c>
      <c r="G1381">
        <v>0</v>
      </c>
      <c r="H1381">
        <v>100.92</v>
      </c>
      <c r="I1381" t="s">
        <v>65</v>
      </c>
    </row>
    <row r="1382" spans="1:9" x14ac:dyDescent="0.25">
      <c r="A1382" s="90">
        <v>0.30207175925925928</v>
      </c>
      <c r="B1382" t="s">
        <v>278</v>
      </c>
      <c r="C1382" t="s">
        <v>0</v>
      </c>
      <c r="E1382" t="s">
        <v>63</v>
      </c>
      <c r="F1382" t="s">
        <v>64</v>
      </c>
      <c r="G1382">
        <v>0</v>
      </c>
      <c r="H1382">
        <v>97.74</v>
      </c>
      <c r="I1382" t="s">
        <v>65</v>
      </c>
    </row>
    <row r="1383" spans="1:9" x14ac:dyDescent="0.25">
      <c r="A1383" s="90">
        <v>0.30207175925925928</v>
      </c>
      <c r="B1383" t="s">
        <v>278</v>
      </c>
      <c r="C1383" t="s">
        <v>13</v>
      </c>
      <c r="E1383" t="s">
        <v>63</v>
      </c>
      <c r="F1383" t="s">
        <v>66</v>
      </c>
      <c r="G1383">
        <v>0</v>
      </c>
      <c r="H1383">
        <v>101.6</v>
      </c>
      <c r="I1383" t="s">
        <v>65</v>
      </c>
    </row>
    <row r="1384" spans="1:9" x14ac:dyDescent="0.25">
      <c r="A1384" s="90">
        <v>0.30207175925925928</v>
      </c>
      <c r="B1384" t="s">
        <v>278</v>
      </c>
      <c r="C1384" t="s">
        <v>0</v>
      </c>
      <c r="E1384" t="s">
        <v>63</v>
      </c>
      <c r="F1384" t="s">
        <v>64</v>
      </c>
      <c r="G1384">
        <v>0</v>
      </c>
      <c r="H1384">
        <v>97.74</v>
      </c>
      <c r="I1384" t="s">
        <v>65</v>
      </c>
    </row>
    <row r="1385" spans="1:9" x14ac:dyDescent="0.25">
      <c r="A1385" s="90">
        <v>0.30207175925925928</v>
      </c>
      <c r="B1385" t="s">
        <v>278</v>
      </c>
      <c r="C1385" t="s">
        <v>13</v>
      </c>
      <c r="E1385" t="s">
        <v>63</v>
      </c>
      <c r="F1385" t="s">
        <v>66</v>
      </c>
      <c r="G1385">
        <v>0</v>
      </c>
      <c r="H1385">
        <v>101.6</v>
      </c>
      <c r="I1385" t="s">
        <v>65</v>
      </c>
    </row>
    <row r="1386" spans="1:9" x14ac:dyDescent="0.25">
      <c r="A1386" s="90">
        <v>0.30206018518518518</v>
      </c>
      <c r="B1386" t="s">
        <v>279</v>
      </c>
      <c r="C1386" t="s">
        <v>0</v>
      </c>
      <c r="E1386" t="s">
        <v>63</v>
      </c>
      <c r="F1386" t="s">
        <v>64</v>
      </c>
      <c r="G1386">
        <v>0</v>
      </c>
      <c r="H1386">
        <v>96.98</v>
      </c>
      <c r="I1386" t="s">
        <v>65</v>
      </c>
    </row>
    <row r="1387" spans="1:9" x14ac:dyDescent="0.25">
      <c r="A1387" s="90">
        <v>0.30206018518518518</v>
      </c>
      <c r="B1387" t="s">
        <v>279</v>
      </c>
      <c r="C1387" t="s">
        <v>13</v>
      </c>
      <c r="E1387" t="s">
        <v>63</v>
      </c>
      <c r="F1387" t="s">
        <v>66</v>
      </c>
      <c r="G1387">
        <v>0</v>
      </c>
      <c r="H1387">
        <v>101.8</v>
      </c>
      <c r="I1387" t="s">
        <v>65</v>
      </c>
    </row>
    <row r="1388" spans="1:9" x14ac:dyDescent="0.25">
      <c r="A1388" s="90">
        <v>0.30206018518518518</v>
      </c>
      <c r="B1388" t="s">
        <v>279</v>
      </c>
      <c r="C1388" t="s">
        <v>0</v>
      </c>
      <c r="E1388" t="s">
        <v>63</v>
      </c>
      <c r="F1388" t="s">
        <v>64</v>
      </c>
      <c r="G1388">
        <v>0</v>
      </c>
      <c r="H1388">
        <v>96.98</v>
      </c>
      <c r="I1388" t="s">
        <v>65</v>
      </c>
    </row>
    <row r="1389" spans="1:9" x14ac:dyDescent="0.25">
      <c r="A1389" s="90">
        <v>0.30206018518518518</v>
      </c>
      <c r="B1389" t="s">
        <v>279</v>
      </c>
      <c r="C1389" t="s">
        <v>13</v>
      </c>
      <c r="E1389" t="s">
        <v>63</v>
      </c>
      <c r="F1389" t="s">
        <v>66</v>
      </c>
      <c r="G1389">
        <v>0</v>
      </c>
      <c r="H1389">
        <v>101.8</v>
      </c>
      <c r="I1389" t="s">
        <v>65</v>
      </c>
    </row>
    <row r="1390" spans="1:9" x14ac:dyDescent="0.25">
      <c r="A1390" s="90">
        <v>0.30204861111111109</v>
      </c>
      <c r="B1390" t="s">
        <v>279</v>
      </c>
      <c r="C1390" t="s">
        <v>0</v>
      </c>
      <c r="E1390" t="s">
        <v>63</v>
      </c>
      <c r="F1390" t="s">
        <v>64</v>
      </c>
      <c r="G1390">
        <v>0</v>
      </c>
      <c r="H1390">
        <v>96.98</v>
      </c>
      <c r="I1390" t="s">
        <v>65</v>
      </c>
    </row>
    <row r="1391" spans="1:9" x14ac:dyDescent="0.25">
      <c r="A1391" s="90">
        <v>0.30204861111111109</v>
      </c>
      <c r="B1391" t="s">
        <v>279</v>
      </c>
      <c r="C1391" t="s">
        <v>13</v>
      </c>
      <c r="E1391" t="s">
        <v>63</v>
      </c>
      <c r="F1391" t="s">
        <v>66</v>
      </c>
      <c r="G1391">
        <v>0</v>
      </c>
      <c r="H1391">
        <v>101.8</v>
      </c>
      <c r="I1391" t="s">
        <v>65</v>
      </c>
    </row>
    <row r="1392" spans="1:9" x14ac:dyDescent="0.25">
      <c r="A1392" s="90">
        <v>0.30204861111111109</v>
      </c>
      <c r="B1392" t="s">
        <v>280</v>
      </c>
      <c r="C1392" t="s">
        <v>0</v>
      </c>
      <c r="E1392" t="s">
        <v>63</v>
      </c>
      <c r="F1392" t="s">
        <v>64</v>
      </c>
      <c r="G1392">
        <v>0</v>
      </c>
      <c r="H1392">
        <v>98.08</v>
      </c>
      <c r="I1392" t="s">
        <v>65</v>
      </c>
    </row>
    <row r="1393" spans="1:9" x14ac:dyDescent="0.25">
      <c r="A1393" s="90">
        <v>0.30204861111111109</v>
      </c>
      <c r="B1393" t="s">
        <v>280</v>
      </c>
      <c r="C1393" t="s">
        <v>12</v>
      </c>
      <c r="E1393" t="s">
        <v>63</v>
      </c>
      <c r="F1393" t="s">
        <v>66</v>
      </c>
      <c r="G1393">
        <v>0</v>
      </c>
      <c r="H1393">
        <v>100.92</v>
      </c>
      <c r="I1393" t="s">
        <v>65</v>
      </c>
    </row>
    <row r="1394" spans="1:9" x14ac:dyDescent="0.25">
      <c r="A1394" s="90">
        <v>0.30203703703703705</v>
      </c>
      <c r="B1394" t="s">
        <v>280</v>
      </c>
      <c r="C1394" t="s">
        <v>0</v>
      </c>
      <c r="E1394" t="s">
        <v>63</v>
      </c>
      <c r="F1394" t="s">
        <v>64</v>
      </c>
      <c r="G1394">
        <v>0</v>
      </c>
      <c r="H1394">
        <v>98.08</v>
      </c>
      <c r="I1394" t="s">
        <v>65</v>
      </c>
    </row>
    <row r="1395" spans="1:9" x14ac:dyDescent="0.25">
      <c r="A1395" s="90">
        <v>0.30203703703703705</v>
      </c>
      <c r="B1395" t="s">
        <v>280</v>
      </c>
      <c r="C1395" t="s">
        <v>12</v>
      </c>
      <c r="E1395" t="s">
        <v>63</v>
      </c>
      <c r="F1395" t="s">
        <v>66</v>
      </c>
      <c r="G1395">
        <v>0</v>
      </c>
      <c r="H1395">
        <v>100.92</v>
      </c>
      <c r="I1395" t="s">
        <v>65</v>
      </c>
    </row>
    <row r="1396" spans="1:9" x14ac:dyDescent="0.25">
      <c r="A1396" s="90">
        <v>0.30203703703703705</v>
      </c>
      <c r="B1396" t="s">
        <v>280</v>
      </c>
      <c r="C1396" t="s">
        <v>0</v>
      </c>
      <c r="E1396" t="s">
        <v>63</v>
      </c>
      <c r="F1396" t="s">
        <v>64</v>
      </c>
      <c r="G1396">
        <v>0</v>
      </c>
      <c r="H1396">
        <v>99.94</v>
      </c>
      <c r="I1396" t="s">
        <v>65</v>
      </c>
    </row>
    <row r="1397" spans="1:9" x14ac:dyDescent="0.25">
      <c r="A1397" s="90">
        <v>0.30203703703703705</v>
      </c>
      <c r="B1397" t="s">
        <v>280</v>
      </c>
      <c r="C1397" t="s">
        <v>12</v>
      </c>
      <c r="E1397" t="s">
        <v>63</v>
      </c>
      <c r="F1397" t="s">
        <v>66</v>
      </c>
      <c r="G1397">
        <v>0</v>
      </c>
      <c r="H1397">
        <v>102.18</v>
      </c>
      <c r="I1397" t="s">
        <v>65</v>
      </c>
    </row>
    <row r="1398" spans="1:9" x14ac:dyDescent="0.25">
      <c r="A1398" s="90">
        <v>0.30203703703703705</v>
      </c>
      <c r="B1398" t="s">
        <v>281</v>
      </c>
      <c r="C1398" t="s">
        <v>0</v>
      </c>
      <c r="E1398" t="s">
        <v>63</v>
      </c>
      <c r="F1398" t="s">
        <v>64</v>
      </c>
      <c r="G1398">
        <v>0</v>
      </c>
      <c r="H1398">
        <v>99.94</v>
      </c>
      <c r="I1398" t="s">
        <v>65</v>
      </c>
    </row>
    <row r="1399" spans="1:9" x14ac:dyDescent="0.25">
      <c r="A1399" s="90">
        <v>0.30203703703703705</v>
      </c>
      <c r="B1399" t="s">
        <v>281</v>
      </c>
      <c r="C1399" t="s">
        <v>12</v>
      </c>
      <c r="E1399" t="s">
        <v>63</v>
      </c>
      <c r="F1399" t="s">
        <v>66</v>
      </c>
      <c r="G1399">
        <v>0</v>
      </c>
      <c r="H1399">
        <v>102.18</v>
      </c>
      <c r="I1399" t="s">
        <v>65</v>
      </c>
    </row>
    <row r="1400" spans="1:9" x14ac:dyDescent="0.25">
      <c r="A1400" s="90">
        <v>0.30202546296296295</v>
      </c>
      <c r="B1400" t="s">
        <v>281</v>
      </c>
      <c r="C1400" t="s">
        <v>0</v>
      </c>
      <c r="E1400" t="s">
        <v>63</v>
      </c>
      <c r="F1400" t="s">
        <v>64</v>
      </c>
      <c r="G1400">
        <v>0</v>
      </c>
      <c r="H1400">
        <v>99.94</v>
      </c>
      <c r="I1400" t="s">
        <v>65</v>
      </c>
    </row>
    <row r="1401" spans="1:9" x14ac:dyDescent="0.25">
      <c r="A1401" s="90">
        <v>0.30202546296296295</v>
      </c>
      <c r="B1401" t="s">
        <v>281</v>
      </c>
      <c r="C1401" t="s">
        <v>12</v>
      </c>
      <c r="E1401" t="s">
        <v>63</v>
      </c>
      <c r="F1401" t="s">
        <v>66</v>
      </c>
      <c r="G1401">
        <v>0</v>
      </c>
      <c r="H1401">
        <v>102.18</v>
      </c>
      <c r="I1401" t="s">
        <v>65</v>
      </c>
    </row>
    <row r="1402" spans="1:9" x14ac:dyDescent="0.25">
      <c r="A1402" s="90">
        <v>0.30202546296296295</v>
      </c>
      <c r="B1402" t="s">
        <v>282</v>
      </c>
      <c r="C1402" t="s">
        <v>0</v>
      </c>
      <c r="E1402" t="s">
        <v>63</v>
      </c>
      <c r="F1402" t="s">
        <v>64</v>
      </c>
      <c r="G1402">
        <v>0</v>
      </c>
      <c r="H1402">
        <v>101.15</v>
      </c>
      <c r="I1402" t="s">
        <v>65</v>
      </c>
    </row>
    <row r="1403" spans="1:9" x14ac:dyDescent="0.25">
      <c r="A1403" s="90">
        <v>0.30202546296296295</v>
      </c>
      <c r="B1403" t="s">
        <v>282</v>
      </c>
      <c r="C1403" t="s">
        <v>12</v>
      </c>
      <c r="E1403" t="s">
        <v>63</v>
      </c>
      <c r="F1403" t="s">
        <v>66</v>
      </c>
      <c r="G1403">
        <v>0</v>
      </c>
      <c r="H1403">
        <v>101.61</v>
      </c>
      <c r="I1403" t="s">
        <v>65</v>
      </c>
    </row>
    <row r="1404" spans="1:9" x14ac:dyDescent="0.25">
      <c r="A1404" s="90">
        <v>0.30201388888888886</v>
      </c>
      <c r="B1404" t="s">
        <v>282</v>
      </c>
      <c r="C1404" t="s">
        <v>0</v>
      </c>
      <c r="E1404" t="s">
        <v>63</v>
      </c>
      <c r="F1404" t="s">
        <v>64</v>
      </c>
      <c r="G1404">
        <v>0</v>
      </c>
      <c r="H1404">
        <v>101.15</v>
      </c>
      <c r="I1404" t="s">
        <v>65</v>
      </c>
    </row>
    <row r="1405" spans="1:9" x14ac:dyDescent="0.25">
      <c r="A1405" s="90">
        <v>0.30201388888888886</v>
      </c>
      <c r="B1405" t="s">
        <v>282</v>
      </c>
      <c r="C1405" t="s">
        <v>12</v>
      </c>
      <c r="E1405" t="s">
        <v>63</v>
      </c>
      <c r="F1405" t="s">
        <v>66</v>
      </c>
      <c r="G1405">
        <v>0</v>
      </c>
      <c r="H1405">
        <v>101.61</v>
      </c>
      <c r="I1405" t="s">
        <v>65</v>
      </c>
    </row>
    <row r="1406" spans="1:9" x14ac:dyDescent="0.25">
      <c r="A1406" s="90">
        <v>0.30201388888888886</v>
      </c>
      <c r="B1406" t="s">
        <v>282</v>
      </c>
      <c r="C1406" t="s">
        <v>0</v>
      </c>
      <c r="E1406" t="s">
        <v>63</v>
      </c>
      <c r="F1406" t="s">
        <v>64</v>
      </c>
      <c r="G1406">
        <v>0</v>
      </c>
      <c r="H1406">
        <v>100.25</v>
      </c>
      <c r="I1406" t="s">
        <v>65</v>
      </c>
    </row>
    <row r="1407" spans="1:9" x14ac:dyDescent="0.25">
      <c r="A1407" s="90">
        <v>0.30201388888888886</v>
      </c>
      <c r="B1407" t="s">
        <v>282</v>
      </c>
      <c r="C1407" t="s">
        <v>12</v>
      </c>
      <c r="E1407" t="s">
        <v>63</v>
      </c>
      <c r="F1407" t="s">
        <v>66</v>
      </c>
      <c r="G1407">
        <v>0</v>
      </c>
      <c r="H1407">
        <v>100.12</v>
      </c>
      <c r="I1407" t="s">
        <v>65</v>
      </c>
    </row>
    <row r="1408" spans="1:9" x14ac:dyDescent="0.25">
      <c r="A1408" s="90">
        <v>0.30201388888888886</v>
      </c>
      <c r="B1408" t="s">
        <v>283</v>
      </c>
      <c r="C1408" t="s">
        <v>0</v>
      </c>
      <c r="E1408" t="s">
        <v>63</v>
      </c>
      <c r="F1408" t="s">
        <v>64</v>
      </c>
      <c r="G1408">
        <v>0</v>
      </c>
      <c r="H1408">
        <v>100.25</v>
      </c>
      <c r="I1408" t="s">
        <v>65</v>
      </c>
    </row>
    <row r="1409" spans="1:9" x14ac:dyDescent="0.25">
      <c r="A1409" s="90">
        <v>0.30201388888888886</v>
      </c>
      <c r="B1409" t="s">
        <v>283</v>
      </c>
      <c r="C1409" t="s">
        <v>12</v>
      </c>
      <c r="E1409" t="s">
        <v>63</v>
      </c>
      <c r="F1409" t="s">
        <v>66</v>
      </c>
      <c r="G1409">
        <v>0</v>
      </c>
      <c r="H1409">
        <v>100.12</v>
      </c>
      <c r="I1409" t="s">
        <v>65</v>
      </c>
    </row>
    <row r="1410" spans="1:9" x14ac:dyDescent="0.25">
      <c r="A1410" s="90">
        <v>0.30200231481481482</v>
      </c>
      <c r="B1410" t="s">
        <v>283</v>
      </c>
      <c r="C1410" t="s">
        <v>0</v>
      </c>
      <c r="E1410" t="s">
        <v>63</v>
      </c>
      <c r="F1410" t="s">
        <v>64</v>
      </c>
      <c r="G1410">
        <v>0</v>
      </c>
      <c r="H1410">
        <v>98.91</v>
      </c>
      <c r="I1410" t="s">
        <v>65</v>
      </c>
    </row>
    <row r="1411" spans="1:9" x14ac:dyDescent="0.25">
      <c r="A1411" s="90">
        <v>0.30200231481481482</v>
      </c>
      <c r="B1411" t="s">
        <v>283</v>
      </c>
      <c r="C1411" t="s">
        <v>13</v>
      </c>
      <c r="E1411" t="s">
        <v>63</v>
      </c>
      <c r="F1411" t="s">
        <v>66</v>
      </c>
      <c r="G1411">
        <v>0</v>
      </c>
      <c r="H1411">
        <v>100.12</v>
      </c>
      <c r="I1411" t="s">
        <v>65</v>
      </c>
    </row>
    <row r="1412" spans="1:9" x14ac:dyDescent="0.25">
      <c r="A1412" s="90">
        <v>0.30200231481481482</v>
      </c>
      <c r="B1412" t="s">
        <v>284</v>
      </c>
      <c r="C1412" t="s">
        <v>0</v>
      </c>
      <c r="E1412" t="s">
        <v>63</v>
      </c>
      <c r="F1412" t="s">
        <v>64</v>
      </c>
      <c r="G1412">
        <v>0</v>
      </c>
      <c r="H1412">
        <v>98.91</v>
      </c>
      <c r="I1412" t="s">
        <v>65</v>
      </c>
    </row>
    <row r="1413" spans="1:9" x14ac:dyDescent="0.25">
      <c r="A1413" s="90">
        <v>0.30200231481481482</v>
      </c>
      <c r="B1413" t="s">
        <v>284</v>
      </c>
      <c r="C1413" t="s">
        <v>13</v>
      </c>
      <c r="E1413" t="s">
        <v>63</v>
      </c>
      <c r="F1413" t="s">
        <v>66</v>
      </c>
      <c r="G1413">
        <v>0</v>
      </c>
      <c r="H1413">
        <v>100.12</v>
      </c>
      <c r="I1413" t="s">
        <v>65</v>
      </c>
    </row>
    <row r="1414" spans="1:9" x14ac:dyDescent="0.25">
      <c r="A1414" s="90">
        <v>0.30199074074074073</v>
      </c>
      <c r="B1414" t="s">
        <v>284</v>
      </c>
      <c r="C1414" t="s">
        <v>0</v>
      </c>
      <c r="E1414" t="s">
        <v>63</v>
      </c>
      <c r="F1414" t="s">
        <v>64</v>
      </c>
      <c r="G1414">
        <v>0</v>
      </c>
      <c r="H1414">
        <v>98.91</v>
      </c>
      <c r="I1414" t="s">
        <v>65</v>
      </c>
    </row>
    <row r="1415" spans="1:9" x14ac:dyDescent="0.25">
      <c r="A1415" s="90">
        <v>0.30199074074074073</v>
      </c>
      <c r="B1415" t="s">
        <v>284</v>
      </c>
      <c r="C1415" t="s">
        <v>13</v>
      </c>
      <c r="E1415" t="s">
        <v>63</v>
      </c>
      <c r="F1415" t="s">
        <v>66</v>
      </c>
      <c r="G1415">
        <v>0</v>
      </c>
      <c r="H1415">
        <v>100.12</v>
      </c>
      <c r="I1415" t="s">
        <v>65</v>
      </c>
    </row>
    <row r="1416" spans="1:9" x14ac:dyDescent="0.25">
      <c r="A1416" s="90">
        <v>0.30199074074074073</v>
      </c>
      <c r="B1416" t="s">
        <v>285</v>
      </c>
      <c r="C1416" t="s">
        <v>0</v>
      </c>
      <c r="E1416" t="s">
        <v>63</v>
      </c>
      <c r="F1416" t="s">
        <v>64</v>
      </c>
      <c r="G1416">
        <v>0</v>
      </c>
      <c r="H1416">
        <v>97.51</v>
      </c>
      <c r="I1416" t="s">
        <v>65</v>
      </c>
    </row>
    <row r="1417" spans="1:9" x14ac:dyDescent="0.25">
      <c r="A1417" s="90">
        <v>0.30199074074074073</v>
      </c>
      <c r="B1417" t="s">
        <v>285</v>
      </c>
      <c r="C1417" t="s">
        <v>13</v>
      </c>
      <c r="E1417" t="s">
        <v>63</v>
      </c>
      <c r="F1417" t="s">
        <v>66</v>
      </c>
      <c r="G1417">
        <v>0</v>
      </c>
      <c r="H1417">
        <v>100.49</v>
      </c>
      <c r="I1417" t="s">
        <v>65</v>
      </c>
    </row>
    <row r="1418" spans="1:9" x14ac:dyDescent="0.25">
      <c r="A1418" s="90">
        <v>0.30199074074074073</v>
      </c>
      <c r="B1418" t="s">
        <v>285</v>
      </c>
      <c r="C1418" t="s">
        <v>0</v>
      </c>
      <c r="E1418" t="s">
        <v>63</v>
      </c>
      <c r="F1418" t="s">
        <v>64</v>
      </c>
      <c r="G1418">
        <v>0</v>
      </c>
      <c r="H1418">
        <v>97.51</v>
      </c>
      <c r="I1418" t="s">
        <v>65</v>
      </c>
    </row>
    <row r="1419" spans="1:9" x14ac:dyDescent="0.25">
      <c r="A1419" s="90">
        <v>0.30199074074074073</v>
      </c>
      <c r="B1419" t="s">
        <v>285</v>
      </c>
      <c r="C1419" t="s">
        <v>13</v>
      </c>
      <c r="E1419" t="s">
        <v>63</v>
      </c>
      <c r="F1419" t="s">
        <v>66</v>
      </c>
      <c r="G1419">
        <v>0</v>
      </c>
      <c r="H1419">
        <v>100.49</v>
      </c>
      <c r="I1419" t="s">
        <v>65</v>
      </c>
    </row>
    <row r="1420" spans="1:9" x14ac:dyDescent="0.25">
      <c r="A1420" s="90">
        <v>0.30197916666666663</v>
      </c>
      <c r="B1420" t="s">
        <v>286</v>
      </c>
      <c r="C1420" t="s">
        <v>0</v>
      </c>
      <c r="E1420" t="s">
        <v>63</v>
      </c>
      <c r="F1420" t="s">
        <v>64</v>
      </c>
      <c r="G1420">
        <v>0</v>
      </c>
      <c r="H1420">
        <v>97.4</v>
      </c>
      <c r="I1420" t="s">
        <v>65</v>
      </c>
    </row>
    <row r="1421" spans="1:9" x14ac:dyDescent="0.25">
      <c r="A1421" s="90">
        <v>0.30197916666666663</v>
      </c>
      <c r="B1421" t="s">
        <v>286</v>
      </c>
      <c r="C1421" t="s">
        <v>13</v>
      </c>
      <c r="E1421" t="s">
        <v>63</v>
      </c>
      <c r="F1421" t="s">
        <v>66</v>
      </c>
      <c r="G1421">
        <v>0</v>
      </c>
      <c r="H1421">
        <v>100.33</v>
      </c>
      <c r="I1421" t="s">
        <v>65</v>
      </c>
    </row>
    <row r="1422" spans="1:9" x14ac:dyDescent="0.25">
      <c r="A1422" s="90">
        <v>0.30197916666666663</v>
      </c>
      <c r="B1422" t="s">
        <v>286</v>
      </c>
      <c r="C1422" t="s">
        <v>0</v>
      </c>
      <c r="E1422" t="s">
        <v>63</v>
      </c>
      <c r="F1422" t="s">
        <v>64</v>
      </c>
      <c r="G1422">
        <v>0</v>
      </c>
      <c r="H1422">
        <v>97.4</v>
      </c>
      <c r="I1422" t="s">
        <v>65</v>
      </c>
    </row>
    <row r="1423" spans="1:9" x14ac:dyDescent="0.25">
      <c r="A1423" s="90">
        <v>0.30197916666666663</v>
      </c>
      <c r="B1423" t="s">
        <v>286</v>
      </c>
      <c r="C1423" t="s">
        <v>13</v>
      </c>
      <c r="E1423" t="s">
        <v>63</v>
      </c>
      <c r="F1423" t="s">
        <v>66</v>
      </c>
      <c r="G1423">
        <v>0</v>
      </c>
      <c r="H1423">
        <v>100.33</v>
      </c>
      <c r="I1423" t="s">
        <v>65</v>
      </c>
    </row>
    <row r="1424" spans="1:9" x14ac:dyDescent="0.25">
      <c r="A1424" s="90">
        <v>0.30196759259259259</v>
      </c>
      <c r="B1424" t="s">
        <v>286</v>
      </c>
      <c r="C1424" t="s">
        <v>0</v>
      </c>
      <c r="E1424" t="s">
        <v>63</v>
      </c>
      <c r="F1424" t="s">
        <v>64</v>
      </c>
      <c r="G1424">
        <v>0</v>
      </c>
      <c r="H1424">
        <v>97.4</v>
      </c>
      <c r="I1424" t="s">
        <v>65</v>
      </c>
    </row>
    <row r="1425" spans="1:9" x14ac:dyDescent="0.25">
      <c r="A1425" s="90">
        <v>0.30196759259259259</v>
      </c>
      <c r="B1425" t="s">
        <v>286</v>
      </c>
      <c r="C1425" t="s">
        <v>13</v>
      </c>
      <c r="E1425" t="s">
        <v>63</v>
      </c>
      <c r="F1425" t="s">
        <v>66</v>
      </c>
      <c r="G1425">
        <v>0</v>
      </c>
      <c r="H1425">
        <v>100.33</v>
      </c>
      <c r="I1425" t="s">
        <v>65</v>
      </c>
    </row>
    <row r="1426" spans="1:9" x14ac:dyDescent="0.25">
      <c r="A1426" s="90">
        <v>0.30196759259259259</v>
      </c>
      <c r="B1426" t="s">
        <v>287</v>
      </c>
      <c r="C1426" t="s">
        <v>0</v>
      </c>
      <c r="E1426" t="s">
        <v>63</v>
      </c>
      <c r="F1426" t="s">
        <v>64</v>
      </c>
      <c r="G1426">
        <v>0</v>
      </c>
      <c r="H1426">
        <v>97.85</v>
      </c>
      <c r="I1426" t="s">
        <v>65</v>
      </c>
    </row>
    <row r="1427" spans="1:9" x14ac:dyDescent="0.25">
      <c r="A1427" s="90">
        <v>0.30196759259259259</v>
      </c>
      <c r="B1427" t="s">
        <v>287</v>
      </c>
      <c r="C1427" t="s">
        <v>12</v>
      </c>
      <c r="E1427" t="s">
        <v>63</v>
      </c>
      <c r="F1427" t="s">
        <v>66</v>
      </c>
      <c r="G1427">
        <v>0</v>
      </c>
      <c r="H1427">
        <v>100.93</v>
      </c>
      <c r="I1427" t="s">
        <v>65</v>
      </c>
    </row>
    <row r="1428" spans="1:9" x14ac:dyDescent="0.25">
      <c r="A1428" s="90">
        <v>0.30196759259259259</v>
      </c>
      <c r="B1428" t="s">
        <v>287</v>
      </c>
      <c r="C1428" t="s">
        <v>0</v>
      </c>
      <c r="E1428" t="s">
        <v>63</v>
      </c>
      <c r="F1428" t="s">
        <v>64</v>
      </c>
      <c r="G1428">
        <v>0</v>
      </c>
      <c r="H1428">
        <v>97.85</v>
      </c>
      <c r="I1428" t="s">
        <v>65</v>
      </c>
    </row>
    <row r="1429" spans="1:9" x14ac:dyDescent="0.25">
      <c r="A1429" s="90">
        <v>0.30196759259259259</v>
      </c>
      <c r="B1429" t="s">
        <v>287</v>
      </c>
      <c r="C1429" t="s">
        <v>12</v>
      </c>
      <c r="E1429" t="s">
        <v>63</v>
      </c>
      <c r="F1429" t="s">
        <v>66</v>
      </c>
      <c r="G1429">
        <v>0</v>
      </c>
      <c r="H1429">
        <v>100.93</v>
      </c>
      <c r="I1429" t="s">
        <v>65</v>
      </c>
    </row>
    <row r="1430" spans="1:9" x14ac:dyDescent="0.25">
      <c r="A1430" s="90">
        <v>0.30195601851851855</v>
      </c>
      <c r="B1430" t="s">
        <v>287</v>
      </c>
      <c r="C1430" t="s">
        <v>0</v>
      </c>
      <c r="E1430" t="s">
        <v>63</v>
      </c>
      <c r="F1430" t="s">
        <v>64</v>
      </c>
      <c r="G1430">
        <v>0</v>
      </c>
      <c r="H1430">
        <v>96.24</v>
      </c>
      <c r="I1430" t="s">
        <v>65</v>
      </c>
    </row>
    <row r="1431" spans="1:9" x14ac:dyDescent="0.25">
      <c r="A1431" s="90">
        <v>0.30195601851851855</v>
      </c>
      <c r="B1431" t="s">
        <v>287</v>
      </c>
      <c r="C1431" t="s">
        <v>12</v>
      </c>
      <c r="E1431" t="s">
        <v>63</v>
      </c>
      <c r="F1431" t="s">
        <v>66</v>
      </c>
      <c r="G1431">
        <v>0</v>
      </c>
      <c r="H1431">
        <v>101.06</v>
      </c>
      <c r="I1431" t="s">
        <v>65</v>
      </c>
    </row>
    <row r="1432" spans="1:9" x14ac:dyDescent="0.25">
      <c r="A1432" s="90">
        <v>0.30195601851851855</v>
      </c>
      <c r="B1432" t="s">
        <v>288</v>
      </c>
      <c r="C1432" t="s">
        <v>0</v>
      </c>
      <c r="E1432" t="s">
        <v>63</v>
      </c>
      <c r="F1432" t="s">
        <v>64</v>
      </c>
      <c r="G1432">
        <v>0</v>
      </c>
      <c r="H1432">
        <v>96.24</v>
      </c>
      <c r="I1432" t="s">
        <v>65</v>
      </c>
    </row>
    <row r="1433" spans="1:9" x14ac:dyDescent="0.25">
      <c r="A1433" s="90">
        <v>0.30195601851851855</v>
      </c>
      <c r="B1433" t="s">
        <v>288</v>
      </c>
      <c r="C1433" t="s">
        <v>12</v>
      </c>
      <c r="E1433" t="s">
        <v>63</v>
      </c>
      <c r="F1433" t="s">
        <v>66</v>
      </c>
      <c r="G1433">
        <v>0</v>
      </c>
      <c r="H1433">
        <v>101.06</v>
      </c>
      <c r="I1433" t="s">
        <v>65</v>
      </c>
    </row>
    <row r="1434" spans="1:9" x14ac:dyDescent="0.25">
      <c r="A1434" s="90">
        <v>0.30194444444444446</v>
      </c>
      <c r="B1434" t="s">
        <v>288</v>
      </c>
      <c r="C1434" t="s">
        <v>0</v>
      </c>
      <c r="E1434" t="s">
        <v>63</v>
      </c>
      <c r="F1434" t="s">
        <v>64</v>
      </c>
      <c r="G1434">
        <v>0</v>
      </c>
      <c r="H1434">
        <v>96.24</v>
      </c>
      <c r="I1434" t="s">
        <v>65</v>
      </c>
    </row>
    <row r="1435" spans="1:9" x14ac:dyDescent="0.25">
      <c r="A1435" s="90">
        <v>0.30194444444444446</v>
      </c>
      <c r="B1435" t="s">
        <v>288</v>
      </c>
      <c r="C1435" t="s">
        <v>12</v>
      </c>
      <c r="E1435" t="s">
        <v>63</v>
      </c>
      <c r="F1435" t="s">
        <v>66</v>
      </c>
      <c r="G1435">
        <v>0</v>
      </c>
      <c r="H1435">
        <v>101.06</v>
      </c>
      <c r="I1435" t="s">
        <v>65</v>
      </c>
    </row>
    <row r="1436" spans="1:9" x14ac:dyDescent="0.25">
      <c r="A1436" s="90">
        <v>0.30194444444444446</v>
      </c>
      <c r="B1436" t="s">
        <v>289</v>
      </c>
      <c r="C1436" t="s">
        <v>0</v>
      </c>
      <c r="E1436" t="s">
        <v>63</v>
      </c>
      <c r="F1436" t="s">
        <v>64</v>
      </c>
      <c r="G1436">
        <v>0</v>
      </c>
      <c r="H1436">
        <v>95.83</v>
      </c>
      <c r="I1436" t="s">
        <v>65</v>
      </c>
    </row>
    <row r="1437" spans="1:9" x14ac:dyDescent="0.25">
      <c r="A1437" s="90">
        <v>0.30194444444444446</v>
      </c>
      <c r="B1437" t="s">
        <v>289</v>
      </c>
      <c r="C1437" t="s">
        <v>12</v>
      </c>
      <c r="E1437" t="s">
        <v>63</v>
      </c>
      <c r="F1437" t="s">
        <v>66</v>
      </c>
      <c r="G1437">
        <v>0</v>
      </c>
      <c r="H1437">
        <v>101.02</v>
      </c>
      <c r="I1437" t="s">
        <v>65</v>
      </c>
    </row>
    <row r="1438" spans="1:9" x14ac:dyDescent="0.25">
      <c r="A1438" s="90">
        <v>0.30193287037037037</v>
      </c>
      <c r="B1438" t="s">
        <v>289</v>
      </c>
      <c r="C1438" t="s">
        <v>0</v>
      </c>
      <c r="E1438" t="s">
        <v>63</v>
      </c>
      <c r="F1438" t="s">
        <v>64</v>
      </c>
      <c r="G1438">
        <v>0</v>
      </c>
      <c r="H1438">
        <v>95.83</v>
      </c>
      <c r="I1438" t="s">
        <v>65</v>
      </c>
    </row>
    <row r="1439" spans="1:9" x14ac:dyDescent="0.25">
      <c r="A1439" s="90">
        <v>0.30193287037037037</v>
      </c>
      <c r="B1439" t="s">
        <v>289</v>
      </c>
      <c r="C1439" t="s">
        <v>12</v>
      </c>
      <c r="E1439" t="s">
        <v>63</v>
      </c>
      <c r="F1439" t="s">
        <v>66</v>
      </c>
      <c r="G1439">
        <v>0</v>
      </c>
      <c r="H1439">
        <v>101.02</v>
      </c>
      <c r="I1439" t="s">
        <v>65</v>
      </c>
    </row>
    <row r="1440" spans="1:9" x14ac:dyDescent="0.25">
      <c r="A1440" s="90">
        <v>0.30193287037037037</v>
      </c>
      <c r="B1440" t="s">
        <v>290</v>
      </c>
      <c r="C1440" t="s">
        <v>0</v>
      </c>
      <c r="E1440" t="s">
        <v>63</v>
      </c>
      <c r="F1440" t="s">
        <v>64</v>
      </c>
      <c r="G1440">
        <v>0</v>
      </c>
      <c r="H1440">
        <v>97.04</v>
      </c>
      <c r="I1440" t="s">
        <v>65</v>
      </c>
    </row>
    <row r="1441" spans="1:9" x14ac:dyDescent="0.25">
      <c r="A1441" s="90">
        <v>0.30193287037037037</v>
      </c>
      <c r="B1441" t="s">
        <v>290</v>
      </c>
      <c r="C1441" t="s">
        <v>12</v>
      </c>
      <c r="E1441" t="s">
        <v>63</v>
      </c>
      <c r="F1441" t="s">
        <v>66</v>
      </c>
      <c r="G1441">
        <v>0</v>
      </c>
      <c r="H1441">
        <v>103.63</v>
      </c>
      <c r="I1441" t="s">
        <v>65</v>
      </c>
    </row>
    <row r="1442" spans="1:9" x14ac:dyDescent="0.25">
      <c r="A1442" s="90">
        <v>0.30193287037037037</v>
      </c>
      <c r="B1442" t="s">
        <v>290</v>
      </c>
      <c r="C1442" t="s">
        <v>0</v>
      </c>
      <c r="E1442" t="s">
        <v>63</v>
      </c>
      <c r="F1442" t="s">
        <v>64</v>
      </c>
      <c r="G1442">
        <v>0</v>
      </c>
      <c r="H1442">
        <v>97.04</v>
      </c>
      <c r="I1442" t="s">
        <v>65</v>
      </c>
    </row>
    <row r="1443" spans="1:9" x14ac:dyDescent="0.25">
      <c r="A1443" s="90">
        <v>0.30193287037037037</v>
      </c>
      <c r="B1443" t="s">
        <v>290</v>
      </c>
      <c r="C1443" t="s">
        <v>12</v>
      </c>
      <c r="E1443" t="s">
        <v>63</v>
      </c>
      <c r="F1443" t="s">
        <v>66</v>
      </c>
      <c r="G1443">
        <v>0</v>
      </c>
      <c r="H1443">
        <v>103.63</v>
      </c>
      <c r="I1443" t="s">
        <v>65</v>
      </c>
    </row>
    <row r="1444" spans="1:9" x14ac:dyDescent="0.25">
      <c r="A1444" s="90">
        <v>0.30192129629629633</v>
      </c>
      <c r="B1444" t="s">
        <v>290</v>
      </c>
      <c r="C1444" t="s">
        <v>0</v>
      </c>
      <c r="E1444" t="s">
        <v>63</v>
      </c>
      <c r="F1444" t="s">
        <v>64</v>
      </c>
      <c r="G1444">
        <v>0</v>
      </c>
      <c r="H1444">
        <v>97.04</v>
      </c>
      <c r="I1444" t="s">
        <v>65</v>
      </c>
    </row>
    <row r="1445" spans="1:9" x14ac:dyDescent="0.25">
      <c r="A1445" s="90">
        <v>0.30192129629629633</v>
      </c>
      <c r="B1445" t="s">
        <v>290</v>
      </c>
      <c r="C1445" t="s">
        <v>12</v>
      </c>
      <c r="E1445" t="s">
        <v>63</v>
      </c>
      <c r="F1445" t="s">
        <v>66</v>
      </c>
      <c r="G1445">
        <v>0</v>
      </c>
      <c r="H1445">
        <v>103.63</v>
      </c>
      <c r="I1445" t="s">
        <v>65</v>
      </c>
    </row>
    <row r="1446" spans="1:9" x14ac:dyDescent="0.25">
      <c r="A1446" s="90">
        <v>0.30192129629629633</v>
      </c>
      <c r="B1446" t="s">
        <v>291</v>
      </c>
      <c r="C1446" t="s">
        <v>0</v>
      </c>
      <c r="E1446" t="s">
        <v>63</v>
      </c>
      <c r="F1446" t="s">
        <v>64</v>
      </c>
      <c r="G1446">
        <v>0</v>
      </c>
      <c r="H1446">
        <v>97.8</v>
      </c>
      <c r="I1446" t="s">
        <v>65</v>
      </c>
    </row>
    <row r="1447" spans="1:9" x14ac:dyDescent="0.25">
      <c r="A1447" s="90">
        <v>0.30192129629629633</v>
      </c>
      <c r="B1447" t="s">
        <v>291</v>
      </c>
      <c r="C1447" t="s">
        <v>12</v>
      </c>
      <c r="E1447" t="s">
        <v>63</v>
      </c>
      <c r="F1447" t="s">
        <v>66</v>
      </c>
      <c r="G1447">
        <v>0</v>
      </c>
      <c r="H1447">
        <v>102.04</v>
      </c>
      <c r="I1447" t="s">
        <v>65</v>
      </c>
    </row>
    <row r="1448" spans="1:9" x14ac:dyDescent="0.25">
      <c r="A1448" s="90">
        <v>0.30190972222222223</v>
      </c>
      <c r="B1448" t="s">
        <v>291</v>
      </c>
      <c r="C1448" t="s">
        <v>0</v>
      </c>
      <c r="E1448" t="s">
        <v>63</v>
      </c>
      <c r="F1448" t="s">
        <v>64</v>
      </c>
      <c r="G1448">
        <v>0</v>
      </c>
      <c r="H1448">
        <v>97.8</v>
      </c>
      <c r="I1448" t="s">
        <v>65</v>
      </c>
    </row>
    <row r="1449" spans="1:9" x14ac:dyDescent="0.25">
      <c r="A1449" s="90">
        <v>0.30190972222222223</v>
      </c>
      <c r="B1449" t="s">
        <v>291</v>
      </c>
      <c r="C1449" t="s">
        <v>12</v>
      </c>
      <c r="E1449" t="s">
        <v>63</v>
      </c>
      <c r="F1449" t="s">
        <v>66</v>
      </c>
      <c r="G1449">
        <v>0</v>
      </c>
      <c r="H1449">
        <v>102.04</v>
      </c>
      <c r="I1449" t="s">
        <v>65</v>
      </c>
    </row>
    <row r="1450" spans="1:9" x14ac:dyDescent="0.25">
      <c r="A1450" s="90">
        <v>0.30190972222222223</v>
      </c>
      <c r="B1450" t="s">
        <v>292</v>
      </c>
      <c r="C1450" t="s">
        <v>0</v>
      </c>
      <c r="E1450" t="s">
        <v>63</v>
      </c>
      <c r="F1450" t="s">
        <v>64</v>
      </c>
      <c r="G1450">
        <v>0</v>
      </c>
      <c r="H1450">
        <v>99.32</v>
      </c>
      <c r="I1450" t="s">
        <v>65</v>
      </c>
    </row>
    <row r="1451" spans="1:9" x14ac:dyDescent="0.25">
      <c r="A1451" s="90">
        <v>0.30190972222222223</v>
      </c>
      <c r="B1451" t="s">
        <v>292</v>
      </c>
      <c r="C1451" t="s">
        <v>12</v>
      </c>
      <c r="E1451" t="s">
        <v>63</v>
      </c>
      <c r="F1451" t="s">
        <v>66</v>
      </c>
      <c r="G1451">
        <v>0</v>
      </c>
      <c r="H1451">
        <v>104.4</v>
      </c>
      <c r="I1451" t="s">
        <v>65</v>
      </c>
    </row>
    <row r="1452" spans="1:9" x14ac:dyDescent="0.25">
      <c r="A1452" s="90">
        <v>0.30189814814814814</v>
      </c>
      <c r="B1452" t="s">
        <v>292</v>
      </c>
      <c r="C1452" t="s">
        <v>0</v>
      </c>
      <c r="E1452" t="s">
        <v>63</v>
      </c>
      <c r="F1452" t="s">
        <v>64</v>
      </c>
      <c r="G1452">
        <v>0</v>
      </c>
      <c r="H1452">
        <v>99.32</v>
      </c>
      <c r="I1452" t="s">
        <v>65</v>
      </c>
    </row>
    <row r="1453" spans="1:9" x14ac:dyDescent="0.25">
      <c r="A1453" s="90">
        <v>0.30189814814814814</v>
      </c>
      <c r="B1453" t="s">
        <v>292</v>
      </c>
      <c r="C1453" t="s">
        <v>12</v>
      </c>
      <c r="E1453" t="s">
        <v>63</v>
      </c>
      <c r="F1453" t="s">
        <v>66</v>
      </c>
      <c r="G1453">
        <v>0</v>
      </c>
      <c r="H1453">
        <v>104.4</v>
      </c>
      <c r="I1453" t="s">
        <v>65</v>
      </c>
    </row>
    <row r="1454" spans="1:9" x14ac:dyDescent="0.25">
      <c r="A1454" s="90">
        <v>0.30189814814814814</v>
      </c>
      <c r="B1454" t="s">
        <v>292</v>
      </c>
      <c r="C1454" t="s">
        <v>0</v>
      </c>
      <c r="E1454" t="s">
        <v>63</v>
      </c>
      <c r="F1454" t="s">
        <v>64</v>
      </c>
      <c r="G1454">
        <v>0</v>
      </c>
      <c r="H1454">
        <v>98.64</v>
      </c>
      <c r="I1454" t="s">
        <v>65</v>
      </c>
    </row>
    <row r="1455" spans="1:9" x14ac:dyDescent="0.25">
      <c r="A1455" s="90">
        <v>0.30189814814814814</v>
      </c>
      <c r="B1455" t="s">
        <v>292</v>
      </c>
      <c r="C1455" t="s">
        <v>12</v>
      </c>
      <c r="E1455" t="s">
        <v>63</v>
      </c>
      <c r="F1455" t="s">
        <v>66</v>
      </c>
      <c r="G1455">
        <v>0</v>
      </c>
      <c r="H1455">
        <v>106.21</v>
      </c>
      <c r="I1455" t="s">
        <v>65</v>
      </c>
    </row>
    <row r="1456" spans="1:9" x14ac:dyDescent="0.25">
      <c r="A1456" s="90">
        <v>0.30189814814814814</v>
      </c>
      <c r="B1456" t="s">
        <v>293</v>
      </c>
      <c r="C1456" t="s">
        <v>0</v>
      </c>
      <c r="E1456" t="s">
        <v>63</v>
      </c>
      <c r="F1456" t="s">
        <v>64</v>
      </c>
      <c r="G1456">
        <v>0</v>
      </c>
      <c r="H1456">
        <v>98.64</v>
      </c>
      <c r="I1456" t="s">
        <v>65</v>
      </c>
    </row>
    <row r="1457" spans="1:9" x14ac:dyDescent="0.25">
      <c r="A1457" s="90">
        <v>0.30189814814814814</v>
      </c>
      <c r="B1457" t="s">
        <v>293</v>
      </c>
      <c r="C1457" t="s">
        <v>12</v>
      </c>
      <c r="E1457" t="s">
        <v>63</v>
      </c>
      <c r="F1457" t="s">
        <v>66</v>
      </c>
      <c r="G1457">
        <v>0</v>
      </c>
      <c r="H1457">
        <v>106.21</v>
      </c>
      <c r="I1457" t="s">
        <v>65</v>
      </c>
    </row>
    <row r="1458" spans="1:9" x14ac:dyDescent="0.25">
      <c r="A1458" s="90">
        <v>0.3018865740740741</v>
      </c>
      <c r="B1458" t="s">
        <v>294</v>
      </c>
      <c r="C1458" t="s">
        <v>0</v>
      </c>
      <c r="E1458" t="s">
        <v>63</v>
      </c>
      <c r="F1458" t="s">
        <v>64</v>
      </c>
      <c r="G1458">
        <v>0</v>
      </c>
      <c r="H1458">
        <v>98.04</v>
      </c>
      <c r="I1458" t="s">
        <v>65</v>
      </c>
    </row>
    <row r="1459" spans="1:9" x14ac:dyDescent="0.25">
      <c r="A1459" s="90">
        <v>0.3018865740740741</v>
      </c>
      <c r="B1459" t="s">
        <v>294</v>
      </c>
      <c r="C1459" t="s">
        <v>12</v>
      </c>
      <c r="E1459" t="s">
        <v>63</v>
      </c>
      <c r="F1459" t="s">
        <v>66</v>
      </c>
      <c r="G1459">
        <v>0</v>
      </c>
      <c r="H1459">
        <v>105.34</v>
      </c>
      <c r="I1459" t="s">
        <v>65</v>
      </c>
    </row>
    <row r="1460" spans="1:9" x14ac:dyDescent="0.25">
      <c r="A1460" s="90">
        <v>0.3018865740740741</v>
      </c>
      <c r="B1460" t="s">
        <v>294</v>
      </c>
      <c r="C1460" t="s">
        <v>0</v>
      </c>
      <c r="E1460" t="s">
        <v>63</v>
      </c>
      <c r="F1460" t="s">
        <v>64</v>
      </c>
      <c r="G1460">
        <v>0</v>
      </c>
      <c r="H1460">
        <v>98.04</v>
      </c>
      <c r="I1460" t="s">
        <v>65</v>
      </c>
    </row>
    <row r="1461" spans="1:9" x14ac:dyDescent="0.25">
      <c r="A1461" s="90">
        <v>0.3018865740740741</v>
      </c>
      <c r="B1461" t="s">
        <v>294</v>
      </c>
      <c r="C1461" t="s">
        <v>12</v>
      </c>
      <c r="E1461" t="s">
        <v>63</v>
      </c>
      <c r="F1461" t="s">
        <v>66</v>
      </c>
      <c r="G1461">
        <v>0</v>
      </c>
      <c r="H1461">
        <v>105.34</v>
      </c>
      <c r="I1461" t="s">
        <v>65</v>
      </c>
    </row>
    <row r="1462" spans="1:9" x14ac:dyDescent="0.25">
      <c r="A1462" s="90">
        <v>0.301875</v>
      </c>
      <c r="B1462" t="s">
        <v>294</v>
      </c>
      <c r="C1462" t="s">
        <v>0</v>
      </c>
      <c r="E1462" t="s">
        <v>63</v>
      </c>
      <c r="F1462" t="s">
        <v>64</v>
      </c>
      <c r="G1462">
        <v>0</v>
      </c>
      <c r="H1462">
        <v>99.37</v>
      </c>
      <c r="I1462" t="s">
        <v>65</v>
      </c>
    </row>
    <row r="1463" spans="1:9" x14ac:dyDescent="0.25">
      <c r="A1463" s="90">
        <v>0.301875</v>
      </c>
      <c r="B1463" t="s">
        <v>294</v>
      </c>
      <c r="C1463" t="s">
        <v>12</v>
      </c>
      <c r="E1463" t="s">
        <v>63</v>
      </c>
      <c r="F1463" t="s">
        <v>66</v>
      </c>
      <c r="G1463">
        <v>0</v>
      </c>
      <c r="H1463">
        <v>106.88</v>
      </c>
      <c r="I1463" t="s">
        <v>65</v>
      </c>
    </row>
    <row r="1464" spans="1:9" x14ac:dyDescent="0.25">
      <c r="A1464" s="90">
        <v>0.301875</v>
      </c>
      <c r="B1464" t="s">
        <v>295</v>
      </c>
      <c r="C1464" t="s">
        <v>0</v>
      </c>
      <c r="E1464" t="s">
        <v>63</v>
      </c>
      <c r="F1464" t="s">
        <v>64</v>
      </c>
      <c r="G1464">
        <v>0</v>
      </c>
      <c r="H1464">
        <v>99.37</v>
      </c>
      <c r="I1464" t="s">
        <v>65</v>
      </c>
    </row>
    <row r="1465" spans="1:9" x14ac:dyDescent="0.25">
      <c r="A1465" s="90">
        <v>0.301875</v>
      </c>
      <c r="B1465" t="s">
        <v>295</v>
      </c>
      <c r="C1465" t="s">
        <v>12</v>
      </c>
      <c r="E1465" t="s">
        <v>63</v>
      </c>
      <c r="F1465" t="s">
        <v>66</v>
      </c>
      <c r="G1465">
        <v>0</v>
      </c>
      <c r="H1465">
        <v>106.88</v>
      </c>
      <c r="I1465" t="s">
        <v>65</v>
      </c>
    </row>
    <row r="1466" spans="1:9" x14ac:dyDescent="0.25">
      <c r="A1466" s="90">
        <v>0.30186342592592591</v>
      </c>
      <c r="B1466" t="s">
        <v>295</v>
      </c>
      <c r="C1466" t="s">
        <v>0</v>
      </c>
      <c r="E1466" t="s">
        <v>63</v>
      </c>
      <c r="F1466" t="s">
        <v>64</v>
      </c>
      <c r="G1466">
        <v>0</v>
      </c>
      <c r="H1466">
        <v>99.37</v>
      </c>
      <c r="I1466" t="s">
        <v>65</v>
      </c>
    </row>
    <row r="1467" spans="1:9" x14ac:dyDescent="0.25">
      <c r="A1467" s="90">
        <v>0.30186342592592591</v>
      </c>
      <c r="B1467" t="s">
        <v>295</v>
      </c>
      <c r="C1467" t="s">
        <v>12</v>
      </c>
      <c r="E1467" t="s">
        <v>63</v>
      </c>
      <c r="F1467" t="s">
        <v>66</v>
      </c>
      <c r="G1467">
        <v>0</v>
      </c>
      <c r="H1467">
        <v>106.88</v>
      </c>
      <c r="I1467" t="s">
        <v>65</v>
      </c>
    </row>
    <row r="1468" spans="1:9" x14ac:dyDescent="0.25">
      <c r="A1468" s="90">
        <v>0.30186342592592591</v>
      </c>
      <c r="B1468" t="s">
        <v>296</v>
      </c>
      <c r="C1468" t="s">
        <v>0</v>
      </c>
      <c r="E1468" t="s">
        <v>63</v>
      </c>
      <c r="F1468" t="s">
        <v>64</v>
      </c>
      <c r="G1468">
        <v>0</v>
      </c>
      <c r="H1468">
        <v>99.16</v>
      </c>
      <c r="I1468" t="s">
        <v>65</v>
      </c>
    </row>
    <row r="1469" spans="1:9" x14ac:dyDescent="0.25">
      <c r="A1469" s="90">
        <v>0.30186342592592591</v>
      </c>
      <c r="B1469" t="s">
        <v>296</v>
      </c>
      <c r="C1469" t="s">
        <v>12</v>
      </c>
      <c r="E1469" t="s">
        <v>63</v>
      </c>
      <c r="F1469" t="s">
        <v>66</v>
      </c>
      <c r="G1469">
        <v>0</v>
      </c>
      <c r="H1469">
        <v>106.76</v>
      </c>
      <c r="I1469" t="s">
        <v>65</v>
      </c>
    </row>
    <row r="1470" spans="1:9" x14ac:dyDescent="0.25">
      <c r="A1470" s="90">
        <v>0.30186342592592591</v>
      </c>
      <c r="B1470" t="s">
        <v>296</v>
      </c>
      <c r="C1470" t="s">
        <v>0</v>
      </c>
      <c r="E1470" t="s">
        <v>63</v>
      </c>
      <c r="F1470" t="s">
        <v>64</v>
      </c>
      <c r="G1470">
        <v>0</v>
      </c>
      <c r="H1470">
        <v>99.16</v>
      </c>
      <c r="I1470" t="s">
        <v>65</v>
      </c>
    </row>
    <row r="1471" spans="1:9" x14ac:dyDescent="0.25">
      <c r="A1471" s="90">
        <v>0.30186342592592591</v>
      </c>
      <c r="B1471" t="s">
        <v>296</v>
      </c>
      <c r="C1471" t="s">
        <v>12</v>
      </c>
      <c r="E1471" t="s">
        <v>63</v>
      </c>
      <c r="F1471" t="s">
        <v>66</v>
      </c>
      <c r="G1471">
        <v>0</v>
      </c>
      <c r="H1471">
        <v>106.76</v>
      </c>
      <c r="I1471" t="s">
        <v>65</v>
      </c>
    </row>
    <row r="1472" spans="1:9" x14ac:dyDescent="0.25">
      <c r="A1472" s="90">
        <v>0.30185185185185187</v>
      </c>
      <c r="B1472" t="s">
        <v>296</v>
      </c>
      <c r="C1472" t="s">
        <v>0</v>
      </c>
      <c r="E1472" t="s">
        <v>63</v>
      </c>
      <c r="F1472" t="s">
        <v>64</v>
      </c>
      <c r="G1472">
        <v>0</v>
      </c>
      <c r="H1472">
        <v>99.95</v>
      </c>
      <c r="I1472" t="s">
        <v>65</v>
      </c>
    </row>
    <row r="1473" spans="1:9" x14ac:dyDescent="0.25">
      <c r="A1473" s="90">
        <v>0.30185185185185187</v>
      </c>
      <c r="B1473" t="s">
        <v>296</v>
      </c>
      <c r="C1473" t="s">
        <v>12</v>
      </c>
      <c r="E1473" t="s">
        <v>63</v>
      </c>
      <c r="F1473" t="s">
        <v>66</v>
      </c>
      <c r="G1473">
        <v>0</v>
      </c>
      <c r="H1473">
        <v>104.62</v>
      </c>
      <c r="I1473" t="s">
        <v>65</v>
      </c>
    </row>
    <row r="1474" spans="1:9" x14ac:dyDescent="0.25">
      <c r="A1474" s="90">
        <v>0.30185185185185187</v>
      </c>
      <c r="B1474" t="s">
        <v>297</v>
      </c>
      <c r="C1474" t="s">
        <v>0</v>
      </c>
      <c r="E1474" t="s">
        <v>63</v>
      </c>
      <c r="F1474" t="s">
        <v>64</v>
      </c>
      <c r="G1474">
        <v>0</v>
      </c>
      <c r="H1474">
        <v>99.95</v>
      </c>
      <c r="I1474" t="s">
        <v>65</v>
      </c>
    </row>
    <row r="1475" spans="1:9" x14ac:dyDescent="0.25">
      <c r="A1475" s="90">
        <v>0.30185185185185187</v>
      </c>
      <c r="B1475" t="s">
        <v>297</v>
      </c>
      <c r="C1475" t="s">
        <v>12</v>
      </c>
      <c r="E1475" t="s">
        <v>63</v>
      </c>
      <c r="F1475" t="s">
        <v>66</v>
      </c>
      <c r="G1475">
        <v>0</v>
      </c>
      <c r="H1475">
        <v>104.62</v>
      </c>
      <c r="I1475" t="s">
        <v>65</v>
      </c>
    </row>
    <row r="1476" spans="1:9" x14ac:dyDescent="0.25">
      <c r="A1476" s="90">
        <v>0.30184027777777778</v>
      </c>
      <c r="B1476" t="s">
        <v>297</v>
      </c>
      <c r="C1476" t="s">
        <v>0</v>
      </c>
      <c r="E1476" t="s">
        <v>63</v>
      </c>
      <c r="F1476" t="s">
        <v>64</v>
      </c>
      <c r="G1476">
        <v>0</v>
      </c>
      <c r="H1476">
        <v>99.95</v>
      </c>
      <c r="I1476" t="s">
        <v>65</v>
      </c>
    </row>
    <row r="1477" spans="1:9" x14ac:dyDescent="0.25">
      <c r="A1477" s="90">
        <v>0.30184027777777778</v>
      </c>
      <c r="B1477" t="s">
        <v>297</v>
      </c>
      <c r="C1477" t="s">
        <v>12</v>
      </c>
      <c r="E1477" t="s">
        <v>63</v>
      </c>
      <c r="F1477" t="s">
        <v>66</v>
      </c>
      <c r="G1477">
        <v>0</v>
      </c>
      <c r="H1477">
        <v>104.62</v>
      </c>
      <c r="I1477" t="s">
        <v>65</v>
      </c>
    </row>
    <row r="1478" spans="1:9" x14ac:dyDescent="0.25">
      <c r="A1478" s="90">
        <v>0.30184027777777778</v>
      </c>
      <c r="B1478" t="s">
        <v>298</v>
      </c>
      <c r="C1478" t="s">
        <v>0</v>
      </c>
      <c r="E1478" t="s">
        <v>63</v>
      </c>
      <c r="F1478" t="s">
        <v>64</v>
      </c>
      <c r="G1478">
        <v>0</v>
      </c>
      <c r="H1478">
        <v>99.59</v>
      </c>
      <c r="I1478" t="s">
        <v>65</v>
      </c>
    </row>
    <row r="1479" spans="1:9" x14ac:dyDescent="0.25">
      <c r="A1479" s="90">
        <v>0.30184027777777778</v>
      </c>
      <c r="B1479" t="s">
        <v>298</v>
      </c>
      <c r="C1479" t="s">
        <v>12</v>
      </c>
      <c r="E1479" t="s">
        <v>63</v>
      </c>
      <c r="F1479" t="s">
        <v>66</v>
      </c>
      <c r="G1479">
        <v>0</v>
      </c>
      <c r="H1479">
        <v>104.62</v>
      </c>
      <c r="I1479" t="s">
        <v>65</v>
      </c>
    </row>
    <row r="1480" spans="1:9" x14ac:dyDescent="0.25">
      <c r="A1480" s="90">
        <v>0.30184027777777778</v>
      </c>
      <c r="B1480" t="s">
        <v>298</v>
      </c>
      <c r="C1480" t="s">
        <v>0</v>
      </c>
      <c r="E1480" t="s">
        <v>63</v>
      </c>
      <c r="F1480" t="s">
        <v>64</v>
      </c>
      <c r="G1480">
        <v>0</v>
      </c>
      <c r="H1480">
        <v>99.59</v>
      </c>
      <c r="I1480" t="s">
        <v>65</v>
      </c>
    </row>
    <row r="1481" spans="1:9" x14ac:dyDescent="0.25">
      <c r="A1481" s="90">
        <v>0.30184027777777778</v>
      </c>
      <c r="B1481" t="s">
        <v>298</v>
      </c>
      <c r="C1481" t="s">
        <v>12</v>
      </c>
      <c r="E1481" t="s">
        <v>63</v>
      </c>
      <c r="F1481" t="s">
        <v>66</v>
      </c>
      <c r="G1481">
        <v>0</v>
      </c>
      <c r="H1481">
        <v>104.62</v>
      </c>
      <c r="I1481" t="s">
        <v>65</v>
      </c>
    </row>
    <row r="1482" spans="1:9" x14ac:dyDescent="0.25">
      <c r="A1482" s="90">
        <v>0.30182870370370368</v>
      </c>
      <c r="B1482" t="s">
        <v>298</v>
      </c>
      <c r="C1482" t="s">
        <v>0</v>
      </c>
      <c r="E1482" t="s">
        <v>63</v>
      </c>
      <c r="F1482" t="s">
        <v>64</v>
      </c>
      <c r="G1482">
        <v>0</v>
      </c>
      <c r="H1482">
        <v>97.56</v>
      </c>
      <c r="I1482" t="s">
        <v>65</v>
      </c>
    </row>
    <row r="1483" spans="1:9" x14ac:dyDescent="0.25">
      <c r="A1483" s="90">
        <v>0.30182870370370368</v>
      </c>
      <c r="B1483" t="s">
        <v>298</v>
      </c>
      <c r="C1483" t="s">
        <v>12</v>
      </c>
      <c r="E1483" t="s">
        <v>63</v>
      </c>
      <c r="F1483" t="s">
        <v>66</v>
      </c>
      <c r="G1483">
        <v>0</v>
      </c>
      <c r="H1483">
        <v>105.67</v>
      </c>
      <c r="I1483" t="s">
        <v>65</v>
      </c>
    </row>
    <row r="1484" spans="1:9" x14ac:dyDescent="0.25">
      <c r="A1484" s="90">
        <v>0.30182870370370368</v>
      </c>
      <c r="B1484" t="s">
        <v>299</v>
      </c>
      <c r="C1484" t="s">
        <v>0</v>
      </c>
      <c r="E1484" t="s">
        <v>63</v>
      </c>
      <c r="F1484" t="s">
        <v>64</v>
      </c>
      <c r="G1484">
        <v>0</v>
      </c>
      <c r="H1484">
        <v>97.56</v>
      </c>
      <c r="I1484" t="s">
        <v>65</v>
      </c>
    </row>
    <row r="1485" spans="1:9" x14ac:dyDescent="0.25">
      <c r="A1485" s="90">
        <v>0.30182870370370368</v>
      </c>
      <c r="B1485" t="s">
        <v>299</v>
      </c>
      <c r="C1485" t="s">
        <v>12</v>
      </c>
      <c r="E1485" t="s">
        <v>63</v>
      </c>
      <c r="F1485" t="s">
        <v>66</v>
      </c>
      <c r="G1485">
        <v>0</v>
      </c>
      <c r="H1485">
        <v>105.67</v>
      </c>
      <c r="I1485" t="s">
        <v>65</v>
      </c>
    </row>
    <row r="1486" spans="1:9" x14ac:dyDescent="0.25">
      <c r="A1486" s="90">
        <v>0.30181712962962964</v>
      </c>
      <c r="B1486" t="s">
        <v>299</v>
      </c>
      <c r="C1486" t="s">
        <v>0</v>
      </c>
      <c r="E1486" t="s">
        <v>63</v>
      </c>
      <c r="F1486" t="s">
        <v>64</v>
      </c>
      <c r="G1486">
        <v>0</v>
      </c>
      <c r="H1486">
        <v>97.56</v>
      </c>
      <c r="I1486" t="s">
        <v>65</v>
      </c>
    </row>
    <row r="1487" spans="1:9" x14ac:dyDescent="0.25">
      <c r="A1487" s="90">
        <v>0.30181712962962964</v>
      </c>
      <c r="B1487" t="s">
        <v>299</v>
      </c>
      <c r="C1487" t="s">
        <v>12</v>
      </c>
      <c r="E1487" t="s">
        <v>63</v>
      </c>
      <c r="F1487" t="s">
        <v>66</v>
      </c>
      <c r="G1487">
        <v>0</v>
      </c>
      <c r="H1487">
        <v>104.75</v>
      </c>
      <c r="I1487" t="s">
        <v>65</v>
      </c>
    </row>
    <row r="1488" spans="1:9" x14ac:dyDescent="0.25">
      <c r="A1488" s="90">
        <v>0.30180555555555555</v>
      </c>
      <c r="B1488" t="s">
        <v>300</v>
      </c>
      <c r="C1488" t="s">
        <v>0</v>
      </c>
      <c r="E1488" t="s">
        <v>63</v>
      </c>
      <c r="F1488" t="s">
        <v>64</v>
      </c>
      <c r="G1488">
        <v>0</v>
      </c>
      <c r="H1488">
        <v>95.73</v>
      </c>
      <c r="I1488" t="s">
        <v>65</v>
      </c>
    </row>
    <row r="1489" spans="1:9" x14ac:dyDescent="0.25">
      <c r="A1489" s="90">
        <v>0.30180555555555555</v>
      </c>
      <c r="B1489" t="s">
        <v>300</v>
      </c>
      <c r="C1489" t="s">
        <v>12</v>
      </c>
      <c r="E1489" t="s">
        <v>63</v>
      </c>
      <c r="F1489" t="s">
        <v>66</v>
      </c>
      <c r="G1489">
        <v>0</v>
      </c>
      <c r="H1489">
        <v>104.75</v>
      </c>
      <c r="I1489" t="s">
        <v>65</v>
      </c>
    </row>
    <row r="1490" spans="1:9" x14ac:dyDescent="0.25">
      <c r="A1490" s="90">
        <v>0.30180555555555555</v>
      </c>
      <c r="B1490" t="s">
        <v>300</v>
      </c>
      <c r="C1490" t="s">
        <v>0</v>
      </c>
      <c r="E1490" t="s">
        <v>63</v>
      </c>
      <c r="F1490" t="s">
        <v>64</v>
      </c>
      <c r="G1490">
        <v>0</v>
      </c>
      <c r="H1490">
        <v>96.32</v>
      </c>
      <c r="I1490" t="s">
        <v>65</v>
      </c>
    </row>
    <row r="1491" spans="1:9" x14ac:dyDescent="0.25">
      <c r="A1491" s="90">
        <v>0.30180555555555555</v>
      </c>
      <c r="B1491" t="s">
        <v>300</v>
      </c>
      <c r="C1491" t="s">
        <v>12</v>
      </c>
      <c r="E1491" t="s">
        <v>63</v>
      </c>
      <c r="F1491" t="s">
        <v>66</v>
      </c>
      <c r="G1491">
        <v>0</v>
      </c>
      <c r="H1491">
        <v>104.26</v>
      </c>
      <c r="I1491" t="s">
        <v>65</v>
      </c>
    </row>
    <row r="1492" spans="1:9" x14ac:dyDescent="0.25">
      <c r="A1492" s="90">
        <v>0.30180555555555555</v>
      </c>
      <c r="B1492" t="s">
        <v>301</v>
      </c>
      <c r="C1492" t="s">
        <v>0</v>
      </c>
      <c r="E1492" t="s">
        <v>63</v>
      </c>
      <c r="F1492" t="s">
        <v>64</v>
      </c>
      <c r="G1492">
        <v>0</v>
      </c>
      <c r="H1492">
        <v>96.32</v>
      </c>
      <c r="I1492" t="s">
        <v>65</v>
      </c>
    </row>
    <row r="1493" spans="1:9" x14ac:dyDescent="0.25">
      <c r="A1493" s="90">
        <v>0.30179398148148145</v>
      </c>
      <c r="B1493" t="s">
        <v>301</v>
      </c>
      <c r="C1493" t="s">
        <v>12</v>
      </c>
      <c r="E1493" t="s">
        <v>63</v>
      </c>
      <c r="F1493" t="s">
        <v>66</v>
      </c>
      <c r="G1493">
        <v>0</v>
      </c>
      <c r="H1493">
        <v>104.26</v>
      </c>
      <c r="I1493" t="s">
        <v>65</v>
      </c>
    </row>
    <row r="1494" spans="1:9" x14ac:dyDescent="0.25">
      <c r="A1494" s="90">
        <v>0.30179398148148145</v>
      </c>
      <c r="B1494" t="s">
        <v>301</v>
      </c>
      <c r="C1494" t="s">
        <v>0</v>
      </c>
      <c r="E1494" t="s">
        <v>63</v>
      </c>
      <c r="F1494" t="s">
        <v>64</v>
      </c>
      <c r="G1494">
        <v>0</v>
      </c>
      <c r="H1494">
        <v>96.32</v>
      </c>
      <c r="I1494" t="s">
        <v>65</v>
      </c>
    </row>
    <row r="1495" spans="1:9" x14ac:dyDescent="0.25">
      <c r="A1495" s="90">
        <v>0.30179398148148145</v>
      </c>
      <c r="B1495" t="s">
        <v>301</v>
      </c>
      <c r="C1495" t="s">
        <v>12</v>
      </c>
      <c r="E1495" t="s">
        <v>63</v>
      </c>
      <c r="F1495" t="s">
        <v>66</v>
      </c>
      <c r="G1495">
        <v>0</v>
      </c>
      <c r="H1495">
        <v>104.26</v>
      </c>
      <c r="I1495" t="s">
        <v>65</v>
      </c>
    </row>
    <row r="1496" spans="1:9" x14ac:dyDescent="0.25">
      <c r="A1496" s="90">
        <v>0.30179398148148145</v>
      </c>
      <c r="B1496" t="s">
        <v>302</v>
      </c>
      <c r="C1496" t="s">
        <v>0</v>
      </c>
      <c r="E1496" t="s">
        <v>63</v>
      </c>
      <c r="F1496" t="s">
        <v>64</v>
      </c>
      <c r="G1496">
        <v>0</v>
      </c>
      <c r="H1496">
        <v>96.26</v>
      </c>
      <c r="I1496" t="s">
        <v>65</v>
      </c>
    </row>
    <row r="1497" spans="1:9" x14ac:dyDescent="0.25">
      <c r="A1497" s="90">
        <v>0.30179398148148145</v>
      </c>
      <c r="B1497" t="s">
        <v>302</v>
      </c>
      <c r="C1497" t="s">
        <v>12</v>
      </c>
      <c r="E1497" t="s">
        <v>63</v>
      </c>
      <c r="F1497" t="s">
        <v>66</v>
      </c>
      <c r="G1497">
        <v>0</v>
      </c>
      <c r="H1497">
        <v>104.7</v>
      </c>
      <c r="I1497" t="s">
        <v>65</v>
      </c>
    </row>
    <row r="1498" spans="1:9" x14ac:dyDescent="0.25">
      <c r="A1498" s="90">
        <v>0.30178240740740742</v>
      </c>
      <c r="B1498" t="s">
        <v>302</v>
      </c>
      <c r="C1498" t="s">
        <v>0</v>
      </c>
      <c r="E1498" t="s">
        <v>63</v>
      </c>
      <c r="F1498" t="s">
        <v>64</v>
      </c>
      <c r="G1498">
        <v>0</v>
      </c>
      <c r="H1498">
        <v>96.26</v>
      </c>
      <c r="I1498" t="s">
        <v>65</v>
      </c>
    </row>
    <row r="1499" spans="1:9" x14ac:dyDescent="0.25">
      <c r="A1499" s="90">
        <v>0.30178240740740742</v>
      </c>
      <c r="B1499" t="s">
        <v>302</v>
      </c>
      <c r="C1499" t="s">
        <v>12</v>
      </c>
      <c r="E1499" t="s">
        <v>63</v>
      </c>
      <c r="F1499" t="s">
        <v>66</v>
      </c>
      <c r="G1499">
        <v>0</v>
      </c>
      <c r="H1499">
        <v>104.7</v>
      </c>
      <c r="I1499" t="s">
        <v>65</v>
      </c>
    </row>
    <row r="1500" spans="1:9" x14ac:dyDescent="0.25">
      <c r="A1500" s="90">
        <v>0.30178240740740742</v>
      </c>
      <c r="B1500" t="s">
        <v>303</v>
      </c>
      <c r="C1500" t="s">
        <v>0</v>
      </c>
      <c r="E1500" t="s">
        <v>63</v>
      </c>
      <c r="F1500" t="s">
        <v>64</v>
      </c>
      <c r="G1500">
        <v>0</v>
      </c>
      <c r="H1500">
        <v>97.52</v>
      </c>
      <c r="I1500" t="s">
        <v>65</v>
      </c>
    </row>
    <row r="1501" spans="1:9" x14ac:dyDescent="0.25">
      <c r="A1501" s="90">
        <v>0.30178240740740742</v>
      </c>
      <c r="B1501" t="s">
        <v>303</v>
      </c>
      <c r="C1501" t="s">
        <v>12</v>
      </c>
      <c r="E1501" t="s">
        <v>63</v>
      </c>
      <c r="F1501" t="s">
        <v>66</v>
      </c>
      <c r="G1501">
        <v>0</v>
      </c>
      <c r="H1501">
        <v>105.96</v>
      </c>
      <c r="I1501" t="s">
        <v>65</v>
      </c>
    </row>
    <row r="1502" spans="1:9" x14ac:dyDescent="0.25">
      <c r="A1502" s="90">
        <v>0.30178240740740742</v>
      </c>
      <c r="B1502" t="s">
        <v>303</v>
      </c>
      <c r="C1502" t="s">
        <v>0</v>
      </c>
      <c r="E1502" t="s">
        <v>63</v>
      </c>
      <c r="F1502" t="s">
        <v>64</v>
      </c>
      <c r="G1502">
        <v>0</v>
      </c>
      <c r="H1502">
        <v>97.52</v>
      </c>
      <c r="I1502" t="s">
        <v>65</v>
      </c>
    </row>
    <row r="1503" spans="1:9" x14ac:dyDescent="0.25">
      <c r="A1503" s="90">
        <v>0.30178240740740742</v>
      </c>
      <c r="B1503" t="s">
        <v>303</v>
      </c>
      <c r="C1503" t="s">
        <v>12</v>
      </c>
      <c r="E1503" t="s">
        <v>63</v>
      </c>
      <c r="F1503" t="s">
        <v>66</v>
      </c>
      <c r="G1503">
        <v>0</v>
      </c>
      <c r="H1503">
        <v>105.96</v>
      </c>
      <c r="I1503" t="s">
        <v>65</v>
      </c>
    </row>
    <row r="1504" spans="1:9" x14ac:dyDescent="0.25">
      <c r="A1504" s="90">
        <v>0.30177083333333332</v>
      </c>
      <c r="B1504" t="s">
        <v>303</v>
      </c>
      <c r="C1504" t="s">
        <v>0</v>
      </c>
      <c r="E1504" t="s">
        <v>63</v>
      </c>
      <c r="F1504" t="s">
        <v>64</v>
      </c>
      <c r="G1504">
        <v>0</v>
      </c>
      <c r="H1504">
        <v>97.52</v>
      </c>
      <c r="I1504" t="s">
        <v>65</v>
      </c>
    </row>
    <row r="1505" spans="1:9" x14ac:dyDescent="0.25">
      <c r="A1505" s="90">
        <v>0.30177083333333332</v>
      </c>
      <c r="B1505" t="s">
        <v>303</v>
      </c>
      <c r="C1505" t="s">
        <v>12</v>
      </c>
      <c r="E1505" t="s">
        <v>63</v>
      </c>
      <c r="F1505" t="s">
        <v>66</v>
      </c>
      <c r="G1505">
        <v>0</v>
      </c>
      <c r="H1505">
        <v>105.96</v>
      </c>
      <c r="I1505" t="s">
        <v>65</v>
      </c>
    </row>
    <row r="1506" spans="1:9" x14ac:dyDescent="0.25">
      <c r="A1506" s="90">
        <v>0.30177083333333332</v>
      </c>
      <c r="B1506" t="s">
        <v>304</v>
      </c>
      <c r="C1506" t="s">
        <v>0</v>
      </c>
      <c r="E1506" t="s">
        <v>63</v>
      </c>
      <c r="F1506" t="s">
        <v>64</v>
      </c>
      <c r="G1506">
        <v>0</v>
      </c>
      <c r="H1506">
        <v>99.79</v>
      </c>
      <c r="I1506" t="s">
        <v>65</v>
      </c>
    </row>
    <row r="1507" spans="1:9" x14ac:dyDescent="0.25">
      <c r="A1507" s="90">
        <v>0.30177083333333332</v>
      </c>
      <c r="B1507" t="s">
        <v>304</v>
      </c>
      <c r="C1507" t="s">
        <v>12</v>
      </c>
      <c r="E1507" t="s">
        <v>63</v>
      </c>
      <c r="F1507" t="s">
        <v>66</v>
      </c>
      <c r="G1507">
        <v>0</v>
      </c>
      <c r="H1507">
        <v>106.5</v>
      </c>
      <c r="I1507" t="s">
        <v>65</v>
      </c>
    </row>
    <row r="1508" spans="1:9" x14ac:dyDescent="0.25">
      <c r="A1508" s="90">
        <v>0.30175925925925923</v>
      </c>
      <c r="B1508" t="s">
        <v>304</v>
      </c>
      <c r="C1508" t="s">
        <v>0</v>
      </c>
      <c r="E1508" t="s">
        <v>63</v>
      </c>
      <c r="F1508" t="s">
        <v>64</v>
      </c>
      <c r="G1508">
        <v>0</v>
      </c>
      <c r="H1508">
        <v>99.79</v>
      </c>
      <c r="I1508" t="s">
        <v>65</v>
      </c>
    </row>
    <row r="1509" spans="1:9" x14ac:dyDescent="0.25">
      <c r="A1509" s="90">
        <v>0.30175925925925923</v>
      </c>
      <c r="B1509" t="s">
        <v>304</v>
      </c>
      <c r="C1509" t="s">
        <v>12</v>
      </c>
      <c r="E1509" t="s">
        <v>63</v>
      </c>
      <c r="F1509" t="s">
        <v>66</v>
      </c>
      <c r="G1509">
        <v>0</v>
      </c>
      <c r="H1509">
        <v>106.5</v>
      </c>
      <c r="I1509" t="s">
        <v>65</v>
      </c>
    </row>
    <row r="1510" spans="1:9" x14ac:dyDescent="0.25">
      <c r="A1510" s="90">
        <v>0.30175925925925923</v>
      </c>
      <c r="B1510" t="s">
        <v>305</v>
      </c>
      <c r="C1510" t="s">
        <v>0</v>
      </c>
      <c r="E1510" t="s">
        <v>63</v>
      </c>
      <c r="F1510" t="s">
        <v>64</v>
      </c>
      <c r="G1510">
        <v>0</v>
      </c>
      <c r="H1510">
        <v>98.15</v>
      </c>
      <c r="I1510" t="s">
        <v>65</v>
      </c>
    </row>
    <row r="1511" spans="1:9" x14ac:dyDescent="0.25">
      <c r="A1511" s="90">
        <v>0.30175925925925923</v>
      </c>
      <c r="B1511" t="s">
        <v>305</v>
      </c>
      <c r="C1511" t="s">
        <v>12</v>
      </c>
      <c r="E1511" t="s">
        <v>63</v>
      </c>
      <c r="F1511" t="s">
        <v>66</v>
      </c>
      <c r="G1511">
        <v>0</v>
      </c>
      <c r="H1511">
        <v>104.66</v>
      </c>
      <c r="I1511" t="s">
        <v>65</v>
      </c>
    </row>
    <row r="1512" spans="1:9" x14ac:dyDescent="0.25">
      <c r="A1512" s="90">
        <v>0.30175925925925923</v>
      </c>
      <c r="B1512" t="s">
        <v>305</v>
      </c>
      <c r="C1512" t="s">
        <v>0</v>
      </c>
      <c r="E1512" t="s">
        <v>63</v>
      </c>
      <c r="F1512" t="s">
        <v>64</v>
      </c>
      <c r="G1512">
        <v>0</v>
      </c>
      <c r="H1512">
        <v>98.15</v>
      </c>
      <c r="I1512" t="s">
        <v>65</v>
      </c>
    </row>
    <row r="1513" spans="1:9" x14ac:dyDescent="0.25">
      <c r="A1513" s="90">
        <v>0.30175925925925923</v>
      </c>
      <c r="B1513" t="s">
        <v>305</v>
      </c>
      <c r="C1513" t="s">
        <v>12</v>
      </c>
      <c r="E1513" t="s">
        <v>63</v>
      </c>
      <c r="F1513" t="s">
        <v>66</v>
      </c>
      <c r="G1513">
        <v>0</v>
      </c>
      <c r="H1513">
        <v>104.66</v>
      </c>
      <c r="I1513" t="s">
        <v>65</v>
      </c>
    </row>
    <row r="1514" spans="1:9" x14ac:dyDescent="0.25">
      <c r="A1514" s="90">
        <v>0.30174768518518519</v>
      </c>
      <c r="B1514" t="s">
        <v>305</v>
      </c>
      <c r="C1514" t="s">
        <v>0</v>
      </c>
      <c r="E1514" t="s">
        <v>63</v>
      </c>
      <c r="F1514" t="s">
        <v>64</v>
      </c>
      <c r="G1514">
        <v>0</v>
      </c>
      <c r="H1514">
        <v>98.15</v>
      </c>
      <c r="I1514" t="s">
        <v>65</v>
      </c>
    </row>
    <row r="1515" spans="1:9" x14ac:dyDescent="0.25">
      <c r="A1515" s="90">
        <v>0.30174768518518519</v>
      </c>
      <c r="B1515" t="s">
        <v>305</v>
      </c>
      <c r="C1515" t="s">
        <v>12</v>
      </c>
      <c r="E1515" t="s">
        <v>63</v>
      </c>
      <c r="F1515" t="s">
        <v>66</v>
      </c>
      <c r="G1515">
        <v>0</v>
      </c>
      <c r="H1515">
        <v>104.66</v>
      </c>
      <c r="I1515" t="s">
        <v>65</v>
      </c>
    </row>
    <row r="1516" spans="1:9" x14ac:dyDescent="0.25">
      <c r="A1516" s="90">
        <v>0.30174768518518519</v>
      </c>
      <c r="B1516" t="s">
        <v>306</v>
      </c>
      <c r="C1516" t="s">
        <v>0</v>
      </c>
      <c r="E1516" t="s">
        <v>63</v>
      </c>
      <c r="F1516" t="s">
        <v>64</v>
      </c>
      <c r="G1516">
        <v>0</v>
      </c>
      <c r="H1516">
        <v>99.39</v>
      </c>
      <c r="I1516" t="s">
        <v>65</v>
      </c>
    </row>
    <row r="1517" spans="1:9" x14ac:dyDescent="0.25">
      <c r="A1517" s="90">
        <v>0.30174768518518519</v>
      </c>
      <c r="B1517" t="s">
        <v>306</v>
      </c>
      <c r="C1517" t="s">
        <v>12</v>
      </c>
      <c r="E1517" t="s">
        <v>63</v>
      </c>
      <c r="F1517" t="s">
        <v>66</v>
      </c>
      <c r="G1517">
        <v>0</v>
      </c>
      <c r="H1517">
        <v>106.35</v>
      </c>
      <c r="I1517" t="s">
        <v>65</v>
      </c>
    </row>
    <row r="1518" spans="1:9" x14ac:dyDescent="0.25">
      <c r="A1518" s="90">
        <v>0.30173611111111109</v>
      </c>
      <c r="B1518" t="s">
        <v>306</v>
      </c>
      <c r="C1518" t="s">
        <v>0</v>
      </c>
      <c r="E1518" t="s">
        <v>63</v>
      </c>
      <c r="F1518" t="s">
        <v>64</v>
      </c>
      <c r="G1518">
        <v>0</v>
      </c>
      <c r="H1518">
        <v>99.39</v>
      </c>
      <c r="I1518" t="s">
        <v>65</v>
      </c>
    </row>
    <row r="1519" spans="1:9" x14ac:dyDescent="0.25">
      <c r="A1519" s="90">
        <v>0.30173611111111109</v>
      </c>
      <c r="B1519" t="s">
        <v>306</v>
      </c>
      <c r="C1519" t="s">
        <v>12</v>
      </c>
      <c r="E1519" t="s">
        <v>63</v>
      </c>
      <c r="F1519" t="s">
        <v>66</v>
      </c>
      <c r="G1519">
        <v>0</v>
      </c>
      <c r="H1519">
        <v>106.35</v>
      </c>
      <c r="I1519" t="s">
        <v>65</v>
      </c>
    </row>
    <row r="1520" spans="1:9" x14ac:dyDescent="0.25">
      <c r="A1520" s="90">
        <v>0.30173611111111109</v>
      </c>
      <c r="B1520" t="s">
        <v>307</v>
      </c>
      <c r="C1520" t="s">
        <v>0</v>
      </c>
      <c r="E1520" t="s">
        <v>63</v>
      </c>
      <c r="F1520" t="s">
        <v>64</v>
      </c>
      <c r="G1520">
        <v>0</v>
      </c>
      <c r="H1520">
        <v>99.73</v>
      </c>
      <c r="I1520" t="s">
        <v>65</v>
      </c>
    </row>
    <row r="1521" spans="1:9" x14ac:dyDescent="0.25">
      <c r="A1521" s="90">
        <v>0.30173611111111109</v>
      </c>
      <c r="B1521" t="s">
        <v>307</v>
      </c>
      <c r="C1521" t="s">
        <v>12</v>
      </c>
      <c r="E1521" t="s">
        <v>63</v>
      </c>
      <c r="F1521" t="s">
        <v>66</v>
      </c>
      <c r="G1521">
        <v>0</v>
      </c>
      <c r="H1521">
        <v>104.4</v>
      </c>
      <c r="I1521" t="s">
        <v>65</v>
      </c>
    </row>
    <row r="1522" spans="1:9" x14ac:dyDescent="0.25">
      <c r="A1522" s="90">
        <v>0.301724537037037</v>
      </c>
      <c r="B1522" t="s">
        <v>307</v>
      </c>
      <c r="C1522" t="s">
        <v>0</v>
      </c>
      <c r="E1522" t="s">
        <v>63</v>
      </c>
      <c r="F1522" t="s">
        <v>64</v>
      </c>
      <c r="G1522">
        <v>0</v>
      </c>
      <c r="H1522">
        <v>99.73</v>
      </c>
      <c r="I1522" t="s">
        <v>65</v>
      </c>
    </row>
    <row r="1523" spans="1:9" x14ac:dyDescent="0.25">
      <c r="A1523" s="90">
        <v>0.301724537037037</v>
      </c>
      <c r="B1523" t="s">
        <v>307</v>
      </c>
      <c r="C1523" t="s">
        <v>12</v>
      </c>
      <c r="E1523" t="s">
        <v>63</v>
      </c>
      <c r="F1523" t="s">
        <v>66</v>
      </c>
      <c r="G1523">
        <v>0</v>
      </c>
      <c r="H1523">
        <v>104.4</v>
      </c>
      <c r="I1523" t="s">
        <v>65</v>
      </c>
    </row>
    <row r="1524" spans="1:9" x14ac:dyDescent="0.25">
      <c r="A1524" s="90">
        <v>0.301724537037037</v>
      </c>
      <c r="B1524" t="s">
        <v>307</v>
      </c>
      <c r="C1524" t="s">
        <v>0</v>
      </c>
      <c r="E1524" t="s">
        <v>63</v>
      </c>
      <c r="F1524" t="s">
        <v>64</v>
      </c>
      <c r="G1524">
        <v>0</v>
      </c>
      <c r="H1524">
        <v>99.73</v>
      </c>
      <c r="I1524" t="s">
        <v>65</v>
      </c>
    </row>
    <row r="1525" spans="1:9" x14ac:dyDescent="0.25">
      <c r="A1525" s="90">
        <v>0.301724537037037</v>
      </c>
      <c r="B1525" t="s">
        <v>307</v>
      </c>
      <c r="C1525" t="s">
        <v>12</v>
      </c>
      <c r="E1525" t="s">
        <v>63</v>
      </c>
      <c r="F1525" t="s">
        <v>66</v>
      </c>
      <c r="G1525">
        <v>0</v>
      </c>
      <c r="H1525">
        <v>104.4</v>
      </c>
      <c r="I1525" t="s">
        <v>65</v>
      </c>
    </row>
    <row r="1526" spans="1:9" x14ac:dyDescent="0.25">
      <c r="A1526" s="90">
        <v>0.301724537037037</v>
      </c>
      <c r="B1526" t="s">
        <v>308</v>
      </c>
      <c r="C1526" t="s">
        <v>0</v>
      </c>
      <c r="E1526" t="s">
        <v>63</v>
      </c>
      <c r="F1526" t="s">
        <v>64</v>
      </c>
      <c r="G1526">
        <v>0</v>
      </c>
      <c r="H1526">
        <v>100.63</v>
      </c>
      <c r="I1526" t="s">
        <v>65</v>
      </c>
    </row>
    <row r="1527" spans="1:9" x14ac:dyDescent="0.25">
      <c r="A1527" s="90">
        <v>0.301724537037037</v>
      </c>
      <c r="B1527" t="s">
        <v>308</v>
      </c>
      <c r="C1527" t="s">
        <v>12</v>
      </c>
      <c r="E1527" t="s">
        <v>63</v>
      </c>
      <c r="F1527" t="s">
        <v>66</v>
      </c>
      <c r="G1527">
        <v>0</v>
      </c>
      <c r="H1527">
        <v>105.04</v>
      </c>
      <c r="I1527" t="s">
        <v>65</v>
      </c>
    </row>
    <row r="1528" spans="1:9" x14ac:dyDescent="0.25">
      <c r="A1528" s="90">
        <v>0.30171296296296296</v>
      </c>
      <c r="B1528" t="s">
        <v>308</v>
      </c>
      <c r="C1528" t="s">
        <v>0</v>
      </c>
      <c r="E1528" t="s">
        <v>63</v>
      </c>
      <c r="F1528" t="s">
        <v>64</v>
      </c>
      <c r="G1528">
        <v>0</v>
      </c>
      <c r="H1528">
        <v>100.63</v>
      </c>
      <c r="I1528" t="s">
        <v>65</v>
      </c>
    </row>
    <row r="1529" spans="1:9" x14ac:dyDescent="0.25">
      <c r="A1529" s="90">
        <v>0.30171296296296296</v>
      </c>
      <c r="B1529" t="s">
        <v>308</v>
      </c>
      <c r="C1529" t="s">
        <v>12</v>
      </c>
      <c r="E1529" t="s">
        <v>63</v>
      </c>
      <c r="F1529" t="s">
        <v>66</v>
      </c>
      <c r="G1529">
        <v>0</v>
      </c>
      <c r="H1529">
        <v>105.04</v>
      </c>
      <c r="I1529" t="s">
        <v>65</v>
      </c>
    </row>
    <row r="1530" spans="1:9" x14ac:dyDescent="0.25">
      <c r="A1530" s="90">
        <v>0.30171296296296296</v>
      </c>
      <c r="B1530" t="s">
        <v>308</v>
      </c>
      <c r="C1530" t="s">
        <v>0</v>
      </c>
      <c r="E1530" t="s">
        <v>63</v>
      </c>
      <c r="F1530" t="s">
        <v>64</v>
      </c>
      <c r="G1530">
        <v>0</v>
      </c>
      <c r="H1530">
        <v>102.22</v>
      </c>
      <c r="I1530" t="s">
        <v>65</v>
      </c>
    </row>
    <row r="1531" spans="1:9" x14ac:dyDescent="0.25">
      <c r="A1531" s="90">
        <v>0.30171296296296296</v>
      </c>
      <c r="B1531" t="s">
        <v>308</v>
      </c>
      <c r="C1531" t="s">
        <v>13</v>
      </c>
      <c r="E1531" t="s">
        <v>63</v>
      </c>
      <c r="F1531" t="s">
        <v>64</v>
      </c>
      <c r="G1531">
        <v>0</v>
      </c>
      <c r="H1531">
        <v>101.71</v>
      </c>
      <c r="I1531" t="s">
        <v>65</v>
      </c>
    </row>
    <row r="1532" spans="1:9" x14ac:dyDescent="0.25">
      <c r="A1532" s="90">
        <v>0.30171296296296296</v>
      </c>
      <c r="B1532" t="s">
        <v>308</v>
      </c>
      <c r="C1532" t="s">
        <v>12</v>
      </c>
      <c r="E1532" t="s">
        <v>63</v>
      </c>
      <c r="F1532" t="s">
        <v>66</v>
      </c>
      <c r="G1532">
        <v>0</v>
      </c>
      <c r="H1532">
        <v>106.08</v>
      </c>
      <c r="I1532" t="s">
        <v>65</v>
      </c>
    </row>
    <row r="1533" spans="1:9" x14ac:dyDescent="0.25">
      <c r="A1533" s="90">
        <v>0.30170138888888892</v>
      </c>
      <c r="B1533" t="s">
        <v>309</v>
      </c>
      <c r="C1533" t="s">
        <v>0</v>
      </c>
      <c r="E1533" t="s">
        <v>63</v>
      </c>
      <c r="F1533" t="s">
        <v>64</v>
      </c>
      <c r="G1533">
        <v>0</v>
      </c>
      <c r="H1533">
        <v>102.22</v>
      </c>
      <c r="I1533" t="s">
        <v>65</v>
      </c>
    </row>
    <row r="1534" spans="1:9" x14ac:dyDescent="0.25">
      <c r="A1534" s="90">
        <v>0.30170138888888892</v>
      </c>
      <c r="B1534" t="s">
        <v>309</v>
      </c>
      <c r="C1534" t="s">
        <v>13</v>
      </c>
      <c r="E1534" t="s">
        <v>63</v>
      </c>
      <c r="F1534" t="s">
        <v>64</v>
      </c>
      <c r="G1534">
        <v>0</v>
      </c>
      <c r="H1534">
        <v>101.71</v>
      </c>
      <c r="I1534" t="s">
        <v>65</v>
      </c>
    </row>
    <row r="1535" spans="1:9" x14ac:dyDescent="0.25">
      <c r="A1535" s="90">
        <v>0.30170138888888892</v>
      </c>
      <c r="B1535" t="s">
        <v>309</v>
      </c>
      <c r="C1535" t="s">
        <v>12</v>
      </c>
      <c r="E1535" t="s">
        <v>63</v>
      </c>
      <c r="F1535" t="s">
        <v>66</v>
      </c>
      <c r="G1535">
        <v>0</v>
      </c>
      <c r="H1535">
        <v>106.08</v>
      </c>
      <c r="I1535" t="s">
        <v>65</v>
      </c>
    </row>
    <row r="1536" spans="1:9" x14ac:dyDescent="0.25">
      <c r="A1536" s="90">
        <v>0.30170138888888892</v>
      </c>
      <c r="B1536" t="s">
        <v>309</v>
      </c>
      <c r="C1536" t="s">
        <v>0</v>
      </c>
      <c r="E1536" t="s">
        <v>63</v>
      </c>
      <c r="F1536" t="s">
        <v>64</v>
      </c>
      <c r="G1536">
        <v>0</v>
      </c>
      <c r="H1536">
        <v>102.22</v>
      </c>
      <c r="I1536" t="s">
        <v>65</v>
      </c>
    </row>
    <row r="1537" spans="1:9" x14ac:dyDescent="0.25">
      <c r="A1537" s="90">
        <v>0.30170138888888892</v>
      </c>
      <c r="B1537" t="s">
        <v>309</v>
      </c>
      <c r="C1537" t="s">
        <v>13</v>
      </c>
      <c r="E1537" t="s">
        <v>63</v>
      </c>
      <c r="F1537" t="s">
        <v>64</v>
      </c>
      <c r="G1537">
        <v>0</v>
      </c>
      <c r="H1537">
        <v>101.71</v>
      </c>
      <c r="I1537" t="s">
        <v>65</v>
      </c>
    </row>
    <row r="1538" spans="1:9" x14ac:dyDescent="0.25">
      <c r="A1538" s="90">
        <v>0.30170138888888892</v>
      </c>
      <c r="B1538" t="s">
        <v>309</v>
      </c>
      <c r="C1538" t="s">
        <v>12</v>
      </c>
      <c r="E1538" t="s">
        <v>63</v>
      </c>
      <c r="F1538" t="s">
        <v>66</v>
      </c>
      <c r="G1538">
        <v>0</v>
      </c>
      <c r="H1538">
        <v>106.08</v>
      </c>
      <c r="I1538" t="s">
        <v>65</v>
      </c>
    </row>
    <row r="1539" spans="1:9" x14ac:dyDescent="0.25">
      <c r="A1539" s="90">
        <v>0.30170138888888892</v>
      </c>
      <c r="B1539" t="s">
        <v>310</v>
      </c>
      <c r="C1539" t="s">
        <v>0</v>
      </c>
      <c r="E1539" t="s">
        <v>63</v>
      </c>
      <c r="F1539" t="s">
        <v>64</v>
      </c>
      <c r="G1539">
        <v>0</v>
      </c>
      <c r="H1539">
        <v>102.18</v>
      </c>
      <c r="I1539" t="s">
        <v>65</v>
      </c>
    </row>
    <row r="1540" spans="1:9" x14ac:dyDescent="0.25">
      <c r="A1540" s="90">
        <v>0.30170138888888892</v>
      </c>
      <c r="B1540" t="s">
        <v>310</v>
      </c>
      <c r="C1540" t="s">
        <v>13</v>
      </c>
      <c r="E1540" t="s">
        <v>63</v>
      </c>
      <c r="F1540" t="s">
        <v>64</v>
      </c>
      <c r="G1540">
        <v>0</v>
      </c>
      <c r="H1540">
        <v>101.96</v>
      </c>
      <c r="I1540" t="s">
        <v>65</v>
      </c>
    </row>
    <row r="1541" spans="1:9" x14ac:dyDescent="0.25">
      <c r="A1541" s="90">
        <v>0.30170138888888892</v>
      </c>
      <c r="B1541" t="s">
        <v>310</v>
      </c>
      <c r="C1541" t="s">
        <v>12</v>
      </c>
      <c r="E1541" t="s">
        <v>63</v>
      </c>
      <c r="F1541" t="s">
        <v>66</v>
      </c>
      <c r="G1541">
        <v>0</v>
      </c>
      <c r="H1541">
        <v>105.92</v>
      </c>
      <c r="I1541" t="s">
        <v>65</v>
      </c>
    </row>
    <row r="1542" spans="1:9" x14ac:dyDescent="0.25">
      <c r="A1542" s="90">
        <v>0.30168981481481483</v>
      </c>
      <c r="B1542" t="s">
        <v>310</v>
      </c>
      <c r="C1542" t="s">
        <v>0</v>
      </c>
      <c r="E1542" t="s">
        <v>63</v>
      </c>
      <c r="F1542" t="s">
        <v>64</v>
      </c>
      <c r="G1542">
        <v>0</v>
      </c>
      <c r="H1542">
        <v>102.18</v>
      </c>
      <c r="I1542" t="s">
        <v>65</v>
      </c>
    </row>
    <row r="1543" spans="1:9" x14ac:dyDescent="0.25">
      <c r="A1543" s="90">
        <v>0.30168981481481483</v>
      </c>
      <c r="B1543" t="s">
        <v>310</v>
      </c>
      <c r="C1543" t="s">
        <v>13</v>
      </c>
      <c r="E1543" t="s">
        <v>63</v>
      </c>
      <c r="F1543" t="s">
        <v>64</v>
      </c>
      <c r="G1543">
        <v>0</v>
      </c>
      <c r="H1543">
        <v>101.96</v>
      </c>
      <c r="I1543" t="s">
        <v>65</v>
      </c>
    </row>
    <row r="1544" spans="1:9" x14ac:dyDescent="0.25">
      <c r="A1544" s="90">
        <v>0.30168981481481483</v>
      </c>
      <c r="B1544" t="s">
        <v>310</v>
      </c>
      <c r="C1544" t="s">
        <v>12</v>
      </c>
      <c r="E1544" t="s">
        <v>63</v>
      </c>
      <c r="F1544" t="s">
        <v>66</v>
      </c>
      <c r="G1544">
        <v>0</v>
      </c>
      <c r="H1544">
        <v>105.92</v>
      </c>
      <c r="I1544" t="s">
        <v>65</v>
      </c>
    </row>
    <row r="1545" spans="1:9" x14ac:dyDescent="0.25">
      <c r="A1545" s="90">
        <v>0.30168981481481483</v>
      </c>
      <c r="B1545" t="s">
        <v>311</v>
      </c>
      <c r="C1545" t="s">
        <v>0</v>
      </c>
      <c r="E1545" t="s">
        <v>63</v>
      </c>
      <c r="F1545" t="s">
        <v>64</v>
      </c>
      <c r="G1545">
        <v>0</v>
      </c>
      <c r="H1545">
        <v>101.55</v>
      </c>
      <c r="I1545" t="s">
        <v>65</v>
      </c>
    </row>
    <row r="1546" spans="1:9" x14ac:dyDescent="0.25">
      <c r="A1546" s="90">
        <v>0.30168981481481483</v>
      </c>
      <c r="B1546" t="s">
        <v>311</v>
      </c>
      <c r="C1546" t="s">
        <v>13</v>
      </c>
      <c r="E1546" t="s">
        <v>63</v>
      </c>
      <c r="F1546" t="s">
        <v>64</v>
      </c>
      <c r="G1546">
        <v>0</v>
      </c>
      <c r="H1546">
        <v>101.88</v>
      </c>
      <c r="I1546" t="s">
        <v>65</v>
      </c>
    </row>
    <row r="1547" spans="1:9" x14ac:dyDescent="0.25">
      <c r="A1547" s="90">
        <v>0.30168981481481483</v>
      </c>
      <c r="B1547" t="s">
        <v>311</v>
      </c>
      <c r="C1547" t="s">
        <v>12</v>
      </c>
      <c r="E1547" t="s">
        <v>63</v>
      </c>
      <c r="F1547" t="s">
        <v>66</v>
      </c>
      <c r="G1547">
        <v>0</v>
      </c>
      <c r="H1547">
        <v>104.41</v>
      </c>
      <c r="I1547" t="s">
        <v>65</v>
      </c>
    </row>
    <row r="1548" spans="1:9" x14ac:dyDescent="0.25">
      <c r="A1548" s="90">
        <v>0.30167824074074073</v>
      </c>
      <c r="B1548" t="s">
        <v>311</v>
      </c>
      <c r="C1548" t="s">
        <v>0</v>
      </c>
      <c r="E1548" t="s">
        <v>63</v>
      </c>
      <c r="F1548" t="s">
        <v>64</v>
      </c>
      <c r="G1548">
        <v>0</v>
      </c>
      <c r="H1548">
        <v>101.55</v>
      </c>
      <c r="I1548" t="s">
        <v>65</v>
      </c>
    </row>
    <row r="1549" spans="1:9" x14ac:dyDescent="0.25">
      <c r="A1549" s="90">
        <v>0.30167824074074073</v>
      </c>
      <c r="B1549" t="s">
        <v>311</v>
      </c>
      <c r="C1549" t="s">
        <v>13</v>
      </c>
      <c r="E1549" t="s">
        <v>63</v>
      </c>
      <c r="F1549" t="s">
        <v>64</v>
      </c>
      <c r="G1549">
        <v>0</v>
      </c>
      <c r="H1549">
        <v>101.88</v>
      </c>
      <c r="I1549" t="s">
        <v>65</v>
      </c>
    </row>
    <row r="1550" spans="1:9" x14ac:dyDescent="0.25">
      <c r="A1550" s="90">
        <v>0.30167824074074073</v>
      </c>
      <c r="B1550" t="s">
        <v>311</v>
      </c>
      <c r="C1550" t="s">
        <v>12</v>
      </c>
      <c r="E1550" t="s">
        <v>63</v>
      </c>
      <c r="F1550" t="s">
        <v>66</v>
      </c>
      <c r="G1550">
        <v>0</v>
      </c>
      <c r="H1550">
        <v>104.41</v>
      </c>
      <c r="I1550" t="s">
        <v>65</v>
      </c>
    </row>
    <row r="1551" spans="1:9" x14ac:dyDescent="0.25">
      <c r="A1551" s="90">
        <v>0.30167824074074073</v>
      </c>
      <c r="B1551" t="s">
        <v>311</v>
      </c>
      <c r="C1551" t="s">
        <v>0</v>
      </c>
      <c r="E1551" t="s">
        <v>63</v>
      </c>
      <c r="F1551" t="s">
        <v>64</v>
      </c>
      <c r="G1551">
        <v>0</v>
      </c>
      <c r="H1551">
        <v>101.55</v>
      </c>
      <c r="I1551" t="s">
        <v>65</v>
      </c>
    </row>
    <row r="1552" spans="1:9" x14ac:dyDescent="0.25">
      <c r="A1552" s="90">
        <v>0.30167824074074073</v>
      </c>
      <c r="B1552" t="s">
        <v>311</v>
      </c>
      <c r="C1552" t="s">
        <v>13</v>
      </c>
      <c r="E1552" t="s">
        <v>63</v>
      </c>
      <c r="F1552" t="s">
        <v>64</v>
      </c>
      <c r="G1552">
        <v>0</v>
      </c>
      <c r="H1552">
        <v>101.88</v>
      </c>
      <c r="I1552" t="s">
        <v>65</v>
      </c>
    </row>
    <row r="1553" spans="1:9" x14ac:dyDescent="0.25">
      <c r="A1553" s="90">
        <v>0.30167824074074073</v>
      </c>
      <c r="B1553" t="s">
        <v>311</v>
      </c>
      <c r="C1553" t="s">
        <v>12</v>
      </c>
      <c r="E1553" t="s">
        <v>63</v>
      </c>
      <c r="F1553" t="s">
        <v>66</v>
      </c>
      <c r="G1553">
        <v>0</v>
      </c>
      <c r="H1553">
        <v>104.41</v>
      </c>
      <c r="I1553" t="s">
        <v>65</v>
      </c>
    </row>
    <row r="1554" spans="1:9" x14ac:dyDescent="0.25">
      <c r="A1554" s="90">
        <v>0.30167824074074073</v>
      </c>
      <c r="B1554" t="s">
        <v>312</v>
      </c>
      <c r="C1554" t="s">
        <v>0</v>
      </c>
      <c r="E1554" t="s">
        <v>63</v>
      </c>
      <c r="F1554" t="s">
        <v>64</v>
      </c>
      <c r="G1554">
        <v>0</v>
      </c>
      <c r="H1554">
        <v>100.4</v>
      </c>
      <c r="I1554" t="s">
        <v>65</v>
      </c>
    </row>
    <row r="1555" spans="1:9" x14ac:dyDescent="0.25">
      <c r="A1555" s="90">
        <v>0.30167824074074073</v>
      </c>
      <c r="B1555" t="s">
        <v>312</v>
      </c>
      <c r="C1555" t="s">
        <v>12</v>
      </c>
      <c r="E1555" t="s">
        <v>63</v>
      </c>
      <c r="F1555" t="s">
        <v>66</v>
      </c>
      <c r="G1555">
        <v>0</v>
      </c>
      <c r="H1555">
        <v>104.64</v>
      </c>
      <c r="I1555" t="s">
        <v>65</v>
      </c>
    </row>
    <row r="1556" spans="1:9" x14ac:dyDescent="0.25">
      <c r="A1556" s="90">
        <v>0.30166666666666669</v>
      </c>
      <c r="B1556" t="s">
        <v>312</v>
      </c>
      <c r="C1556" t="s">
        <v>0</v>
      </c>
      <c r="E1556" t="s">
        <v>63</v>
      </c>
      <c r="F1556" t="s">
        <v>64</v>
      </c>
      <c r="G1556">
        <v>0</v>
      </c>
      <c r="H1556">
        <v>100.4</v>
      </c>
      <c r="I1556" t="s">
        <v>65</v>
      </c>
    </row>
    <row r="1557" spans="1:9" x14ac:dyDescent="0.25">
      <c r="A1557" s="90">
        <v>0.30166666666666669</v>
      </c>
      <c r="B1557" t="s">
        <v>312</v>
      </c>
      <c r="C1557" t="s">
        <v>13</v>
      </c>
      <c r="E1557" t="s">
        <v>63</v>
      </c>
      <c r="F1557" t="s">
        <v>64</v>
      </c>
      <c r="G1557">
        <v>0</v>
      </c>
      <c r="H1557">
        <v>101.44</v>
      </c>
      <c r="I1557" t="s">
        <v>65</v>
      </c>
    </row>
    <row r="1558" spans="1:9" x14ac:dyDescent="0.25">
      <c r="A1558" s="90">
        <v>0.30166666666666669</v>
      </c>
      <c r="B1558" t="s">
        <v>312</v>
      </c>
      <c r="C1558" t="s">
        <v>12</v>
      </c>
      <c r="E1558" t="s">
        <v>63</v>
      </c>
      <c r="F1558" t="s">
        <v>66</v>
      </c>
      <c r="G1558">
        <v>0</v>
      </c>
      <c r="H1558">
        <v>104.64</v>
      </c>
      <c r="I1558" t="s">
        <v>65</v>
      </c>
    </row>
    <row r="1559" spans="1:9" x14ac:dyDescent="0.25">
      <c r="A1559" s="90">
        <v>0.30166666666666669</v>
      </c>
      <c r="B1559" t="s">
        <v>313</v>
      </c>
      <c r="C1559" t="s">
        <v>0</v>
      </c>
      <c r="E1559" t="s">
        <v>63</v>
      </c>
      <c r="F1559" t="s">
        <v>64</v>
      </c>
      <c r="G1559">
        <v>0</v>
      </c>
      <c r="H1559">
        <v>101.83</v>
      </c>
      <c r="I1559" t="s">
        <v>65</v>
      </c>
    </row>
    <row r="1560" spans="1:9" x14ac:dyDescent="0.25">
      <c r="A1560" s="90">
        <v>0.30166666666666669</v>
      </c>
      <c r="B1560" t="s">
        <v>313</v>
      </c>
      <c r="C1560" t="s">
        <v>13</v>
      </c>
      <c r="E1560" t="s">
        <v>63</v>
      </c>
      <c r="F1560" t="s">
        <v>64</v>
      </c>
      <c r="G1560">
        <v>0</v>
      </c>
      <c r="H1560">
        <v>101.1</v>
      </c>
      <c r="I1560" t="s">
        <v>65</v>
      </c>
    </row>
    <row r="1561" spans="1:9" x14ac:dyDescent="0.25">
      <c r="A1561" s="90">
        <v>0.30166666666666669</v>
      </c>
      <c r="B1561" t="s">
        <v>313</v>
      </c>
      <c r="C1561" t="s">
        <v>12</v>
      </c>
      <c r="E1561" t="s">
        <v>63</v>
      </c>
      <c r="F1561" t="s">
        <v>66</v>
      </c>
      <c r="G1561">
        <v>0</v>
      </c>
      <c r="H1561">
        <v>103.99</v>
      </c>
      <c r="I1561" t="s">
        <v>65</v>
      </c>
    </row>
    <row r="1562" spans="1:9" x14ac:dyDescent="0.25">
      <c r="A1562" s="90">
        <v>0.3016550925925926</v>
      </c>
      <c r="B1562" t="s">
        <v>313</v>
      </c>
      <c r="C1562" t="s">
        <v>0</v>
      </c>
      <c r="E1562" t="s">
        <v>63</v>
      </c>
      <c r="F1562" t="s">
        <v>64</v>
      </c>
      <c r="G1562">
        <v>0</v>
      </c>
      <c r="H1562">
        <v>101.83</v>
      </c>
      <c r="I1562" t="s">
        <v>65</v>
      </c>
    </row>
    <row r="1563" spans="1:9" x14ac:dyDescent="0.25">
      <c r="A1563" s="90">
        <v>0.3016550925925926</v>
      </c>
      <c r="B1563" t="s">
        <v>313</v>
      </c>
      <c r="C1563" t="s">
        <v>13</v>
      </c>
      <c r="E1563" t="s">
        <v>63</v>
      </c>
      <c r="F1563" t="s">
        <v>64</v>
      </c>
      <c r="G1563">
        <v>0</v>
      </c>
      <c r="H1563">
        <v>101.1</v>
      </c>
      <c r="I1563" t="s">
        <v>65</v>
      </c>
    </row>
    <row r="1564" spans="1:9" x14ac:dyDescent="0.25">
      <c r="A1564" s="90">
        <v>0.3016550925925926</v>
      </c>
      <c r="B1564" t="s">
        <v>313</v>
      </c>
      <c r="C1564" t="s">
        <v>12</v>
      </c>
      <c r="E1564" t="s">
        <v>63</v>
      </c>
      <c r="F1564" t="s">
        <v>66</v>
      </c>
      <c r="G1564">
        <v>0</v>
      </c>
      <c r="H1564">
        <v>103.99</v>
      </c>
      <c r="I1564" t="s">
        <v>65</v>
      </c>
    </row>
    <row r="1565" spans="1:9" x14ac:dyDescent="0.25">
      <c r="A1565" s="90">
        <v>0.3016550925925926</v>
      </c>
      <c r="B1565" t="s">
        <v>313</v>
      </c>
      <c r="C1565" t="s">
        <v>0</v>
      </c>
      <c r="E1565" t="s">
        <v>63</v>
      </c>
      <c r="F1565" t="s">
        <v>64</v>
      </c>
      <c r="G1565">
        <v>0</v>
      </c>
      <c r="H1565">
        <v>101.83</v>
      </c>
      <c r="I1565" t="s">
        <v>65</v>
      </c>
    </row>
    <row r="1566" spans="1:9" x14ac:dyDescent="0.25">
      <c r="A1566" s="90">
        <v>0.3016550925925926</v>
      </c>
      <c r="B1566" t="s">
        <v>313</v>
      </c>
      <c r="C1566" t="s">
        <v>13</v>
      </c>
      <c r="E1566" t="s">
        <v>63</v>
      </c>
      <c r="F1566" t="s">
        <v>64</v>
      </c>
      <c r="G1566">
        <v>0</v>
      </c>
      <c r="H1566">
        <v>101.1</v>
      </c>
      <c r="I1566" t="s">
        <v>65</v>
      </c>
    </row>
    <row r="1567" spans="1:9" x14ac:dyDescent="0.25">
      <c r="A1567" s="90">
        <v>0.3016550925925926</v>
      </c>
      <c r="B1567" t="s">
        <v>313</v>
      </c>
      <c r="C1567" t="s">
        <v>12</v>
      </c>
      <c r="E1567" t="s">
        <v>63</v>
      </c>
      <c r="F1567" t="s">
        <v>66</v>
      </c>
      <c r="G1567">
        <v>0</v>
      </c>
      <c r="H1567">
        <v>103.99</v>
      </c>
      <c r="I1567" t="s">
        <v>65</v>
      </c>
    </row>
    <row r="1568" spans="1:9" x14ac:dyDescent="0.25">
      <c r="A1568" s="90">
        <v>0.3016550925925926</v>
      </c>
      <c r="B1568" t="s">
        <v>314</v>
      </c>
      <c r="C1568" t="s">
        <v>0</v>
      </c>
      <c r="E1568" t="s">
        <v>63</v>
      </c>
      <c r="F1568" t="s">
        <v>64</v>
      </c>
      <c r="G1568">
        <v>0</v>
      </c>
      <c r="H1568">
        <v>100.45</v>
      </c>
      <c r="I1568" t="s">
        <v>65</v>
      </c>
    </row>
    <row r="1569" spans="1:9" x14ac:dyDescent="0.25">
      <c r="A1569" s="90">
        <v>0.3016550925925926</v>
      </c>
      <c r="B1569" t="s">
        <v>314</v>
      </c>
      <c r="C1569" t="s">
        <v>12</v>
      </c>
      <c r="E1569" t="s">
        <v>63</v>
      </c>
      <c r="F1569" t="s">
        <v>66</v>
      </c>
      <c r="G1569">
        <v>0</v>
      </c>
      <c r="H1569">
        <v>102.67</v>
      </c>
      <c r="I1569" t="s">
        <v>65</v>
      </c>
    </row>
    <row r="1570" spans="1:9" x14ac:dyDescent="0.25">
      <c r="A1570" s="90">
        <v>0.30164351851851851</v>
      </c>
      <c r="B1570" t="s">
        <v>314</v>
      </c>
      <c r="C1570" t="s">
        <v>0</v>
      </c>
      <c r="E1570" t="s">
        <v>63</v>
      </c>
      <c r="F1570" t="s">
        <v>64</v>
      </c>
      <c r="G1570">
        <v>0</v>
      </c>
      <c r="H1570">
        <v>100.45</v>
      </c>
      <c r="I1570" t="s">
        <v>65</v>
      </c>
    </row>
    <row r="1571" spans="1:9" x14ac:dyDescent="0.25">
      <c r="A1571" s="90">
        <v>0.30164351851851851</v>
      </c>
      <c r="B1571" t="s">
        <v>314</v>
      </c>
      <c r="C1571" t="s">
        <v>12</v>
      </c>
      <c r="E1571" t="s">
        <v>63</v>
      </c>
      <c r="F1571" t="s">
        <v>66</v>
      </c>
      <c r="G1571">
        <v>0</v>
      </c>
      <c r="H1571">
        <v>102.67</v>
      </c>
      <c r="I1571" t="s">
        <v>65</v>
      </c>
    </row>
    <row r="1572" spans="1:9" x14ac:dyDescent="0.25">
      <c r="A1572" s="90">
        <v>0.30164351851851851</v>
      </c>
      <c r="B1572" t="s">
        <v>314</v>
      </c>
      <c r="C1572" t="s">
        <v>0</v>
      </c>
      <c r="E1572" t="s">
        <v>63</v>
      </c>
      <c r="F1572" t="s">
        <v>64</v>
      </c>
      <c r="G1572">
        <v>0</v>
      </c>
      <c r="H1572">
        <v>98.79</v>
      </c>
      <c r="I1572" t="s">
        <v>65</v>
      </c>
    </row>
    <row r="1573" spans="1:9" x14ac:dyDescent="0.25">
      <c r="A1573" s="90">
        <v>0.30164351851851851</v>
      </c>
      <c r="B1573" t="s">
        <v>314</v>
      </c>
      <c r="C1573" t="s">
        <v>12</v>
      </c>
      <c r="E1573" t="s">
        <v>63</v>
      </c>
      <c r="F1573" t="s">
        <v>66</v>
      </c>
      <c r="G1573">
        <v>0</v>
      </c>
      <c r="H1573">
        <v>101.08</v>
      </c>
      <c r="I1573" t="s">
        <v>65</v>
      </c>
    </row>
    <row r="1574" spans="1:9" x14ac:dyDescent="0.25">
      <c r="A1574" s="90">
        <v>0.30163194444444447</v>
      </c>
      <c r="B1574" t="s">
        <v>315</v>
      </c>
      <c r="C1574" t="s">
        <v>0</v>
      </c>
      <c r="E1574" t="s">
        <v>63</v>
      </c>
      <c r="F1574" t="s">
        <v>64</v>
      </c>
      <c r="G1574">
        <v>0</v>
      </c>
      <c r="H1574">
        <v>98.79</v>
      </c>
      <c r="I1574" t="s">
        <v>65</v>
      </c>
    </row>
    <row r="1575" spans="1:9" x14ac:dyDescent="0.25">
      <c r="A1575" s="90">
        <v>0.30163194444444447</v>
      </c>
      <c r="B1575" t="s">
        <v>315</v>
      </c>
      <c r="C1575" t="s">
        <v>12</v>
      </c>
      <c r="E1575" t="s">
        <v>63</v>
      </c>
      <c r="F1575" t="s">
        <v>66</v>
      </c>
      <c r="G1575">
        <v>0</v>
      </c>
      <c r="H1575">
        <v>101.08</v>
      </c>
      <c r="I1575" t="s">
        <v>65</v>
      </c>
    </row>
    <row r="1576" spans="1:9" x14ac:dyDescent="0.25">
      <c r="A1576" s="90">
        <v>0.30163194444444447</v>
      </c>
      <c r="B1576" t="s">
        <v>315</v>
      </c>
      <c r="C1576" t="s">
        <v>0</v>
      </c>
      <c r="E1576" t="s">
        <v>63</v>
      </c>
      <c r="F1576" t="s">
        <v>64</v>
      </c>
      <c r="G1576">
        <v>0</v>
      </c>
      <c r="H1576">
        <v>98.79</v>
      </c>
      <c r="I1576" t="s">
        <v>65</v>
      </c>
    </row>
    <row r="1577" spans="1:9" x14ac:dyDescent="0.25">
      <c r="A1577" s="90">
        <v>0.30163194444444447</v>
      </c>
      <c r="B1577" t="s">
        <v>315</v>
      </c>
      <c r="C1577" t="s">
        <v>12</v>
      </c>
      <c r="E1577" t="s">
        <v>63</v>
      </c>
      <c r="F1577" t="s">
        <v>66</v>
      </c>
      <c r="G1577">
        <v>0</v>
      </c>
      <c r="H1577">
        <v>101.08</v>
      </c>
      <c r="I1577" t="s">
        <v>65</v>
      </c>
    </row>
    <row r="1578" spans="1:9" x14ac:dyDescent="0.25">
      <c r="A1578" s="90">
        <v>0.30163194444444447</v>
      </c>
      <c r="B1578" t="s">
        <v>316</v>
      </c>
      <c r="C1578" t="s">
        <v>0</v>
      </c>
      <c r="E1578" t="s">
        <v>63</v>
      </c>
      <c r="F1578" t="s">
        <v>64</v>
      </c>
      <c r="G1578">
        <v>0</v>
      </c>
      <c r="H1578">
        <v>98.84</v>
      </c>
      <c r="I1578" t="s">
        <v>65</v>
      </c>
    </row>
    <row r="1579" spans="1:9" x14ac:dyDescent="0.25">
      <c r="A1579" s="90">
        <v>0.30163194444444447</v>
      </c>
      <c r="B1579" t="s">
        <v>316</v>
      </c>
      <c r="C1579" t="s">
        <v>12</v>
      </c>
      <c r="E1579" t="s">
        <v>63</v>
      </c>
      <c r="F1579" t="s">
        <v>66</v>
      </c>
      <c r="G1579">
        <v>0</v>
      </c>
      <c r="H1579">
        <v>99.9</v>
      </c>
      <c r="I1579" t="s">
        <v>65</v>
      </c>
    </row>
    <row r="1580" spans="1:9" x14ac:dyDescent="0.25">
      <c r="A1580" s="90">
        <v>0.30162037037037037</v>
      </c>
      <c r="B1580" t="s">
        <v>316</v>
      </c>
      <c r="C1580" t="s">
        <v>0</v>
      </c>
      <c r="E1580" t="s">
        <v>63</v>
      </c>
      <c r="F1580" t="s">
        <v>64</v>
      </c>
      <c r="G1580">
        <v>0</v>
      </c>
      <c r="H1580">
        <v>98.84</v>
      </c>
      <c r="I1580" t="s">
        <v>65</v>
      </c>
    </row>
    <row r="1581" spans="1:9" x14ac:dyDescent="0.25">
      <c r="A1581" s="90">
        <v>0.30162037037037037</v>
      </c>
      <c r="B1581" t="s">
        <v>316</v>
      </c>
      <c r="C1581" t="s">
        <v>12</v>
      </c>
      <c r="E1581" t="s">
        <v>63</v>
      </c>
      <c r="F1581" t="s">
        <v>66</v>
      </c>
      <c r="G1581">
        <v>0</v>
      </c>
      <c r="H1581">
        <v>99.9</v>
      </c>
      <c r="I1581" t="s">
        <v>65</v>
      </c>
    </row>
    <row r="1582" spans="1:9" x14ac:dyDescent="0.25">
      <c r="A1582" s="90">
        <v>0.30162037037037037</v>
      </c>
      <c r="B1582" t="s">
        <v>316</v>
      </c>
      <c r="C1582" t="s">
        <v>12</v>
      </c>
      <c r="E1582" t="s">
        <v>63</v>
      </c>
      <c r="F1582" t="s">
        <v>64</v>
      </c>
      <c r="G1582">
        <v>0</v>
      </c>
      <c r="H1582">
        <v>100.2</v>
      </c>
      <c r="I1582" t="s">
        <v>65</v>
      </c>
    </row>
    <row r="1583" spans="1:9" x14ac:dyDescent="0.25">
      <c r="A1583" s="90">
        <v>0.30162037037037037</v>
      </c>
      <c r="B1583" t="s">
        <v>317</v>
      </c>
      <c r="C1583" t="s">
        <v>0</v>
      </c>
      <c r="E1583" t="s">
        <v>63</v>
      </c>
      <c r="F1583" t="s">
        <v>64</v>
      </c>
      <c r="G1583">
        <v>0</v>
      </c>
      <c r="H1583">
        <v>100.2</v>
      </c>
      <c r="I1583" t="s">
        <v>65</v>
      </c>
    </row>
    <row r="1584" spans="1:9" x14ac:dyDescent="0.25">
      <c r="A1584" s="90">
        <v>0.30162037037037037</v>
      </c>
      <c r="B1584" t="s">
        <v>317</v>
      </c>
      <c r="C1584" t="s">
        <v>13</v>
      </c>
      <c r="E1584" t="s">
        <v>63</v>
      </c>
      <c r="F1584" t="s">
        <v>66</v>
      </c>
      <c r="G1584">
        <v>0</v>
      </c>
      <c r="H1584">
        <v>99.8</v>
      </c>
      <c r="I1584" t="s">
        <v>65</v>
      </c>
    </row>
    <row r="1585" spans="1:9" x14ac:dyDescent="0.25">
      <c r="A1585" s="90">
        <v>0.30160879629629628</v>
      </c>
      <c r="B1585" t="s">
        <v>317</v>
      </c>
      <c r="C1585" t="s">
        <v>13</v>
      </c>
      <c r="E1585" t="s">
        <v>63</v>
      </c>
      <c r="F1585" t="s">
        <v>64</v>
      </c>
      <c r="G1585">
        <v>0</v>
      </c>
      <c r="H1585">
        <v>100.2</v>
      </c>
      <c r="I1585" t="s">
        <v>65</v>
      </c>
    </row>
    <row r="1586" spans="1:9" x14ac:dyDescent="0.25">
      <c r="A1586" s="90">
        <v>0.30160879629629628</v>
      </c>
      <c r="B1586" t="s">
        <v>317</v>
      </c>
      <c r="C1586" t="s">
        <v>12</v>
      </c>
      <c r="E1586" t="s">
        <v>63</v>
      </c>
      <c r="F1586" t="s">
        <v>64</v>
      </c>
      <c r="G1586">
        <v>0</v>
      </c>
      <c r="H1586">
        <v>100.2</v>
      </c>
      <c r="I1586" t="s">
        <v>65</v>
      </c>
    </row>
    <row r="1587" spans="1:9" x14ac:dyDescent="0.25">
      <c r="A1587" s="90">
        <v>0.30160879629629628</v>
      </c>
      <c r="B1587" t="s">
        <v>317</v>
      </c>
      <c r="C1587" t="s">
        <v>0</v>
      </c>
      <c r="E1587" t="s">
        <v>63</v>
      </c>
      <c r="F1587" t="s">
        <v>64</v>
      </c>
      <c r="G1587">
        <v>0</v>
      </c>
      <c r="H1587">
        <v>100.2</v>
      </c>
      <c r="I1587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257"/>
  <sheetViews>
    <sheetView zoomScaleNormal="100" workbookViewId="0"/>
  </sheetViews>
  <sheetFormatPr defaultColWidth="8.85546875" defaultRowHeight="15" x14ac:dyDescent="0.25"/>
  <cols>
    <col min="1" max="3" width="9.140625" style="36" customWidth="1"/>
    <col min="4" max="4" width="9.140625" customWidth="1"/>
    <col min="5" max="9" width="8.85546875" style="2"/>
    <col min="10" max="10" width="14" style="2" customWidth="1"/>
    <col min="11" max="11" width="8.85546875" style="2"/>
    <col min="12" max="12" width="7.28515625" style="2" customWidth="1"/>
    <col min="13" max="13" width="12" style="2" customWidth="1"/>
    <col min="14" max="14" width="7.140625" style="2" customWidth="1"/>
    <col min="15" max="15" width="5.7109375" style="2" customWidth="1"/>
    <col min="16" max="16" width="18.85546875" style="2" customWidth="1"/>
    <col min="17" max="22" width="15.7109375" style="2" customWidth="1"/>
    <col min="23" max="24" width="8.85546875" style="2"/>
    <col min="25" max="27" width="8.85546875" style="2" customWidth="1"/>
    <col min="28" max="16384" width="8.85546875" style="2"/>
  </cols>
  <sheetData>
    <row r="1" spans="1:27" x14ac:dyDescent="0.25">
      <c r="A1" s="36" t="s">
        <v>25</v>
      </c>
      <c r="B1" s="36" t="s">
        <v>9</v>
      </c>
      <c r="C1" s="36" t="s">
        <v>4</v>
      </c>
      <c r="D1" s="2"/>
      <c r="W1" s="2" t="s">
        <v>30</v>
      </c>
    </row>
    <row r="2" spans="1:27" x14ac:dyDescent="0.25">
      <c r="A2" s="36">
        <v>1</v>
      </c>
      <c r="B2" s="36">
        <v>1</v>
      </c>
      <c r="C2" s="36">
        <v>0</v>
      </c>
      <c r="D2" s="2"/>
      <c r="K2" s="2" t="s">
        <v>32</v>
      </c>
    </row>
    <row r="3" spans="1:27" x14ac:dyDescent="0.25">
      <c r="A3" s="36">
        <v>1</v>
      </c>
      <c r="B3" s="36">
        <v>2</v>
      </c>
      <c r="C3" s="36">
        <v>0</v>
      </c>
      <c r="D3" s="2"/>
      <c r="K3" s="81" t="s">
        <v>33</v>
      </c>
      <c r="M3" s="81">
        <f>P9</f>
        <v>-17650</v>
      </c>
      <c r="N3" s="2" t="s">
        <v>34</v>
      </c>
      <c r="W3" s="2">
        <f t="shared" ref="W3:W66" si="0">C3-C2</f>
        <v>0</v>
      </c>
    </row>
    <row r="4" spans="1:27" x14ac:dyDescent="0.25">
      <c r="A4" s="36">
        <v>1</v>
      </c>
      <c r="B4" s="36">
        <v>3</v>
      </c>
      <c r="C4" s="36">
        <v>0</v>
      </c>
      <c r="D4" s="2"/>
      <c r="W4" s="2">
        <f t="shared" si="0"/>
        <v>0</v>
      </c>
    </row>
    <row r="5" spans="1:27" x14ac:dyDescent="0.25">
      <c r="A5" s="36">
        <v>1</v>
      </c>
      <c r="B5" s="36">
        <v>4</v>
      </c>
      <c r="C5" s="36">
        <v>0</v>
      </c>
      <c r="D5" s="2"/>
      <c r="W5" s="2">
        <f t="shared" si="0"/>
        <v>0</v>
      </c>
    </row>
    <row r="6" spans="1:27" x14ac:dyDescent="0.25">
      <c r="A6" s="36">
        <v>1</v>
      </c>
      <c r="B6" s="36">
        <v>5</v>
      </c>
      <c r="C6" s="36">
        <v>0</v>
      </c>
      <c r="D6" s="2"/>
      <c r="W6" s="2">
        <f t="shared" si="0"/>
        <v>0</v>
      </c>
    </row>
    <row r="7" spans="1:27" x14ac:dyDescent="0.25">
      <c r="A7" s="36">
        <v>1</v>
      </c>
      <c r="B7" s="36">
        <v>6</v>
      </c>
      <c r="C7" s="36">
        <v>0</v>
      </c>
      <c r="D7" s="2"/>
      <c r="O7" s="82" t="s">
        <v>31</v>
      </c>
      <c r="P7" s="82"/>
      <c r="W7" s="2">
        <f t="shared" si="0"/>
        <v>0</v>
      </c>
      <c r="Y7" s="2" t="s">
        <v>26</v>
      </c>
      <c r="Z7" s="2">
        <f>MIN(W3:W253)</f>
        <v>-19710</v>
      </c>
    </row>
    <row r="8" spans="1:27" x14ac:dyDescent="0.25">
      <c r="A8" s="36">
        <v>1</v>
      </c>
      <c r="B8" s="36">
        <v>7</v>
      </c>
      <c r="C8" s="36">
        <v>-2770</v>
      </c>
      <c r="D8" s="2"/>
      <c r="O8" s="2">
        <v>1</v>
      </c>
      <c r="P8" s="81">
        <f>LARGE(W2:W253,251)</f>
        <v>-19710</v>
      </c>
      <c r="W8" s="2">
        <f t="shared" si="0"/>
        <v>-2770</v>
      </c>
      <c r="Y8" s="2" t="s">
        <v>27</v>
      </c>
      <c r="Z8" s="2">
        <f>MAX(W3:W253)</f>
        <v>22440</v>
      </c>
    </row>
    <row r="9" spans="1:27" x14ac:dyDescent="0.25">
      <c r="A9" s="36">
        <v>1</v>
      </c>
      <c r="B9" s="36">
        <v>8</v>
      </c>
      <c r="C9" s="36">
        <v>-3060</v>
      </c>
      <c r="D9" s="2"/>
      <c r="O9" s="2">
        <v>2</v>
      </c>
      <c r="P9" s="81">
        <f>LARGE(W2:W253,250)</f>
        <v>-17650</v>
      </c>
      <c r="W9" s="2">
        <f t="shared" si="0"/>
        <v>-290</v>
      </c>
    </row>
    <row r="10" spans="1:27" x14ac:dyDescent="0.25">
      <c r="A10" s="36">
        <v>1</v>
      </c>
      <c r="B10" s="36">
        <v>9</v>
      </c>
      <c r="C10" s="36">
        <v>-5130</v>
      </c>
      <c r="D10" s="2"/>
      <c r="O10" s="2">
        <v>3</v>
      </c>
      <c r="P10" s="81">
        <f>LARGE(W2:W253,249)</f>
        <v>-16440</v>
      </c>
      <c r="W10" s="2">
        <f t="shared" si="0"/>
        <v>-2070</v>
      </c>
      <c r="Y10" s="2" t="s">
        <v>28</v>
      </c>
      <c r="Z10" s="2">
        <v>24</v>
      </c>
    </row>
    <row r="11" spans="1:27" x14ac:dyDescent="0.25">
      <c r="A11" s="36">
        <v>1</v>
      </c>
      <c r="B11" s="36">
        <v>10</v>
      </c>
      <c r="C11" s="36">
        <v>-6950</v>
      </c>
      <c r="D11" s="2"/>
      <c r="O11" s="2">
        <v>4</v>
      </c>
      <c r="P11" s="81">
        <f>LARGE(W2:W253,248)</f>
        <v>-15770</v>
      </c>
      <c r="W11" s="2">
        <f t="shared" si="0"/>
        <v>-1820</v>
      </c>
      <c r="Y11" s="2" t="s">
        <v>29</v>
      </c>
      <c r="Z11" s="2">
        <f>(Z8-Z7)/Z10</f>
        <v>1756.25</v>
      </c>
    </row>
    <row r="12" spans="1:27" x14ac:dyDescent="0.25">
      <c r="A12" s="36">
        <v>1</v>
      </c>
      <c r="B12" s="36">
        <v>11</v>
      </c>
      <c r="C12" s="36">
        <v>-7350</v>
      </c>
      <c r="D12" s="2"/>
      <c r="O12" s="18">
        <v>5</v>
      </c>
      <c r="P12" s="83">
        <f>LARGE(W2:W253,247)</f>
        <v>-14510</v>
      </c>
      <c r="W12" s="2">
        <f t="shared" si="0"/>
        <v>-400</v>
      </c>
    </row>
    <row r="13" spans="1:27" x14ac:dyDescent="0.25">
      <c r="A13" s="36">
        <v>1</v>
      </c>
      <c r="B13" s="36">
        <v>12</v>
      </c>
      <c r="C13" s="36">
        <v>-1990</v>
      </c>
      <c r="D13" s="2"/>
      <c r="W13" s="2">
        <f t="shared" si="0"/>
        <v>5360</v>
      </c>
      <c r="Y13" s="98" t="s">
        <v>36</v>
      </c>
      <c r="Z13" s="98"/>
      <c r="AA13" s="98"/>
    </row>
    <row r="14" spans="1:27" x14ac:dyDescent="0.25">
      <c r="A14" s="36">
        <v>1</v>
      </c>
      <c r="B14" s="36">
        <v>13</v>
      </c>
      <c r="C14" s="36">
        <v>-11550</v>
      </c>
      <c r="D14" s="2"/>
      <c r="W14" s="2">
        <f t="shared" si="0"/>
        <v>-9560</v>
      </c>
      <c r="Y14" s="2">
        <v>1</v>
      </c>
      <c r="Z14" s="2">
        <f>Z7</f>
        <v>-19710</v>
      </c>
      <c r="AA14" s="2">
        <f t="array" ref="AA14:AA38">FREQUENCY(W3:W253,Z14:Z38)</f>
        <v>1</v>
      </c>
    </row>
    <row r="15" spans="1:27" x14ac:dyDescent="0.25">
      <c r="A15" s="36">
        <v>1</v>
      </c>
      <c r="B15" s="36">
        <v>14</v>
      </c>
      <c r="C15" s="36">
        <v>-6470</v>
      </c>
      <c r="D15" s="2"/>
      <c r="W15" s="2">
        <f t="shared" si="0"/>
        <v>5080</v>
      </c>
      <c r="Y15" s="2">
        <v>2</v>
      </c>
      <c r="Z15" s="2">
        <f t="shared" ref="Z15:Z38" si="1">Z14+$Z$11</f>
        <v>-17953.75</v>
      </c>
      <c r="AA15" s="2">
        <v>0</v>
      </c>
    </row>
    <row r="16" spans="1:27" x14ac:dyDescent="0.25">
      <c r="A16" s="36">
        <v>1</v>
      </c>
      <c r="B16" s="36">
        <v>15</v>
      </c>
      <c r="C16" s="36">
        <v>-16070</v>
      </c>
      <c r="D16" s="2"/>
      <c r="W16" s="2">
        <f t="shared" si="0"/>
        <v>-9600</v>
      </c>
      <c r="Y16" s="2">
        <v>3</v>
      </c>
      <c r="Z16" s="2">
        <f t="shared" si="1"/>
        <v>-16197.5</v>
      </c>
      <c r="AA16" s="2">
        <v>2</v>
      </c>
    </row>
    <row r="17" spans="1:27" x14ac:dyDescent="0.25">
      <c r="A17" s="36">
        <v>1</v>
      </c>
      <c r="B17" s="36">
        <v>16</v>
      </c>
      <c r="C17" s="36">
        <v>-13630</v>
      </c>
      <c r="D17" s="2"/>
      <c r="W17" s="2">
        <f t="shared" si="0"/>
        <v>2440</v>
      </c>
      <c r="Y17" s="2">
        <v>4</v>
      </c>
      <c r="Z17" s="2">
        <f t="shared" si="1"/>
        <v>-14441.25</v>
      </c>
      <c r="AA17" s="2">
        <v>2</v>
      </c>
    </row>
    <row r="18" spans="1:27" x14ac:dyDescent="0.25">
      <c r="A18" s="36">
        <v>1</v>
      </c>
      <c r="B18" s="36">
        <v>17</v>
      </c>
      <c r="C18" s="36">
        <v>-9630</v>
      </c>
      <c r="D18" s="2"/>
      <c r="W18" s="2">
        <f t="shared" si="0"/>
        <v>4000</v>
      </c>
      <c r="Y18" s="2">
        <v>5</v>
      </c>
      <c r="Z18" s="2">
        <f t="shared" si="1"/>
        <v>-12685</v>
      </c>
      <c r="AA18" s="2">
        <v>3</v>
      </c>
    </row>
    <row r="19" spans="1:27" x14ac:dyDescent="0.25">
      <c r="A19" s="36">
        <v>1</v>
      </c>
      <c r="B19" s="36">
        <v>18</v>
      </c>
      <c r="C19" s="36">
        <v>-4950</v>
      </c>
      <c r="D19" s="2"/>
      <c r="W19" s="2">
        <f t="shared" si="0"/>
        <v>4680</v>
      </c>
      <c r="Y19" s="2">
        <v>6</v>
      </c>
      <c r="Z19" s="2">
        <f t="shared" si="1"/>
        <v>-10928.75</v>
      </c>
      <c r="AA19" s="2">
        <v>8</v>
      </c>
    </row>
    <row r="20" spans="1:27" x14ac:dyDescent="0.25">
      <c r="A20" s="36">
        <v>1</v>
      </c>
      <c r="B20" s="36">
        <v>19</v>
      </c>
      <c r="C20" s="36">
        <v>-17470</v>
      </c>
      <c r="D20" s="2"/>
      <c r="W20" s="2">
        <f t="shared" si="0"/>
        <v>-12520</v>
      </c>
      <c r="Y20" s="2">
        <v>7</v>
      </c>
      <c r="Z20" s="2">
        <f t="shared" si="1"/>
        <v>-9172.5</v>
      </c>
      <c r="AA20" s="2">
        <v>10</v>
      </c>
    </row>
    <row r="21" spans="1:27" x14ac:dyDescent="0.25">
      <c r="A21" s="36">
        <v>1</v>
      </c>
      <c r="B21" s="36">
        <v>20</v>
      </c>
      <c r="C21" s="36">
        <v>-23790</v>
      </c>
      <c r="D21" s="2"/>
      <c r="W21" s="2">
        <f t="shared" si="0"/>
        <v>-6320</v>
      </c>
      <c r="Y21" s="2">
        <v>8</v>
      </c>
      <c r="Z21" s="2">
        <f t="shared" si="1"/>
        <v>-7416.25</v>
      </c>
      <c r="AA21" s="2">
        <v>17</v>
      </c>
    </row>
    <row r="22" spans="1:27" x14ac:dyDescent="0.25">
      <c r="A22" s="36">
        <v>1</v>
      </c>
      <c r="B22" s="36">
        <v>21</v>
      </c>
      <c r="C22" s="36">
        <v>-23590</v>
      </c>
      <c r="D22" s="2"/>
      <c r="W22" s="2">
        <f t="shared" si="0"/>
        <v>200</v>
      </c>
      <c r="Y22" s="2">
        <v>9</v>
      </c>
      <c r="Z22" s="2">
        <f t="shared" si="1"/>
        <v>-5660</v>
      </c>
      <c r="AA22" s="2">
        <v>21</v>
      </c>
    </row>
    <row r="23" spans="1:27" x14ac:dyDescent="0.25">
      <c r="A23" s="36">
        <v>1</v>
      </c>
      <c r="B23" s="36">
        <v>22</v>
      </c>
      <c r="C23" s="36">
        <v>-28350</v>
      </c>
      <c r="D23" s="2"/>
      <c r="W23" s="2">
        <f t="shared" si="0"/>
        <v>-4760</v>
      </c>
      <c r="Y23" s="2">
        <v>10</v>
      </c>
      <c r="Z23" s="2">
        <f t="shared" si="1"/>
        <v>-3903.75</v>
      </c>
      <c r="AA23" s="2">
        <v>19</v>
      </c>
    </row>
    <row r="24" spans="1:27" x14ac:dyDescent="0.25">
      <c r="A24" s="36">
        <v>1</v>
      </c>
      <c r="B24" s="36">
        <v>23</v>
      </c>
      <c r="C24" s="36">
        <v>-29030</v>
      </c>
      <c r="D24" s="2"/>
      <c r="W24" s="2">
        <f t="shared" si="0"/>
        <v>-680</v>
      </c>
      <c r="Y24" s="2">
        <v>11</v>
      </c>
      <c r="Z24" s="2">
        <f t="shared" si="1"/>
        <v>-2147.5</v>
      </c>
      <c r="AA24" s="2">
        <v>22</v>
      </c>
    </row>
    <row r="25" spans="1:27" x14ac:dyDescent="0.25">
      <c r="A25" s="36">
        <v>1</v>
      </c>
      <c r="B25" s="36">
        <v>24</v>
      </c>
      <c r="C25" s="36">
        <v>-33590</v>
      </c>
      <c r="D25" s="2"/>
      <c r="W25" s="2">
        <f t="shared" si="0"/>
        <v>-4560</v>
      </c>
      <c r="Y25" s="2">
        <v>12</v>
      </c>
      <c r="Z25" s="2">
        <f t="shared" si="1"/>
        <v>-391.25</v>
      </c>
      <c r="AA25" s="2">
        <v>21</v>
      </c>
    </row>
    <row r="26" spans="1:27" x14ac:dyDescent="0.25">
      <c r="A26" s="36">
        <v>1</v>
      </c>
      <c r="B26" s="36">
        <v>25</v>
      </c>
      <c r="C26" s="36">
        <v>-36070</v>
      </c>
      <c r="D26" s="2"/>
      <c r="W26" s="2">
        <f t="shared" si="0"/>
        <v>-2480</v>
      </c>
      <c r="Y26" s="2">
        <v>13</v>
      </c>
      <c r="Z26" s="2">
        <f t="shared" si="1"/>
        <v>1365</v>
      </c>
      <c r="AA26" s="2">
        <v>21</v>
      </c>
    </row>
    <row r="27" spans="1:27" x14ac:dyDescent="0.25">
      <c r="A27" s="36">
        <v>1</v>
      </c>
      <c r="B27" s="36">
        <v>26</v>
      </c>
      <c r="C27" s="36">
        <v>-33310</v>
      </c>
      <c r="D27" s="2"/>
      <c r="W27" s="2">
        <f t="shared" si="0"/>
        <v>2760</v>
      </c>
      <c r="Y27" s="2">
        <v>14</v>
      </c>
      <c r="Z27" s="2">
        <f t="shared" si="1"/>
        <v>3121.25</v>
      </c>
      <c r="AA27" s="2">
        <v>20</v>
      </c>
    </row>
    <row r="28" spans="1:27" x14ac:dyDescent="0.25">
      <c r="A28" s="36">
        <v>1</v>
      </c>
      <c r="B28" s="36">
        <v>27</v>
      </c>
      <c r="C28" s="36">
        <v>-28550</v>
      </c>
      <c r="D28" s="2"/>
      <c r="W28" s="2">
        <f t="shared" si="0"/>
        <v>4760</v>
      </c>
      <c r="Y28" s="2">
        <v>15</v>
      </c>
      <c r="Z28" s="2">
        <f t="shared" si="1"/>
        <v>4877.5</v>
      </c>
      <c r="AA28" s="2">
        <v>25</v>
      </c>
    </row>
    <row r="29" spans="1:27" x14ac:dyDescent="0.25">
      <c r="A29" s="36">
        <v>1</v>
      </c>
      <c r="B29" s="36">
        <v>28</v>
      </c>
      <c r="C29" s="36">
        <v>-12630</v>
      </c>
      <c r="D29" s="2"/>
      <c r="W29" s="2">
        <f t="shared" si="0"/>
        <v>15920</v>
      </c>
      <c r="Y29" s="2">
        <v>16</v>
      </c>
      <c r="Z29" s="2">
        <f t="shared" si="1"/>
        <v>6633.75</v>
      </c>
      <c r="AA29" s="2">
        <v>16</v>
      </c>
    </row>
    <row r="30" spans="1:27" x14ac:dyDescent="0.25">
      <c r="A30" s="36">
        <v>1</v>
      </c>
      <c r="B30" s="36">
        <v>29</v>
      </c>
      <c r="C30" s="36">
        <v>-12610</v>
      </c>
      <c r="D30" s="2"/>
      <c r="W30" s="2">
        <f t="shared" si="0"/>
        <v>20</v>
      </c>
      <c r="Y30" s="2">
        <v>17</v>
      </c>
      <c r="Z30" s="2">
        <f t="shared" si="1"/>
        <v>8390</v>
      </c>
      <c r="AA30" s="2">
        <v>11</v>
      </c>
    </row>
    <row r="31" spans="1:27" x14ac:dyDescent="0.25">
      <c r="A31" s="36">
        <v>1</v>
      </c>
      <c r="B31" s="36">
        <v>30</v>
      </c>
      <c r="C31" s="36">
        <v>-11210</v>
      </c>
      <c r="D31" s="2"/>
      <c r="W31" s="2">
        <f t="shared" si="0"/>
        <v>1400</v>
      </c>
      <c r="Y31" s="2">
        <v>18</v>
      </c>
      <c r="Z31" s="2">
        <f t="shared" si="1"/>
        <v>10146.25</v>
      </c>
      <c r="AA31" s="2">
        <v>11</v>
      </c>
    </row>
    <row r="32" spans="1:27" x14ac:dyDescent="0.25">
      <c r="A32" s="36">
        <v>1</v>
      </c>
      <c r="B32" s="36">
        <v>31</v>
      </c>
      <c r="C32" s="36">
        <v>-9450</v>
      </c>
      <c r="D32" s="2"/>
      <c r="W32" s="2">
        <f t="shared" si="0"/>
        <v>1760</v>
      </c>
      <c r="Y32" s="2">
        <v>19</v>
      </c>
      <c r="Z32" s="2">
        <f t="shared" si="1"/>
        <v>11902.5</v>
      </c>
      <c r="AA32" s="2">
        <v>6</v>
      </c>
    </row>
    <row r="33" spans="1:27" x14ac:dyDescent="0.25">
      <c r="A33" s="36">
        <v>1</v>
      </c>
      <c r="B33" s="36">
        <v>32</v>
      </c>
      <c r="C33" s="36">
        <v>-210</v>
      </c>
      <c r="D33" s="2"/>
      <c r="W33" s="2">
        <f t="shared" si="0"/>
        <v>9240</v>
      </c>
      <c r="Y33" s="2">
        <v>20</v>
      </c>
      <c r="Z33" s="2">
        <f t="shared" si="1"/>
        <v>13658.75</v>
      </c>
      <c r="AA33" s="2">
        <v>8</v>
      </c>
    </row>
    <row r="34" spans="1:27" x14ac:dyDescent="0.25">
      <c r="A34" s="36">
        <v>1</v>
      </c>
      <c r="B34" s="36">
        <v>33</v>
      </c>
      <c r="C34" s="36">
        <v>1550</v>
      </c>
      <c r="D34" s="2"/>
      <c r="W34" s="2">
        <f t="shared" si="0"/>
        <v>1760</v>
      </c>
      <c r="Y34" s="2">
        <v>21</v>
      </c>
      <c r="Z34" s="2">
        <f t="shared" si="1"/>
        <v>15415</v>
      </c>
      <c r="AA34" s="2">
        <v>1</v>
      </c>
    </row>
    <row r="35" spans="1:27" x14ac:dyDescent="0.25">
      <c r="A35" s="36">
        <v>1</v>
      </c>
      <c r="B35" s="36">
        <v>34</v>
      </c>
      <c r="C35" s="36">
        <v>6950</v>
      </c>
      <c r="D35" s="2"/>
      <c r="W35" s="2">
        <f t="shared" si="0"/>
        <v>5400</v>
      </c>
      <c r="Y35" s="2">
        <v>22</v>
      </c>
      <c r="Z35" s="2">
        <f t="shared" si="1"/>
        <v>17171.25</v>
      </c>
      <c r="AA35" s="2">
        <v>2</v>
      </c>
    </row>
    <row r="36" spans="1:27" x14ac:dyDescent="0.25">
      <c r="A36" s="36">
        <v>1</v>
      </c>
      <c r="B36" s="36">
        <v>35</v>
      </c>
      <c r="C36" s="36">
        <v>-50</v>
      </c>
      <c r="D36" s="2"/>
      <c r="W36" s="2">
        <f t="shared" si="0"/>
        <v>-7000</v>
      </c>
      <c r="Y36" s="2">
        <v>23</v>
      </c>
      <c r="Z36" s="2">
        <f t="shared" si="1"/>
        <v>18927.5</v>
      </c>
      <c r="AA36" s="2">
        <v>0</v>
      </c>
    </row>
    <row r="37" spans="1:27" x14ac:dyDescent="0.25">
      <c r="A37" s="36">
        <v>1</v>
      </c>
      <c r="B37" s="36">
        <v>36</v>
      </c>
      <c r="C37" s="36">
        <v>1760</v>
      </c>
      <c r="D37" s="2"/>
      <c r="W37" s="2">
        <f t="shared" si="0"/>
        <v>1810</v>
      </c>
      <c r="Y37" s="2">
        <v>24</v>
      </c>
      <c r="Z37" s="2">
        <f t="shared" si="1"/>
        <v>20683.75</v>
      </c>
      <c r="AA37" s="2">
        <v>2</v>
      </c>
    </row>
    <row r="38" spans="1:27" x14ac:dyDescent="0.25">
      <c r="A38" s="36">
        <v>1</v>
      </c>
      <c r="B38" s="36">
        <v>37</v>
      </c>
      <c r="C38" s="36">
        <v>-4180</v>
      </c>
      <c r="D38" s="2"/>
      <c r="W38" s="2">
        <f t="shared" si="0"/>
        <v>-5940</v>
      </c>
      <c r="Y38" s="2">
        <v>25</v>
      </c>
      <c r="Z38" s="2">
        <f t="shared" si="1"/>
        <v>22440</v>
      </c>
      <c r="AA38" s="2">
        <v>2</v>
      </c>
    </row>
    <row r="39" spans="1:27" x14ac:dyDescent="0.25">
      <c r="A39" s="36">
        <v>1</v>
      </c>
      <c r="B39" s="36">
        <v>38</v>
      </c>
      <c r="C39" s="36">
        <v>-7930</v>
      </c>
      <c r="D39" s="2"/>
      <c r="W39" s="2">
        <f t="shared" si="0"/>
        <v>-3750</v>
      </c>
    </row>
    <row r="40" spans="1:27" x14ac:dyDescent="0.25">
      <c r="A40" s="36">
        <v>1</v>
      </c>
      <c r="B40" s="36">
        <v>39</v>
      </c>
      <c r="C40" s="36">
        <v>-16570</v>
      </c>
      <c r="D40" s="2"/>
      <c r="W40" s="2">
        <f t="shared" si="0"/>
        <v>-8640</v>
      </c>
    </row>
    <row r="41" spans="1:27" x14ac:dyDescent="0.25">
      <c r="A41" s="36">
        <v>1</v>
      </c>
      <c r="B41" s="36">
        <v>40</v>
      </c>
      <c r="C41" s="36">
        <v>-11330</v>
      </c>
      <c r="D41" s="2"/>
      <c r="W41" s="2">
        <f t="shared" si="0"/>
        <v>5240</v>
      </c>
    </row>
    <row r="42" spans="1:27" x14ac:dyDescent="0.25">
      <c r="A42" s="36">
        <v>1</v>
      </c>
      <c r="B42" s="36">
        <v>41</v>
      </c>
      <c r="C42" s="36">
        <v>-8970</v>
      </c>
      <c r="D42" s="2"/>
      <c r="W42" s="2">
        <f t="shared" si="0"/>
        <v>2360</v>
      </c>
    </row>
    <row r="43" spans="1:27" x14ac:dyDescent="0.25">
      <c r="A43" s="36">
        <v>1</v>
      </c>
      <c r="B43" s="36">
        <v>42</v>
      </c>
      <c r="C43" s="36">
        <v>-12090</v>
      </c>
      <c r="D43" s="2"/>
      <c r="W43" s="2">
        <f t="shared" si="0"/>
        <v>-3120</v>
      </c>
    </row>
    <row r="44" spans="1:27" x14ac:dyDescent="0.25">
      <c r="A44" s="36">
        <v>1</v>
      </c>
      <c r="B44" s="36">
        <v>43</v>
      </c>
      <c r="C44" s="36">
        <v>-14690</v>
      </c>
      <c r="D44" s="2"/>
      <c r="W44" s="2">
        <f t="shared" si="0"/>
        <v>-2600</v>
      </c>
    </row>
    <row r="45" spans="1:27" x14ac:dyDescent="0.25">
      <c r="A45" s="36">
        <v>1</v>
      </c>
      <c r="B45" s="36">
        <v>44</v>
      </c>
      <c r="C45" s="36">
        <v>-12730</v>
      </c>
      <c r="D45" s="2"/>
      <c r="W45" s="2">
        <f t="shared" si="0"/>
        <v>1960</v>
      </c>
    </row>
    <row r="46" spans="1:27" x14ac:dyDescent="0.25">
      <c r="A46" s="36">
        <v>1</v>
      </c>
      <c r="B46" s="36">
        <v>45</v>
      </c>
      <c r="C46" s="36">
        <v>-13110</v>
      </c>
      <c r="D46" s="2"/>
      <c r="W46" s="2">
        <f t="shared" si="0"/>
        <v>-380</v>
      </c>
    </row>
    <row r="47" spans="1:27" x14ac:dyDescent="0.25">
      <c r="A47" s="36">
        <v>1</v>
      </c>
      <c r="B47" s="36">
        <v>46</v>
      </c>
      <c r="C47" s="36">
        <v>-9610</v>
      </c>
      <c r="D47" s="2"/>
      <c r="W47" s="2">
        <f t="shared" si="0"/>
        <v>3500</v>
      </c>
    </row>
    <row r="48" spans="1:27" x14ac:dyDescent="0.25">
      <c r="A48" s="36">
        <v>1</v>
      </c>
      <c r="B48" s="36">
        <v>47</v>
      </c>
      <c r="C48" s="36">
        <v>-17010</v>
      </c>
      <c r="D48" s="2"/>
      <c r="W48" s="2">
        <f t="shared" si="0"/>
        <v>-7400</v>
      </c>
    </row>
    <row r="49" spans="1:23" x14ac:dyDescent="0.25">
      <c r="A49" s="36">
        <v>1</v>
      </c>
      <c r="B49" s="36">
        <v>48</v>
      </c>
      <c r="C49" s="36">
        <v>-7230</v>
      </c>
      <c r="D49" s="2"/>
      <c r="W49" s="2">
        <f t="shared" si="0"/>
        <v>9780</v>
      </c>
    </row>
    <row r="50" spans="1:23" x14ac:dyDescent="0.25">
      <c r="A50" s="36">
        <v>1</v>
      </c>
      <c r="B50" s="36">
        <v>49</v>
      </c>
      <c r="C50" s="36">
        <v>-7680</v>
      </c>
      <c r="D50" s="2"/>
      <c r="W50" s="2">
        <f t="shared" si="0"/>
        <v>-450</v>
      </c>
    </row>
    <row r="51" spans="1:23" x14ac:dyDescent="0.25">
      <c r="A51" s="36">
        <v>1</v>
      </c>
      <c r="B51" s="36">
        <v>50</v>
      </c>
      <c r="C51" s="36">
        <v>2200</v>
      </c>
      <c r="D51" s="2"/>
      <c r="W51" s="2">
        <f t="shared" si="0"/>
        <v>9880</v>
      </c>
    </row>
    <row r="52" spans="1:23" x14ac:dyDescent="0.25">
      <c r="A52" s="36">
        <v>1</v>
      </c>
      <c r="B52" s="36">
        <v>51</v>
      </c>
      <c r="C52" s="36">
        <v>11640</v>
      </c>
      <c r="D52" s="2"/>
      <c r="W52" s="2">
        <f t="shared" si="0"/>
        <v>9440</v>
      </c>
    </row>
    <row r="53" spans="1:23" x14ac:dyDescent="0.25">
      <c r="A53" s="36">
        <v>1</v>
      </c>
      <c r="B53" s="36">
        <v>52</v>
      </c>
      <c r="C53" s="36">
        <v>2120</v>
      </c>
      <c r="D53" s="2"/>
      <c r="W53" s="2">
        <f t="shared" si="0"/>
        <v>-9520</v>
      </c>
    </row>
    <row r="54" spans="1:23" x14ac:dyDescent="0.25">
      <c r="A54" s="36">
        <v>1</v>
      </c>
      <c r="B54" s="36">
        <v>53</v>
      </c>
      <c r="C54" s="36">
        <v>3640</v>
      </c>
      <c r="D54" s="2"/>
      <c r="W54" s="2">
        <f t="shared" si="0"/>
        <v>1520</v>
      </c>
    </row>
    <row r="55" spans="1:23" x14ac:dyDescent="0.25">
      <c r="A55" s="36">
        <v>1</v>
      </c>
      <c r="B55" s="36">
        <v>54</v>
      </c>
      <c r="C55" s="36">
        <v>-2880</v>
      </c>
      <c r="D55" s="2"/>
      <c r="W55" s="2">
        <f t="shared" si="0"/>
        <v>-6520</v>
      </c>
    </row>
    <row r="56" spans="1:23" x14ac:dyDescent="0.25">
      <c r="A56" s="36">
        <v>1</v>
      </c>
      <c r="B56" s="36">
        <v>55</v>
      </c>
      <c r="C56" s="36">
        <v>-10980</v>
      </c>
      <c r="D56" s="2"/>
      <c r="W56" s="2">
        <f t="shared" si="0"/>
        <v>-8100</v>
      </c>
    </row>
    <row r="57" spans="1:23" x14ac:dyDescent="0.25">
      <c r="A57" s="36">
        <v>1</v>
      </c>
      <c r="B57" s="36">
        <v>56</v>
      </c>
      <c r="C57" s="36">
        <v>-10960</v>
      </c>
      <c r="D57" s="2"/>
      <c r="W57" s="2">
        <f t="shared" si="0"/>
        <v>20</v>
      </c>
    </row>
    <row r="58" spans="1:23" x14ac:dyDescent="0.25">
      <c r="A58" s="36">
        <v>1</v>
      </c>
      <c r="B58" s="36">
        <v>57</v>
      </c>
      <c r="C58" s="36">
        <v>-7700</v>
      </c>
      <c r="D58" s="2"/>
      <c r="W58" s="2">
        <f t="shared" si="0"/>
        <v>3260</v>
      </c>
    </row>
    <row r="59" spans="1:23" x14ac:dyDescent="0.25">
      <c r="A59" s="36">
        <v>1</v>
      </c>
      <c r="B59" s="36">
        <v>58</v>
      </c>
      <c r="C59" s="36">
        <v>-15610</v>
      </c>
      <c r="D59" s="2"/>
      <c r="W59" s="2">
        <f t="shared" si="0"/>
        <v>-7910</v>
      </c>
    </row>
    <row r="60" spans="1:23" x14ac:dyDescent="0.25">
      <c r="A60" s="36">
        <v>1</v>
      </c>
      <c r="B60" s="36">
        <v>59</v>
      </c>
      <c r="C60" s="36">
        <v>-5100</v>
      </c>
      <c r="D60" s="2"/>
      <c r="W60" s="2">
        <f t="shared" si="0"/>
        <v>10510</v>
      </c>
    </row>
    <row r="61" spans="1:23" x14ac:dyDescent="0.25">
      <c r="A61" s="36">
        <v>1</v>
      </c>
      <c r="B61" s="36">
        <v>60</v>
      </c>
      <c r="C61" s="36">
        <v>-13540</v>
      </c>
      <c r="D61" s="2"/>
      <c r="W61" s="2">
        <f t="shared" si="0"/>
        <v>-8440</v>
      </c>
    </row>
    <row r="62" spans="1:23" x14ac:dyDescent="0.25">
      <c r="A62" s="36">
        <v>1</v>
      </c>
      <c r="B62" s="36">
        <v>61</v>
      </c>
      <c r="C62" s="36">
        <v>-420</v>
      </c>
      <c r="D62" s="2"/>
      <c r="W62" s="2">
        <f t="shared" si="0"/>
        <v>13120</v>
      </c>
    </row>
    <row r="63" spans="1:23" x14ac:dyDescent="0.25">
      <c r="A63" s="36">
        <v>1</v>
      </c>
      <c r="B63" s="36">
        <v>62</v>
      </c>
      <c r="C63" s="36">
        <v>8820</v>
      </c>
      <c r="D63" s="2"/>
      <c r="W63" s="2">
        <f t="shared" si="0"/>
        <v>9240</v>
      </c>
    </row>
    <row r="64" spans="1:23" x14ac:dyDescent="0.25">
      <c r="A64" s="36">
        <v>1</v>
      </c>
      <c r="B64" s="36">
        <v>63</v>
      </c>
      <c r="C64" s="36">
        <v>11540</v>
      </c>
      <c r="D64" s="2"/>
      <c r="W64" s="2">
        <f t="shared" si="0"/>
        <v>2720</v>
      </c>
    </row>
    <row r="65" spans="1:23" x14ac:dyDescent="0.25">
      <c r="A65" s="36">
        <v>1</v>
      </c>
      <c r="B65" s="36">
        <v>64</v>
      </c>
      <c r="C65" s="36">
        <v>1740</v>
      </c>
      <c r="D65" s="2"/>
      <c r="W65" s="2">
        <f t="shared" si="0"/>
        <v>-9800</v>
      </c>
    </row>
    <row r="66" spans="1:23" x14ac:dyDescent="0.25">
      <c r="A66" s="36">
        <v>1</v>
      </c>
      <c r="B66" s="36">
        <v>65</v>
      </c>
      <c r="C66" s="36">
        <v>-6020</v>
      </c>
      <c r="D66" s="2"/>
      <c r="W66" s="2">
        <f t="shared" si="0"/>
        <v>-7760</v>
      </c>
    </row>
    <row r="67" spans="1:23" x14ac:dyDescent="0.25">
      <c r="A67" s="36">
        <v>1</v>
      </c>
      <c r="B67" s="36">
        <v>66</v>
      </c>
      <c r="C67" s="36">
        <v>-12280</v>
      </c>
      <c r="D67" s="2"/>
      <c r="W67" s="2">
        <f t="shared" ref="W67:W130" si="2">C67-C66</f>
        <v>-6260</v>
      </c>
    </row>
    <row r="68" spans="1:23" x14ac:dyDescent="0.25">
      <c r="A68" s="36">
        <v>1</v>
      </c>
      <c r="B68" s="36">
        <v>67</v>
      </c>
      <c r="C68" s="36">
        <v>-10550</v>
      </c>
      <c r="D68" s="2"/>
      <c r="W68" s="2">
        <f t="shared" si="2"/>
        <v>1730</v>
      </c>
    </row>
    <row r="69" spans="1:23" x14ac:dyDescent="0.25">
      <c r="A69" s="36">
        <v>1</v>
      </c>
      <c r="B69" s="36">
        <v>68</v>
      </c>
      <c r="C69" s="36">
        <v>-2320</v>
      </c>
      <c r="D69" s="2"/>
      <c r="W69" s="2">
        <f t="shared" si="2"/>
        <v>8230</v>
      </c>
    </row>
    <row r="70" spans="1:23" x14ac:dyDescent="0.25">
      <c r="A70" s="36">
        <v>1</v>
      </c>
      <c r="B70" s="36">
        <v>69</v>
      </c>
      <c r="C70" s="36">
        <v>-6410</v>
      </c>
      <c r="D70" s="2"/>
      <c r="W70" s="2">
        <f t="shared" si="2"/>
        <v>-4090</v>
      </c>
    </row>
    <row r="71" spans="1:23" x14ac:dyDescent="0.25">
      <c r="A71" s="36">
        <v>1</v>
      </c>
      <c r="B71" s="36">
        <v>70</v>
      </c>
      <c r="C71" s="36">
        <v>-6770</v>
      </c>
      <c r="D71" s="2"/>
      <c r="W71" s="2">
        <f t="shared" si="2"/>
        <v>-360</v>
      </c>
    </row>
    <row r="72" spans="1:23" x14ac:dyDescent="0.25">
      <c r="A72" s="36">
        <v>1</v>
      </c>
      <c r="B72" s="36">
        <v>71</v>
      </c>
      <c r="C72" s="36">
        <v>-16910</v>
      </c>
      <c r="D72" s="2"/>
      <c r="W72" s="2">
        <f t="shared" si="2"/>
        <v>-10140</v>
      </c>
    </row>
    <row r="73" spans="1:23" x14ac:dyDescent="0.25">
      <c r="A73" s="36">
        <v>1</v>
      </c>
      <c r="B73" s="36">
        <v>72</v>
      </c>
      <c r="C73" s="36">
        <v>-12410</v>
      </c>
      <c r="D73" s="2"/>
      <c r="W73" s="2">
        <f t="shared" si="2"/>
        <v>4500</v>
      </c>
    </row>
    <row r="74" spans="1:23" x14ac:dyDescent="0.25">
      <c r="A74" s="36">
        <v>1</v>
      </c>
      <c r="B74" s="36">
        <v>73</v>
      </c>
      <c r="C74" s="36">
        <v>-14160</v>
      </c>
      <c r="D74" s="2"/>
      <c r="W74" s="2">
        <f t="shared" si="2"/>
        <v>-1750</v>
      </c>
    </row>
    <row r="75" spans="1:23" x14ac:dyDescent="0.25">
      <c r="A75" s="36">
        <v>1</v>
      </c>
      <c r="B75" s="36">
        <v>74</v>
      </c>
      <c r="C75" s="36">
        <v>-8150</v>
      </c>
      <c r="D75" s="2"/>
      <c r="W75" s="2">
        <f t="shared" si="2"/>
        <v>6010</v>
      </c>
    </row>
    <row r="76" spans="1:23" x14ac:dyDescent="0.25">
      <c r="A76" s="36">
        <v>1</v>
      </c>
      <c r="B76" s="36">
        <v>75</v>
      </c>
      <c r="C76" s="36">
        <v>-21020</v>
      </c>
      <c r="D76" s="2"/>
      <c r="W76" s="2">
        <f t="shared" si="2"/>
        <v>-12870</v>
      </c>
    </row>
    <row r="77" spans="1:23" x14ac:dyDescent="0.25">
      <c r="A77" s="36">
        <v>1</v>
      </c>
      <c r="B77" s="36">
        <v>76</v>
      </c>
      <c r="C77" s="36">
        <v>-8330</v>
      </c>
      <c r="D77" s="2"/>
      <c r="W77" s="2">
        <f t="shared" si="2"/>
        <v>12690</v>
      </c>
    </row>
    <row r="78" spans="1:23" x14ac:dyDescent="0.25">
      <c r="A78" s="36">
        <v>1</v>
      </c>
      <c r="B78" s="36">
        <v>77</v>
      </c>
      <c r="C78" s="36">
        <v>-10970</v>
      </c>
      <c r="D78" s="2"/>
      <c r="W78" s="2">
        <f t="shared" si="2"/>
        <v>-2640</v>
      </c>
    </row>
    <row r="79" spans="1:23" x14ac:dyDescent="0.25">
      <c r="A79" s="36">
        <v>1</v>
      </c>
      <c r="B79" s="36">
        <v>78</v>
      </c>
      <c r="C79" s="36">
        <v>-22180</v>
      </c>
      <c r="D79" s="2"/>
      <c r="W79" s="2">
        <f t="shared" si="2"/>
        <v>-11210</v>
      </c>
    </row>
    <row r="80" spans="1:23" x14ac:dyDescent="0.25">
      <c r="A80" s="36">
        <v>1</v>
      </c>
      <c r="B80" s="36">
        <v>79</v>
      </c>
      <c r="C80" s="36">
        <v>-20970</v>
      </c>
      <c r="D80" s="2"/>
      <c r="W80" s="2">
        <f t="shared" si="2"/>
        <v>1210</v>
      </c>
    </row>
    <row r="81" spans="1:23" x14ac:dyDescent="0.25">
      <c r="A81" s="36">
        <v>1</v>
      </c>
      <c r="B81" s="36">
        <v>80</v>
      </c>
      <c r="C81" s="36">
        <v>-28550</v>
      </c>
      <c r="D81" s="2"/>
      <c r="W81" s="2">
        <f t="shared" si="2"/>
        <v>-7580</v>
      </c>
    </row>
    <row r="82" spans="1:23" x14ac:dyDescent="0.25">
      <c r="A82" s="36">
        <v>1</v>
      </c>
      <c r="B82" s="36">
        <v>81</v>
      </c>
      <c r="C82" s="36">
        <v>-14960</v>
      </c>
      <c r="D82" s="2"/>
      <c r="W82" s="2">
        <f t="shared" si="2"/>
        <v>13590</v>
      </c>
    </row>
    <row r="83" spans="1:23" x14ac:dyDescent="0.25">
      <c r="A83" s="36">
        <v>1</v>
      </c>
      <c r="B83" s="36">
        <v>82</v>
      </c>
      <c r="C83" s="36">
        <v>-10340</v>
      </c>
      <c r="D83" s="2"/>
      <c r="W83" s="2">
        <f t="shared" si="2"/>
        <v>4620</v>
      </c>
    </row>
    <row r="84" spans="1:23" x14ac:dyDescent="0.25">
      <c r="A84" s="36">
        <v>1</v>
      </c>
      <c r="B84" s="36">
        <v>83</v>
      </c>
      <c r="C84" s="36">
        <v>-13190</v>
      </c>
      <c r="D84" s="2"/>
      <c r="W84" s="2">
        <f t="shared" si="2"/>
        <v>-2850</v>
      </c>
    </row>
    <row r="85" spans="1:23" x14ac:dyDescent="0.25">
      <c r="A85" s="36">
        <v>1</v>
      </c>
      <c r="B85" s="36">
        <v>84</v>
      </c>
      <c r="C85" s="36">
        <v>-22350</v>
      </c>
      <c r="D85" s="2"/>
      <c r="W85" s="2">
        <f t="shared" si="2"/>
        <v>-9160</v>
      </c>
    </row>
    <row r="86" spans="1:23" x14ac:dyDescent="0.25">
      <c r="A86" s="36">
        <v>1</v>
      </c>
      <c r="B86" s="36">
        <v>85</v>
      </c>
      <c r="C86" s="36">
        <v>-20690</v>
      </c>
      <c r="D86" s="2"/>
      <c r="W86" s="2">
        <f t="shared" si="2"/>
        <v>1660</v>
      </c>
    </row>
    <row r="87" spans="1:23" x14ac:dyDescent="0.25">
      <c r="A87" s="36">
        <v>1</v>
      </c>
      <c r="B87" s="36">
        <v>86</v>
      </c>
      <c r="C87" s="36">
        <v>-1460</v>
      </c>
      <c r="D87" s="2"/>
      <c r="W87" s="2">
        <f t="shared" si="2"/>
        <v>19230</v>
      </c>
    </row>
    <row r="88" spans="1:23" x14ac:dyDescent="0.25">
      <c r="A88" s="36">
        <v>1</v>
      </c>
      <c r="B88" s="36">
        <v>87</v>
      </c>
      <c r="C88" s="36">
        <v>-14080</v>
      </c>
      <c r="D88" s="2"/>
      <c r="W88" s="2">
        <f t="shared" si="2"/>
        <v>-12620</v>
      </c>
    </row>
    <row r="89" spans="1:23" x14ac:dyDescent="0.25">
      <c r="A89" s="36">
        <v>1</v>
      </c>
      <c r="B89" s="36">
        <v>88</v>
      </c>
      <c r="C89" s="36">
        <v>-16570</v>
      </c>
      <c r="D89" s="2"/>
      <c r="W89" s="2">
        <f t="shared" si="2"/>
        <v>-2490</v>
      </c>
    </row>
    <row r="90" spans="1:23" x14ac:dyDescent="0.25">
      <c r="A90" s="36">
        <v>1</v>
      </c>
      <c r="B90" s="36">
        <v>89</v>
      </c>
      <c r="C90" s="36">
        <v>-22900</v>
      </c>
      <c r="D90" s="2"/>
      <c r="W90" s="2">
        <f t="shared" si="2"/>
        <v>-6330</v>
      </c>
    </row>
    <row r="91" spans="1:23" x14ac:dyDescent="0.25">
      <c r="A91" s="36">
        <v>1</v>
      </c>
      <c r="B91" s="36">
        <v>90</v>
      </c>
      <c r="C91" s="36">
        <v>-12950</v>
      </c>
      <c r="D91" s="2"/>
      <c r="W91" s="2">
        <f t="shared" si="2"/>
        <v>9950</v>
      </c>
    </row>
    <row r="92" spans="1:23" x14ac:dyDescent="0.25">
      <c r="A92" s="36">
        <v>1</v>
      </c>
      <c r="B92" s="36">
        <v>91</v>
      </c>
      <c r="C92" s="36">
        <v>-9710</v>
      </c>
      <c r="D92" s="2"/>
      <c r="W92" s="2">
        <f t="shared" si="2"/>
        <v>3240</v>
      </c>
    </row>
    <row r="93" spans="1:23" x14ac:dyDescent="0.25">
      <c r="A93" s="36">
        <v>1</v>
      </c>
      <c r="B93" s="36">
        <v>92</v>
      </c>
      <c r="C93" s="36">
        <v>-18420</v>
      </c>
      <c r="D93" s="2"/>
      <c r="W93" s="2">
        <f t="shared" si="2"/>
        <v>-8710</v>
      </c>
    </row>
    <row r="94" spans="1:23" x14ac:dyDescent="0.25">
      <c r="A94" s="36">
        <v>1</v>
      </c>
      <c r="B94" s="36">
        <v>93</v>
      </c>
      <c r="C94" s="36">
        <v>-21490</v>
      </c>
      <c r="D94" s="2"/>
      <c r="W94" s="2">
        <f t="shared" si="2"/>
        <v>-3070</v>
      </c>
    </row>
    <row r="95" spans="1:23" x14ac:dyDescent="0.25">
      <c r="A95" s="36">
        <v>1</v>
      </c>
      <c r="B95" s="36">
        <v>94</v>
      </c>
      <c r="C95" s="36">
        <v>-22840</v>
      </c>
      <c r="D95" s="2"/>
      <c r="W95" s="2">
        <f t="shared" si="2"/>
        <v>-1350</v>
      </c>
    </row>
    <row r="96" spans="1:23" x14ac:dyDescent="0.25">
      <c r="A96" s="36">
        <v>1</v>
      </c>
      <c r="B96" s="36">
        <v>95</v>
      </c>
      <c r="C96" s="36">
        <v>-19070</v>
      </c>
      <c r="D96" s="2"/>
      <c r="W96" s="2">
        <f t="shared" si="2"/>
        <v>3770</v>
      </c>
    </row>
    <row r="97" spans="1:23" x14ac:dyDescent="0.25">
      <c r="A97" s="36">
        <v>1</v>
      </c>
      <c r="B97" s="36">
        <v>96</v>
      </c>
      <c r="C97" s="36">
        <v>-20170</v>
      </c>
      <c r="D97" s="2"/>
      <c r="W97" s="2">
        <f t="shared" si="2"/>
        <v>-1100</v>
      </c>
    </row>
    <row r="98" spans="1:23" x14ac:dyDescent="0.25">
      <c r="A98" s="36">
        <v>1</v>
      </c>
      <c r="B98" s="36">
        <v>97</v>
      </c>
      <c r="C98" s="36">
        <v>-26630</v>
      </c>
      <c r="D98" s="2"/>
      <c r="W98" s="2">
        <f t="shared" si="2"/>
        <v>-6460</v>
      </c>
    </row>
    <row r="99" spans="1:23" x14ac:dyDescent="0.25">
      <c r="A99" s="36">
        <v>1</v>
      </c>
      <c r="B99" s="36">
        <v>98</v>
      </c>
      <c r="C99" s="36">
        <v>-21660</v>
      </c>
      <c r="D99" s="2"/>
      <c r="W99" s="2">
        <f t="shared" si="2"/>
        <v>4970</v>
      </c>
    </row>
    <row r="100" spans="1:23" x14ac:dyDescent="0.25">
      <c r="A100" s="36">
        <v>1</v>
      </c>
      <c r="B100" s="36">
        <v>99</v>
      </c>
      <c r="C100" s="36">
        <v>-29300</v>
      </c>
      <c r="D100" s="2"/>
      <c r="W100" s="2">
        <f t="shared" si="2"/>
        <v>-7640</v>
      </c>
    </row>
    <row r="101" spans="1:23" x14ac:dyDescent="0.25">
      <c r="A101" s="36">
        <v>1</v>
      </c>
      <c r="B101" s="36">
        <v>100</v>
      </c>
      <c r="C101" s="36">
        <v>-27510</v>
      </c>
      <c r="D101" s="2"/>
      <c r="W101" s="2">
        <f t="shared" si="2"/>
        <v>1790</v>
      </c>
    </row>
    <row r="102" spans="1:23" x14ac:dyDescent="0.25">
      <c r="A102" s="36">
        <v>1</v>
      </c>
      <c r="B102" s="36">
        <v>101</v>
      </c>
      <c r="C102" s="36">
        <v>-27790</v>
      </c>
      <c r="D102" s="2"/>
      <c r="W102" s="2">
        <f t="shared" si="2"/>
        <v>-280</v>
      </c>
    </row>
    <row r="103" spans="1:23" x14ac:dyDescent="0.25">
      <c r="A103" s="36">
        <v>1</v>
      </c>
      <c r="B103" s="36">
        <v>102</v>
      </c>
      <c r="C103" s="36">
        <v>-23360</v>
      </c>
      <c r="D103" s="2"/>
      <c r="W103" s="2">
        <f t="shared" si="2"/>
        <v>4430</v>
      </c>
    </row>
    <row r="104" spans="1:23" x14ac:dyDescent="0.25">
      <c r="A104" s="36">
        <v>1</v>
      </c>
      <c r="B104" s="36">
        <v>103</v>
      </c>
      <c r="C104" s="36">
        <v>-25010</v>
      </c>
      <c r="D104" s="2"/>
      <c r="W104" s="2">
        <f t="shared" si="2"/>
        <v>-1650</v>
      </c>
    </row>
    <row r="105" spans="1:23" x14ac:dyDescent="0.25">
      <c r="A105" s="36">
        <v>1</v>
      </c>
      <c r="B105" s="36">
        <v>104</v>
      </c>
      <c r="C105" s="36">
        <v>-21810</v>
      </c>
      <c r="D105" s="2"/>
      <c r="W105" s="2">
        <f t="shared" si="2"/>
        <v>3200</v>
      </c>
    </row>
    <row r="106" spans="1:23" x14ac:dyDescent="0.25">
      <c r="A106" s="36">
        <v>1</v>
      </c>
      <c r="B106" s="36">
        <v>105</v>
      </c>
      <c r="C106" s="36">
        <v>-38250</v>
      </c>
      <c r="D106" s="2"/>
      <c r="W106" s="2">
        <f t="shared" si="2"/>
        <v>-16440</v>
      </c>
    </row>
    <row r="107" spans="1:23" x14ac:dyDescent="0.25">
      <c r="A107" s="36">
        <v>1</v>
      </c>
      <c r="B107" s="36">
        <v>106</v>
      </c>
      <c r="C107" s="36">
        <v>-46750</v>
      </c>
      <c r="D107" s="2"/>
      <c r="W107" s="2">
        <f t="shared" si="2"/>
        <v>-8500</v>
      </c>
    </row>
    <row r="108" spans="1:23" x14ac:dyDescent="0.25">
      <c r="A108" s="36">
        <v>1</v>
      </c>
      <c r="B108" s="36">
        <v>107</v>
      </c>
      <c r="C108" s="36">
        <v>-45360</v>
      </c>
      <c r="D108" s="2"/>
      <c r="W108" s="2">
        <f t="shared" si="2"/>
        <v>1390</v>
      </c>
    </row>
    <row r="109" spans="1:23" x14ac:dyDescent="0.25">
      <c r="A109" s="36">
        <v>1</v>
      </c>
      <c r="B109" s="36">
        <v>108</v>
      </c>
      <c r="C109" s="36">
        <v>-38730</v>
      </c>
      <c r="D109" s="2"/>
      <c r="W109" s="2">
        <f t="shared" si="2"/>
        <v>6630</v>
      </c>
    </row>
    <row r="110" spans="1:23" x14ac:dyDescent="0.25">
      <c r="A110" s="36">
        <v>1</v>
      </c>
      <c r="B110" s="36">
        <v>109</v>
      </c>
      <c r="C110" s="36">
        <v>-41370</v>
      </c>
      <c r="D110" s="2"/>
      <c r="W110" s="2">
        <f t="shared" si="2"/>
        <v>-2640</v>
      </c>
    </row>
    <row r="111" spans="1:23" x14ac:dyDescent="0.25">
      <c r="A111" s="36">
        <v>1</v>
      </c>
      <c r="B111" s="36">
        <v>110</v>
      </c>
      <c r="C111" s="36">
        <v>-55880</v>
      </c>
      <c r="D111" s="2"/>
      <c r="W111" s="2">
        <f t="shared" si="2"/>
        <v>-14510</v>
      </c>
    </row>
    <row r="112" spans="1:23" x14ac:dyDescent="0.25">
      <c r="A112" s="36">
        <v>1</v>
      </c>
      <c r="B112" s="36">
        <v>111</v>
      </c>
      <c r="C112" s="36">
        <v>-52530</v>
      </c>
      <c r="D112" s="2"/>
      <c r="W112" s="2">
        <f t="shared" si="2"/>
        <v>3350</v>
      </c>
    </row>
    <row r="113" spans="1:23" x14ac:dyDescent="0.25">
      <c r="A113" s="36">
        <v>1</v>
      </c>
      <c r="B113" s="36">
        <v>112</v>
      </c>
      <c r="C113" s="36">
        <v>-48910</v>
      </c>
      <c r="D113" s="2"/>
      <c r="W113" s="2">
        <f t="shared" si="2"/>
        <v>3620</v>
      </c>
    </row>
    <row r="114" spans="1:23" x14ac:dyDescent="0.25">
      <c r="A114" s="36">
        <v>1</v>
      </c>
      <c r="B114" s="36">
        <v>113</v>
      </c>
      <c r="C114" s="36">
        <v>-56500</v>
      </c>
      <c r="D114" s="2"/>
      <c r="W114" s="2">
        <f t="shared" si="2"/>
        <v>-7590</v>
      </c>
    </row>
    <row r="115" spans="1:23" x14ac:dyDescent="0.25">
      <c r="A115" s="36">
        <v>1</v>
      </c>
      <c r="B115" s="36">
        <v>114</v>
      </c>
      <c r="C115" s="36">
        <v>-59420</v>
      </c>
      <c r="D115" s="2"/>
      <c r="W115" s="2">
        <f t="shared" si="2"/>
        <v>-2920</v>
      </c>
    </row>
    <row r="116" spans="1:23" x14ac:dyDescent="0.25">
      <c r="A116" s="36">
        <v>1</v>
      </c>
      <c r="B116" s="36">
        <v>115</v>
      </c>
      <c r="C116" s="36">
        <v>-61330</v>
      </c>
      <c r="D116" s="2"/>
      <c r="W116" s="2">
        <f t="shared" si="2"/>
        <v>-1910</v>
      </c>
    </row>
    <row r="117" spans="1:23" x14ac:dyDescent="0.25">
      <c r="A117" s="36">
        <v>1</v>
      </c>
      <c r="B117" s="36">
        <v>116</v>
      </c>
      <c r="C117" s="36">
        <v>-70070</v>
      </c>
      <c r="D117" s="2"/>
      <c r="W117" s="2">
        <f t="shared" si="2"/>
        <v>-8740</v>
      </c>
    </row>
    <row r="118" spans="1:23" x14ac:dyDescent="0.25">
      <c r="A118" s="36">
        <v>1</v>
      </c>
      <c r="B118" s="36">
        <v>117</v>
      </c>
      <c r="C118" s="36">
        <v>-73100</v>
      </c>
      <c r="D118" s="2"/>
      <c r="W118" s="2">
        <f t="shared" si="2"/>
        <v>-3030</v>
      </c>
    </row>
    <row r="119" spans="1:23" x14ac:dyDescent="0.25">
      <c r="A119" s="36">
        <v>1</v>
      </c>
      <c r="B119" s="36">
        <v>118</v>
      </c>
      <c r="C119" s="36">
        <v>-77890</v>
      </c>
      <c r="D119" s="2"/>
      <c r="W119" s="2">
        <f t="shared" si="2"/>
        <v>-4790</v>
      </c>
    </row>
    <row r="120" spans="1:23" x14ac:dyDescent="0.25">
      <c r="A120" s="36">
        <v>1</v>
      </c>
      <c r="B120" s="36">
        <v>119</v>
      </c>
      <c r="C120" s="36">
        <v>-68690</v>
      </c>
      <c r="D120" s="2"/>
      <c r="W120" s="2">
        <f t="shared" si="2"/>
        <v>9200</v>
      </c>
    </row>
    <row r="121" spans="1:23" x14ac:dyDescent="0.25">
      <c r="A121" s="36">
        <v>1</v>
      </c>
      <c r="B121" s="36">
        <v>120</v>
      </c>
      <c r="C121" s="36">
        <v>-70580</v>
      </c>
      <c r="D121" s="2"/>
      <c r="W121" s="2">
        <f t="shared" si="2"/>
        <v>-1890</v>
      </c>
    </row>
    <row r="122" spans="1:23" x14ac:dyDescent="0.25">
      <c r="A122" s="36">
        <v>1</v>
      </c>
      <c r="B122" s="36">
        <v>121</v>
      </c>
      <c r="C122" s="36">
        <v>-76990</v>
      </c>
      <c r="D122" s="2"/>
      <c r="W122" s="2">
        <f t="shared" si="2"/>
        <v>-6410</v>
      </c>
    </row>
    <row r="123" spans="1:23" x14ac:dyDescent="0.25">
      <c r="A123" s="36">
        <v>1</v>
      </c>
      <c r="B123" s="36">
        <v>122</v>
      </c>
      <c r="C123" s="36">
        <v>-77470</v>
      </c>
      <c r="D123" s="2"/>
      <c r="W123" s="2">
        <f t="shared" si="2"/>
        <v>-480</v>
      </c>
    </row>
    <row r="124" spans="1:23" x14ac:dyDescent="0.25">
      <c r="A124" s="36">
        <v>1</v>
      </c>
      <c r="B124" s="36">
        <v>123</v>
      </c>
      <c r="C124" s="36">
        <v>-73920</v>
      </c>
      <c r="D124" s="2"/>
      <c r="W124" s="2">
        <f t="shared" si="2"/>
        <v>3550</v>
      </c>
    </row>
    <row r="125" spans="1:23" x14ac:dyDescent="0.25">
      <c r="A125" s="36">
        <v>1</v>
      </c>
      <c r="B125" s="36">
        <v>124</v>
      </c>
      <c r="C125" s="36">
        <v>-76680</v>
      </c>
      <c r="D125" s="2"/>
      <c r="W125" s="2">
        <f t="shared" si="2"/>
        <v>-2760</v>
      </c>
    </row>
    <row r="126" spans="1:23" x14ac:dyDescent="0.25">
      <c r="A126" s="36">
        <v>1</v>
      </c>
      <c r="B126" s="36">
        <v>125</v>
      </c>
      <c r="C126" s="36">
        <v>-69990</v>
      </c>
      <c r="D126" s="2"/>
      <c r="W126" s="2">
        <f t="shared" si="2"/>
        <v>6690</v>
      </c>
    </row>
    <row r="127" spans="1:23" x14ac:dyDescent="0.25">
      <c r="A127" s="36">
        <v>1</v>
      </c>
      <c r="B127" s="36">
        <v>126</v>
      </c>
      <c r="C127" s="36">
        <v>-48800</v>
      </c>
      <c r="D127" s="2"/>
      <c r="W127" s="2">
        <f t="shared" si="2"/>
        <v>21190</v>
      </c>
    </row>
    <row r="128" spans="1:23" x14ac:dyDescent="0.25">
      <c r="A128" s="36">
        <v>1</v>
      </c>
      <c r="B128" s="36">
        <v>127</v>
      </c>
      <c r="C128" s="36">
        <v>-35550</v>
      </c>
      <c r="D128" s="2"/>
      <c r="W128" s="2">
        <f t="shared" si="2"/>
        <v>13250</v>
      </c>
    </row>
    <row r="129" spans="1:23" x14ac:dyDescent="0.25">
      <c r="A129" s="36">
        <v>1</v>
      </c>
      <c r="B129" s="36">
        <v>128</v>
      </c>
      <c r="C129" s="36">
        <v>-33410</v>
      </c>
      <c r="D129" s="2"/>
      <c r="W129" s="2">
        <f t="shared" si="2"/>
        <v>2140</v>
      </c>
    </row>
    <row r="130" spans="1:23" x14ac:dyDescent="0.25">
      <c r="A130" s="36">
        <v>1</v>
      </c>
      <c r="B130" s="36">
        <v>129</v>
      </c>
      <c r="C130" s="36">
        <v>-45850</v>
      </c>
      <c r="D130" s="2"/>
      <c r="W130" s="2">
        <f t="shared" si="2"/>
        <v>-12440</v>
      </c>
    </row>
    <row r="131" spans="1:23" x14ac:dyDescent="0.25">
      <c r="A131" s="36">
        <v>1</v>
      </c>
      <c r="B131" s="36">
        <v>130</v>
      </c>
      <c r="C131" s="36">
        <v>-39500</v>
      </c>
      <c r="D131" s="2"/>
      <c r="W131" s="2">
        <f t="shared" ref="W131:W194" si="3">C131-C130</f>
        <v>6350</v>
      </c>
    </row>
    <row r="132" spans="1:23" x14ac:dyDescent="0.25">
      <c r="A132" s="36">
        <v>1</v>
      </c>
      <c r="B132" s="36">
        <v>131</v>
      </c>
      <c r="C132" s="36">
        <v>-45830</v>
      </c>
      <c r="D132" s="2"/>
      <c r="W132" s="2">
        <f t="shared" si="3"/>
        <v>-6330</v>
      </c>
    </row>
    <row r="133" spans="1:23" x14ac:dyDescent="0.25">
      <c r="A133" s="36">
        <v>1</v>
      </c>
      <c r="B133" s="36">
        <v>132</v>
      </c>
      <c r="C133" s="36">
        <v>-44540</v>
      </c>
      <c r="D133" s="2"/>
      <c r="W133" s="2">
        <f t="shared" si="3"/>
        <v>1290</v>
      </c>
    </row>
    <row r="134" spans="1:23" x14ac:dyDescent="0.25">
      <c r="A134" s="36">
        <v>1</v>
      </c>
      <c r="B134" s="36">
        <v>133</v>
      </c>
      <c r="C134" s="36">
        <v>-50210</v>
      </c>
      <c r="D134" s="2"/>
      <c r="W134" s="2">
        <f t="shared" si="3"/>
        <v>-5670</v>
      </c>
    </row>
    <row r="135" spans="1:23" x14ac:dyDescent="0.25">
      <c r="A135" s="36">
        <v>1</v>
      </c>
      <c r="B135" s="36">
        <v>134</v>
      </c>
      <c r="C135" s="36">
        <v>-43220</v>
      </c>
      <c r="D135" s="2"/>
      <c r="W135" s="2">
        <f t="shared" si="3"/>
        <v>6990</v>
      </c>
    </row>
    <row r="136" spans="1:23" x14ac:dyDescent="0.25">
      <c r="A136" s="36">
        <v>1</v>
      </c>
      <c r="B136" s="36">
        <v>135</v>
      </c>
      <c r="C136" s="36">
        <v>-43300</v>
      </c>
      <c r="D136" s="2"/>
      <c r="W136" s="2">
        <f t="shared" si="3"/>
        <v>-80</v>
      </c>
    </row>
    <row r="137" spans="1:23" x14ac:dyDescent="0.25">
      <c r="A137" s="36">
        <v>1</v>
      </c>
      <c r="B137" s="36">
        <v>136</v>
      </c>
      <c r="C137" s="36">
        <v>-39470</v>
      </c>
      <c r="D137" s="2"/>
      <c r="W137" s="2">
        <f t="shared" si="3"/>
        <v>3830</v>
      </c>
    </row>
    <row r="138" spans="1:23" x14ac:dyDescent="0.25">
      <c r="A138" s="36">
        <v>1</v>
      </c>
      <c r="B138" s="36">
        <v>137</v>
      </c>
      <c r="C138" s="36">
        <v>-33290</v>
      </c>
      <c r="D138" s="2"/>
      <c r="W138" s="2">
        <f t="shared" si="3"/>
        <v>6180</v>
      </c>
    </row>
    <row r="139" spans="1:23" x14ac:dyDescent="0.25">
      <c r="A139" s="36">
        <v>1</v>
      </c>
      <c r="B139" s="36">
        <v>138</v>
      </c>
      <c r="C139" s="36">
        <v>-26360</v>
      </c>
      <c r="D139" s="2"/>
      <c r="W139" s="2">
        <f t="shared" si="3"/>
        <v>6930</v>
      </c>
    </row>
    <row r="140" spans="1:23" x14ac:dyDescent="0.25">
      <c r="A140" s="36">
        <v>1</v>
      </c>
      <c r="B140" s="36">
        <v>139</v>
      </c>
      <c r="C140" s="36">
        <v>-29230</v>
      </c>
      <c r="D140" s="2"/>
      <c r="W140" s="2">
        <f t="shared" si="3"/>
        <v>-2870</v>
      </c>
    </row>
    <row r="141" spans="1:23" x14ac:dyDescent="0.25">
      <c r="A141" s="36">
        <v>1</v>
      </c>
      <c r="B141" s="36">
        <v>140</v>
      </c>
      <c r="C141" s="36">
        <v>-30690</v>
      </c>
      <c r="D141" s="2"/>
      <c r="W141" s="2">
        <f t="shared" si="3"/>
        <v>-1460</v>
      </c>
    </row>
    <row r="142" spans="1:23" x14ac:dyDescent="0.25">
      <c r="A142" s="36">
        <v>1</v>
      </c>
      <c r="B142" s="36">
        <v>141</v>
      </c>
      <c r="C142" s="36">
        <v>-34760</v>
      </c>
      <c r="D142" s="2"/>
      <c r="W142" s="2">
        <f t="shared" si="3"/>
        <v>-4070</v>
      </c>
    </row>
    <row r="143" spans="1:23" x14ac:dyDescent="0.25">
      <c r="A143" s="36">
        <v>1</v>
      </c>
      <c r="B143" s="36">
        <v>142</v>
      </c>
      <c r="C143" s="36">
        <v>-39230</v>
      </c>
      <c r="D143" s="2"/>
      <c r="W143" s="2">
        <f t="shared" si="3"/>
        <v>-4470</v>
      </c>
    </row>
    <row r="144" spans="1:23" x14ac:dyDescent="0.25">
      <c r="A144" s="36">
        <v>1</v>
      </c>
      <c r="B144" s="36">
        <v>143</v>
      </c>
      <c r="C144" s="36">
        <v>-45930</v>
      </c>
      <c r="D144" s="2"/>
      <c r="W144" s="2">
        <f t="shared" si="3"/>
        <v>-6700</v>
      </c>
    </row>
    <row r="145" spans="1:23" x14ac:dyDescent="0.25">
      <c r="A145" s="36">
        <v>1</v>
      </c>
      <c r="B145" s="36">
        <v>144</v>
      </c>
      <c r="C145" s="36">
        <v>-41310</v>
      </c>
      <c r="D145" s="2"/>
      <c r="W145" s="2">
        <f t="shared" si="3"/>
        <v>4620</v>
      </c>
    </row>
    <row r="146" spans="1:23" x14ac:dyDescent="0.25">
      <c r="A146" s="36">
        <v>1</v>
      </c>
      <c r="B146" s="36">
        <v>145</v>
      </c>
      <c r="C146" s="36">
        <v>-47460</v>
      </c>
      <c r="D146" s="2"/>
      <c r="W146" s="2">
        <f t="shared" si="3"/>
        <v>-6150</v>
      </c>
    </row>
    <row r="147" spans="1:23" x14ac:dyDescent="0.25">
      <c r="A147" s="36">
        <v>1</v>
      </c>
      <c r="B147" s="36">
        <v>146</v>
      </c>
      <c r="C147" s="36">
        <v>-51400</v>
      </c>
      <c r="D147" s="2"/>
      <c r="W147" s="2">
        <f t="shared" si="3"/>
        <v>-3940</v>
      </c>
    </row>
    <row r="148" spans="1:23" x14ac:dyDescent="0.25">
      <c r="A148" s="36">
        <v>1</v>
      </c>
      <c r="B148" s="36">
        <v>147</v>
      </c>
      <c r="C148" s="36">
        <v>-47260</v>
      </c>
      <c r="D148" s="2"/>
      <c r="W148" s="2">
        <f t="shared" si="3"/>
        <v>4140</v>
      </c>
    </row>
    <row r="149" spans="1:23" x14ac:dyDescent="0.25">
      <c r="A149" s="36">
        <v>1</v>
      </c>
      <c r="B149" s="36">
        <v>148</v>
      </c>
      <c r="C149" s="36">
        <v>-49410</v>
      </c>
      <c r="D149" s="2"/>
      <c r="W149" s="2">
        <f t="shared" si="3"/>
        <v>-2150</v>
      </c>
    </row>
    <row r="150" spans="1:23" x14ac:dyDescent="0.25">
      <c r="A150" s="36">
        <v>1</v>
      </c>
      <c r="B150" s="36">
        <v>149</v>
      </c>
      <c r="C150" s="36">
        <v>-58170</v>
      </c>
      <c r="D150" s="2"/>
      <c r="W150" s="2">
        <f t="shared" si="3"/>
        <v>-8760</v>
      </c>
    </row>
    <row r="151" spans="1:23" x14ac:dyDescent="0.25">
      <c r="A151" s="36">
        <v>1</v>
      </c>
      <c r="B151" s="36">
        <v>150</v>
      </c>
      <c r="C151" s="36">
        <v>-53420</v>
      </c>
      <c r="D151" s="2"/>
      <c r="W151" s="2">
        <f t="shared" si="3"/>
        <v>4750</v>
      </c>
    </row>
    <row r="152" spans="1:23" x14ac:dyDescent="0.25">
      <c r="A152" s="36">
        <v>1</v>
      </c>
      <c r="B152" s="36">
        <v>151</v>
      </c>
      <c r="C152" s="36">
        <v>-59810</v>
      </c>
      <c r="D152" s="2"/>
      <c r="W152" s="2">
        <f t="shared" si="3"/>
        <v>-6390</v>
      </c>
    </row>
    <row r="153" spans="1:23" x14ac:dyDescent="0.25">
      <c r="A153" s="36">
        <v>1</v>
      </c>
      <c r="B153" s="36">
        <v>152</v>
      </c>
      <c r="C153" s="36">
        <v>-59320</v>
      </c>
      <c r="D153" s="2"/>
      <c r="W153" s="2">
        <f t="shared" si="3"/>
        <v>490</v>
      </c>
    </row>
    <row r="154" spans="1:23" x14ac:dyDescent="0.25">
      <c r="A154" s="36">
        <v>1</v>
      </c>
      <c r="B154" s="36">
        <v>153</v>
      </c>
      <c r="C154" s="36">
        <v>-51000</v>
      </c>
      <c r="D154" s="2"/>
      <c r="W154" s="2">
        <f t="shared" si="3"/>
        <v>8320</v>
      </c>
    </row>
    <row r="155" spans="1:23" x14ac:dyDescent="0.25">
      <c r="A155" s="36">
        <v>1</v>
      </c>
      <c r="B155" s="36">
        <v>154</v>
      </c>
      <c r="C155" s="36">
        <v>-52630</v>
      </c>
      <c r="D155" s="2"/>
      <c r="W155" s="2">
        <f t="shared" si="3"/>
        <v>-1630</v>
      </c>
    </row>
    <row r="156" spans="1:23" x14ac:dyDescent="0.25">
      <c r="A156" s="36">
        <v>1</v>
      </c>
      <c r="B156" s="36">
        <v>155</v>
      </c>
      <c r="C156" s="36">
        <v>-39460</v>
      </c>
      <c r="D156" s="2"/>
      <c r="W156" s="2">
        <f t="shared" si="3"/>
        <v>13170</v>
      </c>
    </row>
    <row r="157" spans="1:23" x14ac:dyDescent="0.25">
      <c r="A157" s="36">
        <v>1</v>
      </c>
      <c r="B157" s="36">
        <v>156</v>
      </c>
      <c r="C157" s="36">
        <v>-26900</v>
      </c>
      <c r="D157" s="2"/>
      <c r="W157" s="2">
        <f t="shared" si="3"/>
        <v>12560</v>
      </c>
    </row>
    <row r="158" spans="1:23" x14ac:dyDescent="0.25">
      <c r="A158" s="36">
        <v>1</v>
      </c>
      <c r="B158" s="36">
        <v>157</v>
      </c>
      <c r="C158" s="36">
        <v>-24710</v>
      </c>
      <c r="D158" s="2"/>
      <c r="W158" s="2">
        <f t="shared" si="3"/>
        <v>2190</v>
      </c>
    </row>
    <row r="159" spans="1:23" x14ac:dyDescent="0.25">
      <c r="A159" s="36">
        <v>1</v>
      </c>
      <c r="B159" s="36">
        <v>158</v>
      </c>
      <c r="C159" s="36">
        <v>-23530</v>
      </c>
      <c r="D159" s="2"/>
      <c r="W159" s="2">
        <f t="shared" si="3"/>
        <v>1180</v>
      </c>
    </row>
    <row r="160" spans="1:23" x14ac:dyDescent="0.25">
      <c r="A160" s="36">
        <v>1</v>
      </c>
      <c r="B160" s="36">
        <v>159</v>
      </c>
      <c r="C160" s="36">
        <v>-29120</v>
      </c>
      <c r="D160" s="2"/>
      <c r="W160" s="2">
        <f t="shared" si="3"/>
        <v>-5590</v>
      </c>
    </row>
    <row r="161" spans="1:23" x14ac:dyDescent="0.25">
      <c r="A161" s="36">
        <v>1</v>
      </c>
      <c r="B161" s="36">
        <v>160</v>
      </c>
      <c r="C161" s="36">
        <v>-38890</v>
      </c>
      <c r="D161" s="2"/>
      <c r="W161" s="2">
        <f t="shared" si="3"/>
        <v>-9770</v>
      </c>
    </row>
    <row r="162" spans="1:23" x14ac:dyDescent="0.25">
      <c r="A162" s="36">
        <v>1</v>
      </c>
      <c r="B162" s="36">
        <v>161</v>
      </c>
      <c r="C162" s="36">
        <v>-43190</v>
      </c>
      <c r="D162" s="2"/>
      <c r="W162" s="2">
        <f t="shared" si="3"/>
        <v>-4300</v>
      </c>
    </row>
    <row r="163" spans="1:23" x14ac:dyDescent="0.25">
      <c r="A163" s="36">
        <v>1</v>
      </c>
      <c r="B163" s="36">
        <v>162</v>
      </c>
      <c r="C163" s="36">
        <v>-45310</v>
      </c>
      <c r="D163" s="2"/>
      <c r="W163" s="2">
        <f t="shared" si="3"/>
        <v>-2120</v>
      </c>
    </row>
    <row r="164" spans="1:23" x14ac:dyDescent="0.25">
      <c r="A164" s="36">
        <v>1</v>
      </c>
      <c r="B164" s="36">
        <v>163</v>
      </c>
      <c r="C164" s="36">
        <v>-33950</v>
      </c>
      <c r="D164" s="2"/>
      <c r="W164" s="2">
        <f t="shared" si="3"/>
        <v>11360</v>
      </c>
    </row>
    <row r="165" spans="1:23" x14ac:dyDescent="0.25">
      <c r="A165" s="36">
        <v>1</v>
      </c>
      <c r="B165" s="36">
        <v>164</v>
      </c>
      <c r="C165" s="36">
        <v>-30760</v>
      </c>
      <c r="D165" s="2"/>
      <c r="W165" s="2">
        <f t="shared" si="3"/>
        <v>3190</v>
      </c>
    </row>
    <row r="166" spans="1:23" x14ac:dyDescent="0.25">
      <c r="A166" s="36">
        <v>1</v>
      </c>
      <c r="B166" s="36">
        <v>165</v>
      </c>
      <c r="C166" s="36">
        <v>-35730</v>
      </c>
      <c r="D166" s="2"/>
      <c r="W166" s="2">
        <f t="shared" si="3"/>
        <v>-4970</v>
      </c>
    </row>
    <row r="167" spans="1:23" x14ac:dyDescent="0.25">
      <c r="A167" s="36">
        <v>1</v>
      </c>
      <c r="B167" s="36">
        <v>166</v>
      </c>
      <c r="C167" s="36">
        <v>-36500</v>
      </c>
      <c r="D167" s="2"/>
      <c r="W167" s="2">
        <f t="shared" si="3"/>
        <v>-770</v>
      </c>
    </row>
    <row r="168" spans="1:23" x14ac:dyDescent="0.25">
      <c r="A168" s="36">
        <v>1</v>
      </c>
      <c r="B168" s="36">
        <v>167</v>
      </c>
      <c r="C168" s="36">
        <v>-16750</v>
      </c>
      <c r="D168" s="2"/>
      <c r="W168" s="2">
        <f t="shared" si="3"/>
        <v>19750</v>
      </c>
    </row>
    <row r="169" spans="1:23" x14ac:dyDescent="0.25">
      <c r="A169" s="36">
        <v>1</v>
      </c>
      <c r="B169" s="36">
        <v>168</v>
      </c>
      <c r="C169" s="36">
        <v>-21000</v>
      </c>
      <c r="D169" s="2"/>
      <c r="W169" s="2">
        <f t="shared" si="3"/>
        <v>-4250</v>
      </c>
    </row>
    <row r="170" spans="1:23" x14ac:dyDescent="0.25">
      <c r="A170" s="36">
        <v>1</v>
      </c>
      <c r="B170" s="36">
        <v>169</v>
      </c>
      <c r="C170" s="36">
        <v>-25580</v>
      </c>
      <c r="D170" s="2"/>
      <c r="W170" s="2">
        <f t="shared" si="3"/>
        <v>-4580</v>
      </c>
    </row>
    <row r="171" spans="1:23" x14ac:dyDescent="0.25">
      <c r="A171" s="36">
        <v>1</v>
      </c>
      <c r="B171" s="36">
        <v>170</v>
      </c>
      <c r="C171" s="36">
        <v>-35550</v>
      </c>
      <c r="D171" s="2"/>
      <c r="W171" s="2">
        <f t="shared" si="3"/>
        <v>-9970</v>
      </c>
    </row>
    <row r="172" spans="1:23" x14ac:dyDescent="0.25">
      <c r="A172" s="36">
        <v>1</v>
      </c>
      <c r="B172" s="36">
        <v>171</v>
      </c>
      <c r="C172" s="36">
        <v>-44970</v>
      </c>
      <c r="D172" s="2"/>
      <c r="W172" s="2">
        <f t="shared" si="3"/>
        <v>-9420</v>
      </c>
    </row>
    <row r="173" spans="1:23" x14ac:dyDescent="0.25">
      <c r="A173" s="36">
        <v>1</v>
      </c>
      <c r="B173" s="36">
        <v>172</v>
      </c>
      <c r="C173" s="36">
        <v>-38420</v>
      </c>
      <c r="D173" s="2"/>
      <c r="W173" s="2">
        <f t="shared" si="3"/>
        <v>6550</v>
      </c>
    </row>
    <row r="174" spans="1:23" x14ac:dyDescent="0.25">
      <c r="A174" s="36">
        <v>1</v>
      </c>
      <c r="B174" s="36">
        <v>173</v>
      </c>
      <c r="C174" s="36">
        <v>-30900</v>
      </c>
      <c r="D174" s="2"/>
      <c r="W174" s="2">
        <f t="shared" si="3"/>
        <v>7520</v>
      </c>
    </row>
    <row r="175" spans="1:23" x14ac:dyDescent="0.25">
      <c r="A175" s="36">
        <v>1</v>
      </c>
      <c r="B175" s="36">
        <v>174</v>
      </c>
      <c r="C175" s="36">
        <v>-35650</v>
      </c>
      <c r="D175" s="2"/>
      <c r="W175" s="2">
        <f t="shared" si="3"/>
        <v>-4750</v>
      </c>
    </row>
    <row r="176" spans="1:23" x14ac:dyDescent="0.25">
      <c r="A176" s="36">
        <v>1</v>
      </c>
      <c r="B176" s="36">
        <v>175</v>
      </c>
      <c r="C176" s="36">
        <v>-31270</v>
      </c>
      <c r="D176" s="2"/>
      <c r="W176" s="2">
        <f t="shared" si="3"/>
        <v>4380</v>
      </c>
    </row>
    <row r="177" spans="1:23" x14ac:dyDescent="0.25">
      <c r="A177" s="36">
        <v>1</v>
      </c>
      <c r="B177" s="36">
        <v>176</v>
      </c>
      <c r="C177" s="36">
        <v>-23940</v>
      </c>
      <c r="D177" s="2"/>
      <c r="W177" s="2">
        <f t="shared" si="3"/>
        <v>7330</v>
      </c>
    </row>
    <row r="178" spans="1:23" x14ac:dyDescent="0.25">
      <c r="A178" s="36">
        <v>1</v>
      </c>
      <c r="B178" s="36">
        <v>177</v>
      </c>
      <c r="C178" s="36">
        <v>-21170</v>
      </c>
      <c r="D178" s="2"/>
      <c r="W178" s="2">
        <f t="shared" si="3"/>
        <v>2770</v>
      </c>
    </row>
    <row r="179" spans="1:23" x14ac:dyDescent="0.25">
      <c r="A179" s="36">
        <v>1</v>
      </c>
      <c r="B179" s="36">
        <v>178</v>
      </c>
      <c r="C179" s="36">
        <v>-15860</v>
      </c>
      <c r="D179" s="2"/>
      <c r="W179" s="2">
        <f t="shared" si="3"/>
        <v>5310</v>
      </c>
    </row>
    <row r="180" spans="1:23" x14ac:dyDescent="0.25">
      <c r="A180" s="36">
        <v>1</v>
      </c>
      <c r="B180" s="36">
        <v>179</v>
      </c>
      <c r="C180" s="36">
        <v>-33510</v>
      </c>
      <c r="D180" s="2"/>
      <c r="W180" s="2">
        <f t="shared" si="3"/>
        <v>-17650</v>
      </c>
    </row>
    <row r="181" spans="1:23" x14ac:dyDescent="0.25">
      <c r="A181" s="36">
        <v>1</v>
      </c>
      <c r="B181" s="36">
        <v>180</v>
      </c>
      <c r="C181" s="36">
        <v>-30250</v>
      </c>
      <c r="D181" s="2"/>
      <c r="W181" s="2">
        <f t="shared" si="3"/>
        <v>3260</v>
      </c>
    </row>
    <row r="182" spans="1:23" x14ac:dyDescent="0.25">
      <c r="A182" s="36">
        <v>1</v>
      </c>
      <c r="B182" s="36">
        <v>181</v>
      </c>
      <c r="C182" s="36">
        <v>-19280</v>
      </c>
      <c r="D182" s="2"/>
      <c r="W182" s="2">
        <f t="shared" si="3"/>
        <v>10970</v>
      </c>
    </row>
    <row r="183" spans="1:23" x14ac:dyDescent="0.25">
      <c r="A183" s="36">
        <v>1</v>
      </c>
      <c r="B183" s="36">
        <v>182</v>
      </c>
      <c r="C183" s="36">
        <v>-30330</v>
      </c>
      <c r="D183" s="2"/>
      <c r="W183" s="2">
        <f t="shared" si="3"/>
        <v>-11050</v>
      </c>
    </row>
    <row r="184" spans="1:23" x14ac:dyDescent="0.25">
      <c r="A184" s="36">
        <v>1</v>
      </c>
      <c r="B184" s="36">
        <v>183</v>
      </c>
      <c r="C184" s="36">
        <v>-21690</v>
      </c>
      <c r="D184" s="2"/>
      <c r="W184" s="2">
        <f t="shared" si="3"/>
        <v>8640</v>
      </c>
    </row>
    <row r="185" spans="1:23" x14ac:dyDescent="0.25">
      <c r="A185" s="36">
        <v>1</v>
      </c>
      <c r="B185" s="36">
        <v>184</v>
      </c>
      <c r="C185" s="36">
        <v>-33510</v>
      </c>
      <c r="D185" s="2"/>
      <c r="W185" s="2">
        <f t="shared" si="3"/>
        <v>-11820</v>
      </c>
    </row>
    <row r="186" spans="1:23" x14ac:dyDescent="0.25">
      <c r="A186" s="36">
        <v>1</v>
      </c>
      <c r="B186" s="36">
        <v>185</v>
      </c>
      <c r="C186" s="36">
        <v>-29940</v>
      </c>
      <c r="D186" s="2"/>
      <c r="W186" s="2">
        <f t="shared" si="3"/>
        <v>3570</v>
      </c>
    </row>
    <row r="187" spans="1:23" x14ac:dyDescent="0.25">
      <c r="A187" s="36">
        <v>1</v>
      </c>
      <c r="B187" s="36">
        <v>186</v>
      </c>
      <c r="C187" s="36">
        <v>-26140</v>
      </c>
      <c r="D187" s="2"/>
      <c r="W187" s="2">
        <f t="shared" si="3"/>
        <v>3800</v>
      </c>
    </row>
    <row r="188" spans="1:23" x14ac:dyDescent="0.25">
      <c r="A188" s="36">
        <v>1</v>
      </c>
      <c r="B188" s="36">
        <v>187</v>
      </c>
      <c r="C188" s="36">
        <v>-23150</v>
      </c>
      <c r="D188" s="2"/>
      <c r="W188" s="2">
        <f t="shared" si="3"/>
        <v>2990</v>
      </c>
    </row>
    <row r="189" spans="1:23" x14ac:dyDescent="0.25">
      <c r="A189" s="36">
        <v>1</v>
      </c>
      <c r="B189" s="36">
        <v>188</v>
      </c>
      <c r="C189" s="36">
        <v>-29030</v>
      </c>
      <c r="D189" s="2"/>
      <c r="W189" s="2">
        <f t="shared" si="3"/>
        <v>-5880</v>
      </c>
    </row>
    <row r="190" spans="1:23" x14ac:dyDescent="0.25">
      <c r="A190" s="36">
        <v>1</v>
      </c>
      <c r="B190" s="36">
        <v>189</v>
      </c>
      <c r="C190" s="36">
        <v>-23190</v>
      </c>
      <c r="D190" s="2"/>
      <c r="W190" s="2">
        <f t="shared" si="3"/>
        <v>5840</v>
      </c>
    </row>
    <row r="191" spans="1:23" x14ac:dyDescent="0.25">
      <c r="A191" s="36">
        <v>1</v>
      </c>
      <c r="B191" s="36">
        <v>190</v>
      </c>
      <c r="C191" s="36">
        <v>-25570</v>
      </c>
      <c r="D191" s="2"/>
      <c r="W191" s="2">
        <f t="shared" si="3"/>
        <v>-2380</v>
      </c>
    </row>
    <row r="192" spans="1:23" x14ac:dyDescent="0.25">
      <c r="A192" s="36">
        <v>1</v>
      </c>
      <c r="B192" s="36">
        <v>191</v>
      </c>
      <c r="C192" s="36">
        <v>-29280</v>
      </c>
      <c r="D192" s="2"/>
      <c r="W192" s="2">
        <f t="shared" si="3"/>
        <v>-3710</v>
      </c>
    </row>
    <row r="193" spans="1:23" x14ac:dyDescent="0.25">
      <c r="A193" s="36">
        <v>1</v>
      </c>
      <c r="B193" s="36">
        <v>192</v>
      </c>
      <c r="C193" s="36">
        <v>-40350</v>
      </c>
      <c r="D193" s="2"/>
      <c r="W193" s="2">
        <f t="shared" si="3"/>
        <v>-11070</v>
      </c>
    </row>
    <row r="194" spans="1:23" x14ac:dyDescent="0.25">
      <c r="A194" s="36">
        <v>1</v>
      </c>
      <c r="B194" s="36">
        <v>193</v>
      </c>
      <c r="C194" s="36">
        <v>-48590</v>
      </c>
      <c r="D194" s="2"/>
      <c r="W194" s="2">
        <f t="shared" si="3"/>
        <v>-8240</v>
      </c>
    </row>
    <row r="195" spans="1:23" x14ac:dyDescent="0.25">
      <c r="A195" s="36">
        <v>1</v>
      </c>
      <c r="B195" s="36">
        <v>194</v>
      </c>
      <c r="C195" s="36">
        <v>-41260</v>
      </c>
      <c r="D195" s="2"/>
      <c r="W195" s="2">
        <f t="shared" ref="W195:W253" si="4">C195-C194</f>
        <v>7330</v>
      </c>
    </row>
    <row r="196" spans="1:23" x14ac:dyDescent="0.25">
      <c r="A196" s="36">
        <v>1</v>
      </c>
      <c r="B196" s="36">
        <v>195</v>
      </c>
      <c r="C196" s="36">
        <v>-52140</v>
      </c>
      <c r="D196" s="2"/>
      <c r="W196" s="2">
        <f t="shared" si="4"/>
        <v>-10880</v>
      </c>
    </row>
    <row r="197" spans="1:23" x14ac:dyDescent="0.25">
      <c r="A197" s="36">
        <v>1</v>
      </c>
      <c r="B197" s="36">
        <v>196</v>
      </c>
      <c r="C197" s="36">
        <v>-58980</v>
      </c>
      <c r="D197" s="2"/>
      <c r="W197" s="2">
        <f t="shared" si="4"/>
        <v>-6840</v>
      </c>
    </row>
    <row r="198" spans="1:23" x14ac:dyDescent="0.25">
      <c r="A198" s="36">
        <v>1</v>
      </c>
      <c r="B198" s="36">
        <v>197</v>
      </c>
      <c r="C198" s="36">
        <v>-61990</v>
      </c>
      <c r="D198" s="2"/>
      <c r="W198" s="2">
        <f t="shared" si="4"/>
        <v>-3010</v>
      </c>
    </row>
    <row r="199" spans="1:23" x14ac:dyDescent="0.25">
      <c r="A199" s="36">
        <v>1</v>
      </c>
      <c r="B199" s="36">
        <v>198</v>
      </c>
      <c r="C199" s="36">
        <v>-58100</v>
      </c>
      <c r="D199" s="2"/>
      <c r="W199" s="2">
        <f t="shared" si="4"/>
        <v>3890</v>
      </c>
    </row>
    <row r="200" spans="1:23" x14ac:dyDescent="0.25">
      <c r="A200" s="36">
        <v>1</v>
      </c>
      <c r="B200" s="36">
        <v>199</v>
      </c>
      <c r="C200" s="36">
        <v>-56750</v>
      </c>
      <c r="D200" s="2"/>
      <c r="W200" s="2">
        <f t="shared" si="4"/>
        <v>1350</v>
      </c>
    </row>
    <row r="201" spans="1:23" x14ac:dyDescent="0.25">
      <c r="A201" s="36">
        <v>1</v>
      </c>
      <c r="B201" s="36">
        <v>200</v>
      </c>
      <c r="C201" s="36">
        <v>-56340</v>
      </c>
      <c r="D201" s="2"/>
      <c r="W201" s="2">
        <f t="shared" si="4"/>
        <v>410</v>
      </c>
    </row>
    <row r="202" spans="1:23" x14ac:dyDescent="0.25">
      <c r="A202" s="36">
        <v>1</v>
      </c>
      <c r="B202" s="36">
        <v>201</v>
      </c>
      <c r="C202" s="36">
        <v>-61770</v>
      </c>
      <c r="D202" s="2"/>
      <c r="W202" s="2">
        <f t="shared" si="4"/>
        <v>-5430</v>
      </c>
    </row>
    <row r="203" spans="1:23" x14ac:dyDescent="0.25">
      <c r="A203" s="36">
        <v>1</v>
      </c>
      <c r="B203" s="36">
        <v>202</v>
      </c>
      <c r="C203" s="36">
        <v>-66780</v>
      </c>
      <c r="D203" s="2"/>
      <c r="W203" s="2">
        <f t="shared" si="4"/>
        <v>-5010</v>
      </c>
    </row>
    <row r="204" spans="1:23" x14ac:dyDescent="0.25">
      <c r="A204" s="36">
        <v>1</v>
      </c>
      <c r="B204" s="36">
        <v>203</v>
      </c>
      <c r="C204" s="36">
        <v>-77900</v>
      </c>
      <c r="D204" s="2"/>
      <c r="W204" s="2">
        <f t="shared" si="4"/>
        <v>-11120</v>
      </c>
    </row>
    <row r="205" spans="1:23" x14ac:dyDescent="0.25">
      <c r="A205" s="36">
        <v>1</v>
      </c>
      <c r="B205" s="36">
        <v>204</v>
      </c>
      <c r="C205" s="36">
        <v>-82010</v>
      </c>
      <c r="D205" s="2"/>
      <c r="W205" s="2">
        <f t="shared" si="4"/>
        <v>-4110</v>
      </c>
    </row>
    <row r="206" spans="1:23" x14ac:dyDescent="0.25">
      <c r="A206" s="36">
        <v>1</v>
      </c>
      <c r="B206" s="36">
        <v>205</v>
      </c>
      <c r="C206" s="36">
        <v>-67960</v>
      </c>
      <c r="D206" s="2"/>
      <c r="W206" s="2">
        <f t="shared" si="4"/>
        <v>14050</v>
      </c>
    </row>
    <row r="207" spans="1:23" x14ac:dyDescent="0.25">
      <c r="A207" s="36">
        <v>1</v>
      </c>
      <c r="B207" s="36">
        <v>206</v>
      </c>
      <c r="C207" s="36">
        <v>-58030</v>
      </c>
      <c r="D207" s="2"/>
      <c r="W207" s="2">
        <f t="shared" si="4"/>
        <v>9930</v>
      </c>
    </row>
    <row r="208" spans="1:23" x14ac:dyDescent="0.25">
      <c r="A208" s="36">
        <v>1</v>
      </c>
      <c r="B208" s="36">
        <v>207</v>
      </c>
      <c r="C208" s="36">
        <v>-52130</v>
      </c>
      <c r="D208" s="2"/>
      <c r="W208" s="2">
        <f t="shared" si="4"/>
        <v>5900</v>
      </c>
    </row>
    <row r="209" spans="1:23" x14ac:dyDescent="0.25">
      <c r="A209" s="36">
        <v>1</v>
      </c>
      <c r="B209" s="36">
        <v>208</v>
      </c>
      <c r="C209" s="36">
        <v>-54710</v>
      </c>
      <c r="D209" s="2"/>
      <c r="W209" s="2">
        <f t="shared" si="4"/>
        <v>-2580</v>
      </c>
    </row>
    <row r="210" spans="1:23" x14ac:dyDescent="0.25">
      <c r="A210" s="36">
        <v>1</v>
      </c>
      <c r="B210" s="36">
        <v>209</v>
      </c>
      <c r="C210" s="36">
        <v>-38280</v>
      </c>
      <c r="D210" s="2"/>
      <c r="W210" s="2">
        <f t="shared" si="4"/>
        <v>16430</v>
      </c>
    </row>
    <row r="211" spans="1:23" x14ac:dyDescent="0.25">
      <c r="A211" s="36">
        <v>1</v>
      </c>
      <c r="B211" s="36">
        <v>210</v>
      </c>
      <c r="C211" s="36">
        <v>-57990</v>
      </c>
      <c r="D211" s="2"/>
      <c r="W211" s="2">
        <f t="shared" si="4"/>
        <v>-19710</v>
      </c>
    </row>
    <row r="212" spans="1:23" x14ac:dyDescent="0.25">
      <c r="A212" s="36">
        <v>1</v>
      </c>
      <c r="B212" s="36">
        <v>211</v>
      </c>
      <c r="C212" s="36">
        <v>-67830</v>
      </c>
      <c r="D212" s="2"/>
      <c r="W212" s="2">
        <f t="shared" si="4"/>
        <v>-9840</v>
      </c>
    </row>
    <row r="213" spans="1:23" x14ac:dyDescent="0.25">
      <c r="A213" s="36">
        <v>1</v>
      </c>
      <c r="B213" s="36">
        <v>212</v>
      </c>
      <c r="C213" s="36">
        <v>-45390</v>
      </c>
      <c r="D213" s="2"/>
      <c r="W213" s="2">
        <f t="shared" si="4"/>
        <v>22440</v>
      </c>
    </row>
    <row r="214" spans="1:23" x14ac:dyDescent="0.25">
      <c r="A214" s="36">
        <v>1</v>
      </c>
      <c r="B214" s="36">
        <v>213</v>
      </c>
      <c r="C214" s="36">
        <v>-36040</v>
      </c>
      <c r="D214" s="2"/>
      <c r="W214" s="2">
        <f t="shared" si="4"/>
        <v>9350</v>
      </c>
    </row>
    <row r="215" spans="1:23" x14ac:dyDescent="0.25">
      <c r="A215" s="36">
        <v>1</v>
      </c>
      <c r="B215" s="36">
        <v>214</v>
      </c>
      <c r="C215" s="36">
        <v>-44340</v>
      </c>
      <c r="D215" s="2"/>
      <c r="W215" s="2">
        <f t="shared" si="4"/>
        <v>-8300</v>
      </c>
    </row>
    <row r="216" spans="1:23" x14ac:dyDescent="0.25">
      <c r="A216" s="36">
        <v>1</v>
      </c>
      <c r="B216" s="36">
        <v>215</v>
      </c>
      <c r="C216" s="36">
        <v>-38130</v>
      </c>
      <c r="D216" s="2"/>
      <c r="W216" s="2">
        <f t="shared" si="4"/>
        <v>6210</v>
      </c>
    </row>
    <row r="217" spans="1:23" x14ac:dyDescent="0.25">
      <c r="A217" s="36">
        <v>1</v>
      </c>
      <c r="B217" s="36">
        <v>216</v>
      </c>
      <c r="C217" s="36">
        <v>-41670</v>
      </c>
      <c r="D217" s="2"/>
      <c r="W217" s="2">
        <f t="shared" si="4"/>
        <v>-3540</v>
      </c>
    </row>
    <row r="218" spans="1:23" x14ac:dyDescent="0.25">
      <c r="A218" s="36">
        <v>1</v>
      </c>
      <c r="B218" s="36">
        <v>217</v>
      </c>
      <c r="C218" s="36">
        <v>-55700</v>
      </c>
      <c r="D218" s="2"/>
      <c r="W218" s="2">
        <f t="shared" si="4"/>
        <v>-14030</v>
      </c>
    </row>
    <row r="219" spans="1:23" x14ac:dyDescent="0.25">
      <c r="A219" s="36">
        <v>1</v>
      </c>
      <c r="B219" s="36">
        <v>218</v>
      </c>
      <c r="C219" s="36">
        <v>-61780</v>
      </c>
      <c r="D219" s="2"/>
      <c r="W219" s="2">
        <f t="shared" si="4"/>
        <v>-6080</v>
      </c>
    </row>
    <row r="220" spans="1:23" x14ac:dyDescent="0.25">
      <c r="A220" s="36">
        <v>1</v>
      </c>
      <c r="B220" s="36">
        <v>219</v>
      </c>
      <c r="C220" s="36">
        <v>-59640</v>
      </c>
      <c r="D220" s="2"/>
      <c r="W220" s="2">
        <f t="shared" si="4"/>
        <v>2140</v>
      </c>
    </row>
    <row r="221" spans="1:23" x14ac:dyDescent="0.25">
      <c r="A221" s="36">
        <v>1</v>
      </c>
      <c r="B221" s="36">
        <v>220</v>
      </c>
      <c r="C221" s="36">
        <v>-46850</v>
      </c>
      <c r="D221" s="2"/>
      <c r="W221" s="2">
        <f t="shared" si="4"/>
        <v>12790</v>
      </c>
    </row>
    <row r="222" spans="1:23" x14ac:dyDescent="0.25">
      <c r="A222" s="36">
        <v>1</v>
      </c>
      <c r="B222" s="36">
        <v>221</v>
      </c>
      <c r="C222" s="36">
        <v>-48590</v>
      </c>
      <c r="D222" s="2"/>
      <c r="W222" s="2">
        <f t="shared" si="4"/>
        <v>-1740</v>
      </c>
    </row>
    <row r="223" spans="1:23" x14ac:dyDescent="0.25">
      <c r="A223" s="36">
        <v>1</v>
      </c>
      <c r="B223" s="36">
        <v>222</v>
      </c>
      <c r="C223" s="36">
        <v>-42900</v>
      </c>
      <c r="D223" s="2"/>
      <c r="W223" s="2">
        <f t="shared" si="4"/>
        <v>5690</v>
      </c>
    </row>
    <row r="224" spans="1:23" x14ac:dyDescent="0.25">
      <c r="A224" s="36">
        <v>1</v>
      </c>
      <c r="B224" s="36">
        <v>223</v>
      </c>
      <c r="C224" s="36">
        <v>-44020</v>
      </c>
      <c r="D224" s="2"/>
      <c r="W224" s="2">
        <f t="shared" si="4"/>
        <v>-1120</v>
      </c>
    </row>
    <row r="225" spans="1:23" x14ac:dyDescent="0.25">
      <c r="A225" s="36">
        <v>1</v>
      </c>
      <c r="B225" s="36">
        <v>224</v>
      </c>
      <c r="C225" s="36">
        <v>-40220</v>
      </c>
      <c r="D225" s="2"/>
      <c r="W225" s="2">
        <f t="shared" si="4"/>
        <v>3800</v>
      </c>
    </row>
    <row r="226" spans="1:23" x14ac:dyDescent="0.25">
      <c r="A226" s="36">
        <v>1</v>
      </c>
      <c r="B226" s="36">
        <v>225</v>
      </c>
      <c r="C226" s="36">
        <v>-43190</v>
      </c>
      <c r="D226" s="2"/>
      <c r="W226" s="2">
        <f t="shared" si="4"/>
        <v>-2970</v>
      </c>
    </row>
    <row r="227" spans="1:23" x14ac:dyDescent="0.25">
      <c r="A227" s="36">
        <v>1</v>
      </c>
      <c r="B227" s="36">
        <v>226</v>
      </c>
      <c r="C227" s="36">
        <v>-45000</v>
      </c>
      <c r="D227" s="2"/>
      <c r="W227" s="2">
        <f t="shared" si="4"/>
        <v>-1810</v>
      </c>
    </row>
    <row r="228" spans="1:23" x14ac:dyDescent="0.25">
      <c r="A228" s="36">
        <v>1</v>
      </c>
      <c r="B228" s="36">
        <v>227</v>
      </c>
      <c r="C228" s="36">
        <v>-52340</v>
      </c>
      <c r="D228" s="2"/>
      <c r="W228" s="2">
        <f t="shared" si="4"/>
        <v>-7340</v>
      </c>
    </row>
    <row r="229" spans="1:23" x14ac:dyDescent="0.25">
      <c r="A229" s="36">
        <v>1</v>
      </c>
      <c r="B229" s="36">
        <v>228</v>
      </c>
      <c r="C229" s="36">
        <v>-50780</v>
      </c>
      <c r="D229" s="2"/>
      <c r="W229" s="2">
        <f t="shared" si="4"/>
        <v>1560</v>
      </c>
    </row>
    <row r="230" spans="1:23" x14ac:dyDescent="0.25">
      <c r="A230" s="36">
        <v>1</v>
      </c>
      <c r="B230" s="36">
        <v>229</v>
      </c>
      <c r="C230" s="36">
        <v>-43820</v>
      </c>
      <c r="D230" s="2"/>
      <c r="W230" s="2">
        <f t="shared" si="4"/>
        <v>6960</v>
      </c>
    </row>
    <row r="231" spans="1:23" x14ac:dyDescent="0.25">
      <c r="A231" s="36">
        <v>1</v>
      </c>
      <c r="B231" s="36">
        <v>230</v>
      </c>
      <c r="C231" s="36">
        <v>-36960</v>
      </c>
      <c r="D231" s="2"/>
      <c r="W231" s="2">
        <f t="shared" si="4"/>
        <v>6860</v>
      </c>
    </row>
    <row r="232" spans="1:23" x14ac:dyDescent="0.25">
      <c r="A232" s="36">
        <v>1</v>
      </c>
      <c r="B232" s="36">
        <v>231</v>
      </c>
      <c r="C232" s="36">
        <v>-41480</v>
      </c>
      <c r="D232" s="2"/>
      <c r="W232" s="2">
        <f t="shared" si="4"/>
        <v>-4520</v>
      </c>
    </row>
    <row r="233" spans="1:23" x14ac:dyDescent="0.25">
      <c r="A233" s="36">
        <v>1</v>
      </c>
      <c r="B233" s="36">
        <v>232</v>
      </c>
      <c r="C233" s="36">
        <v>-47720</v>
      </c>
      <c r="D233" s="2"/>
      <c r="W233" s="2">
        <f t="shared" si="4"/>
        <v>-6240</v>
      </c>
    </row>
    <row r="234" spans="1:23" x14ac:dyDescent="0.25">
      <c r="A234" s="36">
        <v>1</v>
      </c>
      <c r="B234" s="36">
        <v>233</v>
      </c>
      <c r="C234" s="36">
        <v>-51780</v>
      </c>
      <c r="D234" s="2"/>
      <c r="W234" s="2">
        <f t="shared" si="4"/>
        <v>-4060</v>
      </c>
    </row>
    <row r="235" spans="1:23" x14ac:dyDescent="0.25">
      <c r="A235" s="36">
        <v>1</v>
      </c>
      <c r="B235" s="36">
        <v>234</v>
      </c>
      <c r="C235" s="36">
        <v>-56280</v>
      </c>
      <c r="D235" s="2"/>
      <c r="W235" s="2">
        <f t="shared" si="4"/>
        <v>-4500</v>
      </c>
    </row>
    <row r="236" spans="1:23" x14ac:dyDescent="0.25">
      <c r="A236" s="36">
        <v>1</v>
      </c>
      <c r="B236" s="36">
        <v>235</v>
      </c>
      <c r="C236" s="36">
        <v>-45450</v>
      </c>
      <c r="D236" s="2"/>
      <c r="W236" s="2">
        <f t="shared" si="4"/>
        <v>10830</v>
      </c>
    </row>
    <row r="237" spans="1:23" x14ac:dyDescent="0.25">
      <c r="A237" s="36">
        <v>1</v>
      </c>
      <c r="B237" s="36">
        <v>236</v>
      </c>
      <c r="C237" s="36">
        <v>-51570</v>
      </c>
      <c r="D237" s="2"/>
      <c r="W237" s="2">
        <f t="shared" si="4"/>
        <v>-6120</v>
      </c>
    </row>
    <row r="238" spans="1:23" x14ac:dyDescent="0.25">
      <c r="A238" s="36">
        <v>1</v>
      </c>
      <c r="B238" s="36">
        <v>237</v>
      </c>
      <c r="C238" s="36">
        <v>-44250</v>
      </c>
      <c r="D238" s="2"/>
      <c r="W238" s="2">
        <f t="shared" si="4"/>
        <v>7320</v>
      </c>
    </row>
    <row r="239" spans="1:23" x14ac:dyDescent="0.25">
      <c r="A239" s="36">
        <v>1</v>
      </c>
      <c r="B239" s="36">
        <v>238</v>
      </c>
      <c r="C239" s="36">
        <v>-52760</v>
      </c>
      <c r="D239" s="2"/>
      <c r="W239" s="2">
        <f t="shared" si="4"/>
        <v>-8510</v>
      </c>
    </row>
    <row r="240" spans="1:23" x14ac:dyDescent="0.25">
      <c r="A240" s="36">
        <v>1</v>
      </c>
      <c r="B240" s="36">
        <v>239</v>
      </c>
      <c r="C240" s="36">
        <v>-44200</v>
      </c>
      <c r="D240" s="2"/>
      <c r="W240" s="2">
        <f t="shared" si="4"/>
        <v>8560</v>
      </c>
    </row>
    <row r="241" spans="1:23" x14ac:dyDescent="0.25">
      <c r="A241" s="36">
        <v>1</v>
      </c>
      <c r="B241" s="36">
        <v>240</v>
      </c>
      <c r="C241" s="36">
        <v>-43530</v>
      </c>
      <c r="D241" s="2"/>
      <c r="W241" s="2">
        <f t="shared" si="4"/>
        <v>670</v>
      </c>
    </row>
    <row r="242" spans="1:23" x14ac:dyDescent="0.25">
      <c r="A242" s="36">
        <v>1</v>
      </c>
      <c r="B242" s="36">
        <v>241</v>
      </c>
      <c r="C242" s="36">
        <v>-31640</v>
      </c>
      <c r="D242" s="2"/>
      <c r="W242" s="2">
        <f t="shared" si="4"/>
        <v>11890</v>
      </c>
    </row>
    <row r="243" spans="1:23" x14ac:dyDescent="0.25">
      <c r="A243" s="36">
        <v>1</v>
      </c>
      <c r="B243" s="36">
        <v>242</v>
      </c>
      <c r="C243" s="36">
        <v>-44610</v>
      </c>
      <c r="D243" s="2"/>
      <c r="W243" s="2">
        <f t="shared" si="4"/>
        <v>-12970</v>
      </c>
    </row>
    <row r="244" spans="1:23" x14ac:dyDescent="0.25">
      <c r="A244" s="36">
        <v>1</v>
      </c>
      <c r="B244" s="36">
        <v>243</v>
      </c>
      <c r="C244" s="36">
        <v>-44550</v>
      </c>
      <c r="D244" s="2"/>
      <c r="W244" s="2">
        <f t="shared" si="4"/>
        <v>60</v>
      </c>
    </row>
    <row r="245" spans="1:23" x14ac:dyDescent="0.25">
      <c r="A245" s="36">
        <v>1</v>
      </c>
      <c r="B245" s="36">
        <v>244</v>
      </c>
      <c r="C245" s="36">
        <v>-60320</v>
      </c>
      <c r="D245" s="2"/>
      <c r="W245" s="2">
        <f t="shared" si="4"/>
        <v>-15770</v>
      </c>
    </row>
    <row r="246" spans="1:23" x14ac:dyDescent="0.25">
      <c r="A246" s="36">
        <v>1</v>
      </c>
      <c r="B246" s="36">
        <v>245</v>
      </c>
      <c r="C246" s="36">
        <v>-62990</v>
      </c>
      <c r="D246" s="2"/>
      <c r="W246" s="2">
        <f t="shared" si="4"/>
        <v>-2670</v>
      </c>
    </row>
    <row r="247" spans="1:23" x14ac:dyDescent="0.25">
      <c r="A247" s="36">
        <v>1</v>
      </c>
      <c r="B247" s="36">
        <v>246</v>
      </c>
      <c r="C247" s="36">
        <v>-64190</v>
      </c>
      <c r="D247" s="2"/>
      <c r="W247" s="2">
        <f t="shared" si="4"/>
        <v>-1200</v>
      </c>
    </row>
    <row r="248" spans="1:23" x14ac:dyDescent="0.25">
      <c r="A248" s="36">
        <v>1</v>
      </c>
      <c r="B248" s="36">
        <v>247</v>
      </c>
      <c r="C248" s="36">
        <v>-51200</v>
      </c>
      <c r="D248" s="2"/>
      <c r="W248" s="2">
        <f t="shared" si="4"/>
        <v>12990</v>
      </c>
    </row>
    <row r="249" spans="1:23" x14ac:dyDescent="0.25">
      <c r="A249" s="36">
        <v>1</v>
      </c>
      <c r="B249" s="36">
        <v>248</v>
      </c>
      <c r="C249" s="36">
        <v>-58050</v>
      </c>
      <c r="D249" s="2"/>
      <c r="W249" s="2">
        <f t="shared" si="4"/>
        <v>-6850</v>
      </c>
    </row>
    <row r="250" spans="1:23" x14ac:dyDescent="0.25">
      <c r="A250" s="36">
        <v>1</v>
      </c>
      <c r="B250" s="36">
        <v>249</v>
      </c>
      <c r="C250" s="36">
        <v>-66340</v>
      </c>
      <c r="D250" s="2"/>
      <c r="W250" s="2">
        <f t="shared" si="4"/>
        <v>-8290</v>
      </c>
    </row>
    <row r="251" spans="1:23" x14ac:dyDescent="0.25">
      <c r="A251" s="36">
        <v>1</v>
      </c>
      <c r="B251" s="36">
        <v>250</v>
      </c>
      <c r="C251" s="36">
        <v>-56070</v>
      </c>
      <c r="D251" s="2"/>
      <c r="W251" s="2">
        <f t="shared" si="4"/>
        <v>10270</v>
      </c>
    </row>
    <row r="252" spans="1:23" x14ac:dyDescent="0.25">
      <c r="A252" s="36">
        <v>1</v>
      </c>
      <c r="B252" s="36">
        <v>251</v>
      </c>
      <c r="C252" s="36">
        <v>-56860</v>
      </c>
      <c r="D252" s="2"/>
      <c r="W252" s="2">
        <f t="shared" si="4"/>
        <v>-790</v>
      </c>
    </row>
    <row r="253" spans="1:23" x14ac:dyDescent="0.25">
      <c r="A253" s="36">
        <v>1</v>
      </c>
      <c r="B253" s="36">
        <v>252</v>
      </c>
      <c r="C253" s="36">
        <v>-50450</v>
      </c>
      <c r="D253" s="2"/>
      <c r="W253" s="2">
        <f t="shared" si="4"/>
        <v>6410</v>
      </c>
    </row>
    <row r="256" spans="1:23" x14ac:dyDescent="0.25">
      <c r="D256" s="2"/>
      <c r="W256" s="2">
        <f>STDEV(W3:W253)</f>
        <v>7431.737468720492</v>
      </c>
    </row>
    <row r="257" spans="4:23" x14ac:dyDescent="0.25">
      <c r="D257" s="2"/>
      <c r="W257" s="2">
        <f>W256*SQRT(252)</f>
        <v>117975.1749081305</v>
      </c>
    </row>
  </sheetData>
  <mergeCells count="1">
    <mergeCell ref="Y13:AA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253"/>
  <sheetViews>
    <sheetView workbookViewId="0">
      <selection activeCell="B1" sqref="B1"/>
    </sheetView>
  </sheetViews>
  <sheetFormatPr defaultRowHeight="15" x14ac:dyDescent="0.25"/>
  <cols>
    <col min="2" max="2" width="10.42578125" customWidth="1"/>
    <col min="3" max="3" width="12.28515625" customWidth="1"/>
    <col min="4" max="4" width="15.85546875" customWidth="1"/>
    <col min="9" max="9" width="12.140625" bestFit="1" customWidth="1"/>
  </cols>
  <sheetData>
    <row r="1" spans="1:14" x14ac:dyDescent="0.25">
      <c r="A1" t="s">
        <v>9</v>
      </c>
      <c r="B1">
        <v>0</v>
      </c>
      <c r="H1" t="s">
        <v>17</v>
      </c>
    </row>
    <row r="2" spans="1:14" x14ac:dyDescent="0.25">
      <c r="A2">
        <v>1</v>
      </c>
      <c r="C2">
        <f>'Excel Support'!$I$8</f>
        <v>20000</v>
      </c>
      <c r="D2" t="s">
        <v>11</v>
      </c>
      <c r="H2">
        <f>1/3</f>
        <v>0.33333333333333331</v>
      </c>
      <c r="I2" s="27">
        <f>'Excel Support'!J37</f>
        <v>3.3134920634920637E-4</v>
      </c>
      <c r="L2">
        <f>IF(B2="",B1,B2)</f>
        <v>0</v>
      </c>
      <c r="M2">
        <f>IF(L2-C2&gt;0,(L2-C2)*'Excel Support'!$I$10,0)</f>
        <v>0</v>
      </c>
      <c r="N2">
        <f>SUM($M$2:M2)</f>
        <v>0</v>
      </c>
    </row>
    <row r="3" spans="1:14" x14ac:dyDescent="0.25">
      <c r="A3">
        <v>2</v>
      </c>
      <c r="C3">
        <f>'Excel Support'!$I$8</f>
        <v>20000</v>
      </c>
      <c r="D3">
        <f>252-RTD("rit2.rtd",,"TIMEREMAINING")</f>
        <v>0</v>
      </c>
      <c r="H3">
        <f t="shared" ref="H3:H4" si="0">1/3</f>
        <v>0.33333333333333331</v>
      </c>
      <c r="I3" s="27">
        <f>'Excel Support'!J38</f>
        <v>5.9087301587301591E-4</v>
      </c>
      <c r="L3">
        <f t="shared" ref="L3:L66" si="1">IF(B3="",B2,B3)</f>
        <v>0</v>
      </c>
      <c r="M3">
        <f>IF(L3-C3&gt;0,(L3-C3)*'Excel Support'!$I$10,0)</f>
        <v>0</v>
      </c>
      <c r="N3">
        <f>SUM($M$2:M3)</f>
        <v>0</v>
      </c>
    </row>
    <row r="4" spans="1:14" x14ac:dyDescent="0.25">
      <c r="A4">
        <v>3</v>
      </c>
      <c r="C4">
        <f>'Excel Support'!$I$8</f>
        <v>20000</v>
      </c>
      <c r="D4" t="s">
        <v>10</v>
      </c>
      <c r="H4">
        <f t="shared" si="0"/>
        <v>0.33333333333333331</v>
      </c>
      <c r="I4" s="27">
        <f>'Excel Support'!J39</f>
        <v>2.3095238095238095E-4</v>
      </c>
      <c r="L4">
        <f t="shared" si="1"/>
        <v>0</v>
      </c>
      <c r="M4">
        <f>IF(L4-C4&gt;0,(L4-C4)*'Excel Support'!$I$10,0)</f>
        <v>0</v>
      </c>
      <c r="N4">
        <f>SUM($M$2:M4)</f>
        <v>0</v>
      </c>
    </row>
    <row r="5" spans="1:14" x14ac:dyDescent="0.25">
      <c r="A5">
        <v>4</v>
      </c>
      <c r="C5">
        <f>'Excel Support'!$I$8</f>
        <v>20000</v>
      </c>
      <c r="D5" s="1">
        <f>'Excel Support'!I5</f>
        <v>0</v>
      </c>
      <c r="H5" t="s">
        <v>20</v>
      </c>
      <c r="I5" t="s">
        <v>21</v>
      </c>
      <c r="L5">
        <f t="shared" si="1"/>
        <v>0</v>
      </c>
      <c r="M5">
        <f>IF(L5-C5&gt;0,(L5-C5)*'Excel Support'!$I$10,0)</f>
        <v>0</v>
      </c>
      <c r="N5">
        <f>SUM($M$2:M5)</f>
        <v>0</v>
      </c>
    </row>
    <row r="6" spans="1:14" x14ac:dyDescent="0.25">
      <c r="A6">
        <v>5</v>
      </c>
      <c r="C6">
        <f>'Excel Support'!$I$8</f>
        <v>20000</v>
      </c>
      <c r="G6" t="s">
        <v>18</v>
      </c>
      <c r="H6">
        <f t="array" ref="H6">MMULT(TRANSPOSE(H2:H4),I2:I4)</f>
        <v>3.8439153439153437E-4</v>
      </c>
      <c r="I6">
        <f>H6*('Excel Support'!$K$25+'Excel Support'!$K$24)</f>
        <v>0</v>
      </c>
      <c r="L6">
        <f t="shared" si="1"/>
        <v>0</v>
      </c>
      <c r="M6">
        <f>IF(L6-C6&gt;0,(L6-C6)*'Excel Support'!$I$10,0)</f>
        <v>0</v>
      </c>
      <c r="N6">
        <f>SUM($M$2:M6)</f>
        <v>0</v>
      </c>
    </row>
    <row r="7" spans="1:14" x14ac:dyDescent="0.25">
      <c r="A7">
        <v>6</v>
      </c>
      <c r="C7">
        <f>'Excel Support'!$I$8</f>
        <v>20000</v>
      </c>
      <c r="G7" t="s">
        <v>19</v>
      </c>
      <c r="H7">
        <f t="array" ref="H7">SQRT(MMULT(TRANSPOSE(H2:H4),MMULT('Excel Support'!U15:W17,H2:H4)))</f>
        <v>8.6049254793059745E-3</v>
      </c>
      <c r="I7">
        <f>H7*('Excel Support'!$K$25+'Excel Support'!$K$24)</f>
        <v>0</v>
      </c>
      <c r="L7">
        <f t="shared" si="1"/>
        <v>0</v>
      </c>
      <c r="M7">
        <f>IF(L7-C7&gt;0,(L7-C7)*'Excel Support'!$I$10,0)</f>
        <v>0</v>
      </c>
      <c r="N7">
        <f>SUM($M$2:M7)</f>
        <v>0</v>
      </c>
    </row>
    <row r="8" spans="1:14" x14ac:dyDescent="0.25">
      <c r="A8">
        <v>7</v>
      </c>
      <c r="C8">
        <f>'Excel Support'!$I$8</f>
        <v>20000</v>
      </c>
      <c r="L8">
        <f t="shared" si="1"/>
        <v>0</v>
      </c>
      <c r="M8">
        <f>IF(L8-C8&gt;0,(L8-C8)*'Excel Support'!$I$10,0)</f>
        <v>0</v>
      </c>
      <c r="N8">
        <f>SUM($M$2:M8)</f>
        <v>0</v>
      </c>
    </row>
    <row r="9" spans="1:14" x14ac:dyDescent="0.25">
      <c r="A9">
        <v>8</v>
      </c>
      <c r="C9">
        <f>'Excel Support'!$I$8</f>
        <v>20000</v>
      </c>
      <c r="H9" t="s">
        <v>10</v>
      </c>
      <c r="I9" s="1">
        <f>IFERROR(-_xlfn.NORM.INV(1-'Excel Support'!$G$5,$I$6,$I$7),0)</f>
        <v>0</v>
      </c>
      <c r="L9">
        <f t="shared" si="1"/>
        <v>0</v>
      </c>
      <c r="M9">
        <f>IF(L9-C9&gt;0,(L9-C9)*'Excel Support'!$I$10,0)</f>
        <v>0</v>
      </c>
      <c r="N9">
        <f>SUM($M$2:M9)</f>
        <v>0</v>
      </c>
    </row>
    <row r="10" spans="1:14" x14ac:dyDescent="0.25">
      <c r="A10">
        <v>9</v>
      </c>
      <c r="C10">
        <f>'Excel Support'!$I$8</f>
        <v>20000</v>
      </c>
      <c r="I10">
        <f>IFERROR(-($I$6+$I$7*_xlfn.NORM.INV(1-'Excel Support'!$G$5,0,1)),0)</f>
        <v>0</v>
      </c>
      <c r="L10">
        <f t="shared" si="1"/>
        <v>0</v>
      </c>
      <c r="M10">
        <f>IF(L10-C10&gt;0,(L10-C10)*'Excel Support'!$I$10,0)</f>
        <v>0</v>
      </c>
      <c r="N10">
        <f>SUM($M$2:M10)</f>
        <v>0</v>
      </c>
    </row>
    <row r="11" spans="1:14" x14ac:dyDescent="0.25">
      <c r="A11">
        <v>10</v>
      </c>
      <c r="C11">
        <f>'Excel Support'!$I$8</f>
        <v>20000</v>
      </c>
      <c r="L11">
        <f t="shared" si="1"/>
        <v>0</v>
      </c>
      <c r="M11">
        <f>IF(L11-C11&gt;0,(L11-C11)*'Excel Support'!$I$10,0)</f>
        <v>0</v>
      </c>
      <c r="N11">
        <f>SUM($M$2:M11)</f>
        <v>0</v>
      </c>
    </row>
    <row r="12" spans="1:14" x14ac:dyDescent="0.25">
      <c r="A12">
        <v>11</v>
      </c>
      <c r="C12">
        <f>'Excel Support'!$I$8</f>
        <v>20000</v>
      </c>
      <c r="L12">
        <f t="shared" si="1"/>
        <v>0</v>
      </c>
      <c r="M12">
        <f>IF(L12-C12&gt;0,(L12-C12)*'Excel Support'!$I$10,0)</f>
        <v>0</v>
      </c>
      <c r="N12">
        <f>SUM($M$2:M12)</f>
        <v>0</v>
      </c>
    </row>
    <row r="13" spans="1:14" x14ac:dyDescent="0.25">
      <c r="A13">
        <v>12</v>
      </c>
      <c r="C13">
        <f>'Excel Support'!$I$8</f>
        <v>20000</v>
      </c>
      <c r="L13">
        <f t="shared" si="1"/>
        <v>0</v>
      </c>
      <c r="M13">
        <f>IF(L13-C13&gt;0,(L13-C13)*'Excel Support'!$I$10,0)</f>
        <v>0</v>
      </c>
      <c r="N13">
        <f>SUM($M$2:M13)</f>
        <v>0</v>
      </c>
    </row>
    <row r="14" spans="1:14" x14ac:dyDescent="0.25">
      <c r="A14">
        <v>13</v>
      </c>
      <c r="C14">
        <f>'Excel Support'!$I$8</f>
        <v>20000</v>
      </c>
      <c r="L14">
        <f t="shared" si="1"/>
        <v>0</v>
      </c>
      <c r="M14">
        <f>IF(L14-C14&gt;0,(L14-C14)*'Excel Support'!$I$10,0)</f>
        <v>0</v>
      </c>
      <c r="N14">
        <f>SUM($M$2:M14)</f>
        <v>0</v>
      </c>
    </row>
    <row r="15" spans="1:14" x14ac:dyDescent="0.25">
      <c r="A15">
        <v>14</v>
      </c>
      <c r="C15">
        <f>'Excel Support'!$I$8</f>
        <v>20000</v>
      </c>
      <c r="L15">
        <f t="shared" si="1"/>
        <v>0</v>
      </c>
      <c r="M15">
        <f>IF(L15-C15&gt;0,(L15-C15)*'Excel Support'!$I$10,0)</f>
        <v>0</v>
      </c>
      <c r="N15">
        <f>SUM($M$2:M15)</f>
        <v>0</v>
      </c>
    </row>
    <row r="16" spans="1:14" x14ac:dyDescent="0.25">
      <c r="A16">
        <v>15</v>
      </c>
      <c r="C16">
        <f>'Excel Support'!$I$8</f>
        <v>20000</v>
      </c>
      <c r="L16">
        <f t="shared" si="1"/>
        <v>0</v>
      </c>
      <c r="M16">
        <f>IF(L16-C16&gt;0,(L16-C16)*'Excel Support'!$I$10,0)</f>
        <v>0</v>
      </c>
      <c r="N16">
        <f>SUM($M$2:M16)</f>
        <v>0</v>
      </c>
    </row>
    <row r="17" spans="1:14" x14ac:dyDescent="0.25">
      <c r="A17">
        <v>16</v>
      </c>
      <c r="C17">
        <f>'Excel Support'!$I$8</f>
        <v>20000</v>
      </c>
      <c r="L17">
        <f t="shared" si="1"/>
        <v>0</v>
      </c>
      <c r="M17">
        <f>IF(L17-C17&gt;0,(L17-C17)*'Excel Support'!$I$10,0)</f>
        <v>0</v>
      </c>
      <c r="N17">
        <f>SUM($M$2:M17)</f>
        <v>0</v>
      </c>
    </row>
    <row r="18" spans="1:14" x14ac:dyDescent="0.25">
      <c r="A18">
        <v>17</v>
      </c>
      <c r="C18">
        <f>'Excel Support'!$I$8</f>
        <v>20000</v>
      </c>
      <c r="L18">
        <f t="shared" si="1"/>
        <v>0</v>
      </c>
      <c r="M18">
        <f>IF(L18-C18&gt;0,(L18-C18)*'Excel Support'!$I$10,0)</f>
        <v>0</v>
      </c>
      <c r="N18">
        <f>SUM($M$2:M18)</f>
        <v>0</v>
      </c>
    </row>
    <row r="19" spans="1:14" x14ac:dyDescent="0.25">
      <c r="A19">
        <v>18</v>
      </c>
      <c r="C19">
        <f>'Excel Support'!$I$8</f>
        <v>20000</v>
      </c>
      <c r="L19">
        <f t="shared" si="1"/>
        <v>0</v>
      </c>
      <c r="M19">
        <f>IF(L19-C19&gt;0,(L19-C19)*'Excel Support'!$I$10,0)</f>
        <v>0</v>
      </c>
      <c r="N19">
        <f>SUM($M$2:M19)</f>
        <v>0</v>
      </c>
    </row>
    <row r="20" spans="1:14" x14ac:dyDescent="0.25">
      <c r="A20">
        <v>19</v>
      </c>
      <c r="C20">
        <f>'Excel Support'!$I$8</f>
        <v>20000</v>
      </c>
      <c r="L20">
        <f t="shared" si="1"/>
        <v>0</v>
      </c>
      <c r="M20">
        <f>IF(L20-C20&gt;0,(L20-C20)*'Excel Support'!$I$10,0)</f>
        <v>0</v>
      </c>
      <c r="N20">
        <f>SUM($M$2:M20)</f>
        <v>0</v>
      </c>
    </row>
    <row r="21" spans="1:14" x14ac:dyDescent="0.25">
      <c r="A21">
        <v>20</v>
      </c>
      <c r="C21">
        <f>'Excel Support'!$I$8</f>
        <v>20000</v>
      </c>
      <c r="L21">
        <f t="shared" si="1"/>
        <v>0</v>
      </c>
      <c r="M21">
        <f>IF(L21-C21&gt;0,(L21-C21)*'Excel Support'!$I$10,0)</f>
        <v>0</v>
      </c>
      <c r="N21">
        <f>SUM($M$2:M21)</f>
        <v>0</v>
      </c>
    </row>
    <row r="22" spans="1:14" x14ac:dyDescent="0.25">
      <c r="A22">
        <v>21</v>
      </c>
      <c r="C22">
        <f>'Excel Support'!$I$8</f>
        <v>20000</v>
      </c>
      <c r="L22">
        <f t="shared" si="1"/>
        <v>0</v>
      </c>
      <c r="M22">
        <f>IF(L22-C22&gt;0,(L22-C22)*'Excel Support'!$I$10,0)</f>
        <v>0</v>
      </c>
      <c r="N22">
        <f>SUM($M$2:M22)</f>
        <v>0</v>
      </c>
    </row>
    <row r="23" spans="1:14" x14ac:dyDescent="0.25">
      <c r="A23">
        <v>22</v>
      </c>
      <c r="C23">
        <f>'Excel Support'!$I$8</f>
        <v>20000</v>
      </c>
      <c r="L23">
        <f t="shared" si="1"/>
        <v>0</v>
      </c>
      <c r="M23">
        <f>IF(L23-C23&gt;0,(L23-C23)*'Excel Support'!$I$10,0)</f>
        <v>0</v>
      </c>
      <c r="N23">
        <f>SUM($M$2:M23)</f>
        <v>0</v>
      </c>
    </row>
    <row r="24" spans="1:14" x14ac:dyDescent="0.25">
      <c r="A24">
        <v>23</v>
      </c>
      <c r="C24">
        <f>'Excel Support'!$I$8</f>
        <v>20000</v>
      </c>
      <c r="L24">
        <f t="shared" si="1"/>
        <v>0</v>
      </c>
      <c r="M24">
        <f>IF(L24-C24&gt;0,(L24-C24)*'Excel Support'!$I$10,0)</f>
        <v>0</v>
      </c>
      <c r="N24">
        <f>SUM($M$2:M24)</f>
        <v>0</v>
      </c>
    </row>
    <row r="25" spans="1:14" x14ac:dyDescent="0.25">
      <c r="A25">
        <v>24</v>
      </c>
      <c r="C25">
        <f>'Excel Support'!$I$8</f>
        <v>20000</v>
      </c>
      <c r="L25">
        <f>IF(B25="",B24,B25)</f>
        <v>0</v>
      </c>
      <c r="M25">
        <f>IF(L25-C25&gt;0,(L25-C25)*'Excel Support'!$I$10,0)</f>
        <v>0</v>
      </c>
      <c r="N25">
        <f>SUM($M$2:M25)</f>
        <v>0</v>
      </c>
    </row>
    <row r="26" spans="1:14" x14ac:dyDescent="0.25">
      <c r="A26">
        <v>25</v>
      </c>
      <c r="C26">
        <f>'Excel Support'!$I$8</f>
        <v>20000</v>
      </c>
      <c r="L26">
        <f t="shared" si="1"/>
        <v>0</v>
      </c>
      <c r="M26">
        <f>IF(L26-C26&gt;0,(L26-C26)*'Excel Support'!$I$10,0)</f>
        <v>0</v>
      </c>
      <c r="N26">
        <f>SUM($M$2:M26)</f>
        <v>0</v>
      </c>
    </row>
    <row r="27" spans="1:14" x14ac:dyDescent="0.25">
      <c r="A27">
        <v>26</v>
      </c>
      <c r="C27">
        <f>'Excel Support'!$I$8</f>
        <v>20000</v>
      </c>
      <c r="L27">
        <f t="shared" si="1"/>
        <v>0</v>
      </c>
      <c r="M27">
        <f>IF(L27-C27&gt;0,(L27-C27)*'Excel Support'!$I$10,0)</f>
        <v>0</v>
      </c>
      <c r="N27">
        <f>SUM($M$2:M27)</f>
        <v>0</v>
      </c>
    </row>
    <row r="28" spans="1:14" x14ac:dyDescent="0.25">
      <c r="A28">
        <v>27</v>
      </c>
      <c r="C28">
        <f>'Excel Support'!$I$8</f>
        <v>20000</v>
      </c>
      <c r="L28">
        <f t="shared" si="1"/>
        <v>0</v>
      </c>
      <c r="M28">
        <f>IF(L28-C28&gt;0,(L28-C28)*'Excel Support'!$I$10,0)</f>
        <v>0</v>
      </c>
      <c r="N28">
        <f>SUM($M$2:M28)</f>
        <v>0</v>
      </c>
    </row>
    <row r="29" spans="1:14" x14ac:dyDescent="0.25">
      <c r="A29">
        <v>28</v>
      </c>
      <c r="C29">
        <f>'Excel Support'!$I$8</f>
        <v>20000</v>
      </c>
      <c r="L29">
        <f t="shared" si="1"/>
        <v>0</v>
      </c>
      <c r="M29">
        <f>IF(L29-C29&gt;0,(L29-C29)*'Excel Support'!$I$10,0)</f>
        <v>0</v>
      </c>
      <c r="N29">
        <f>SUM($M$2:M29)</f>
        <v>0</v>
      </c>
    </row>
    <row r="30" spans="1:14" x14ac:dyDescent="0.25">
      <c r="A30">
        <v>29</v>
      </c>
      <c r="C30">
        <f>'Excel Support'!$I$8</f>
        <v>20000</v>
      </c>
      <c r="L30">
        <f t="shared" si="1"/>
        <v>0</v>
      </c>
      <c r="M30">
        <f>IF(L30-C30&gt;0,(L30-C30)*'Excel Support'!$I$10,0)</f>
        <v>0</v>
      </c>
      <c r="N30">
        <f>SUM($M$2:M30)</f>
        <v>0</v>
      </c>
    </row>
    <row r="31" spans="1:14" x14ac:dyDescent="0.25">
      <c r="A31">
        <v>30</v>
      </c>
      <c r="C31">
        <f>'Excel Support'!$I$8</f>
        <v>20000</v>
      </c>
      <c r="L31">
        <f t="shared" si="1"/>
        <v>0</v>
      </c>
      <c r="M31">
        <f>IF(L31-C31&gt;0,(L31-C31)*'Excel Support'!$I$10,0)</f>
        <v>0</v>
      </c>
      <c r="N31">
        <f>SUM($M$2:M31)</f>
        <v>0</v>
      </c>
    </row>
    <row r="32" spans="1:14" x14ac:dyDescent="0.25">
      <c r="A32">
        <v>31</v>
      </c>
      <c r="C32">
        <f>'Excel Support'!$I$8</f>
        <v>20000</v>
      </c>
      <c r="L32">
        <f t="shared" si="1"/>
        <v>0</v>
      </c>
      <c r="M32">
        <f>IF(L32-C32&gt;0,(L32-C32)*'Excel Support'!$I$10,0)</f>
        <v>0</v>
      </c>
      <c r="N32">
        <f>SUM($M$2:M32)</f>
        <v>0</v>
      </c>
    </row>
    <row r="33" spans="1:14" x14ac:dyDescent="0.25">
      <c r="A33">
        <v>32</v>
      </c>
      <c r="C33">
        <f>'Excel Support'!$I$8</f>
        <v>20000</v>
      </c>
      <c r="L33">
        <f t="shared" si="1"/>
        <v>0</v>
      </c>
      <c r="M33">
        <f>IF(L33-C33&gt;0,(L33-C33)*'Excel Support'!$I$10,0)</f>
        <v>0</v>
      </c>
      <c r="N33">
        <f>SUM($M$2:M33)</f>
        <v>0</v>
      </c>
    </row>
    <row r="34" spans="1:14" x14ac:dyDescent="0.25">
      <c r="A34">
        <v>33</v>
      </c>
      <c r="C34">
        <f>'Excel Support'!$I$8</f>
        <v>20000</v>
      </c>
      <c r="L34">
        <f t="shared" si="1"/>
        <v>0</v>
      </c>
      <c r="M34">
        <f>IF(L34-C34&gt;0,(L34-C34)*'Excel Support'!$I$10,0)</f>
        <v>0</v>
      </c>
      <c r="N34">
        <f>SUM($M$2:M34)</f>
        <v>0</v>
      </c>
    </row>
    <row r="35" spans="1:14" x14ac:dyDescent="0.25">
      <c r="A35">
        <v>34</v>
      </c>
      <c r="C35">
        <f>'Excel Support'!$I$8</f>
        <v>20000</v>
      </c>
      <c r="L35">
        <f t="shared" si="1"/>
        <v>0</v>
      </c>
      <c r="M35">
        <f>IF(L35-C35&gt;0,(L35-C35)*'Excel Support'!$I$10,0)</f>
        <v>0</v>
      </c>
      <c r="N35">
        <f>SUM($M$2:M35)</f>
        <v>0</v>
      </c>
    </row>
    <row r="36" spans="1:14" x14ac:dyDescent="0.25">
      <c r="A36">
        <v>35</v>
      </c>
      <c r="C36">
        <f>'Excel Support'!$I$8</f>
        <v>20000</v>
      </c>
      <c r="L36">
        <f t="shared" si="1"/>
        <v>0</v>
      </c>
      <c r="M36">
        <f>IF(L36-C36&gt;0,(L36-C36)*'Excel Support'!$I$10,0)</f>
        <v>0</v>
      </c>
      <c r="N36">
        <f>SUM($M$2:M36)</f>
        <v>0</v>
      </c>
    </row>
    <row r="37" spans="1:14" x14ac:dyDescent="0.25">
      <c r="A37">
        <v>36</v>
      </c>
      <c r="C37">
        <f>'Excel Support'!$I$8</f>
        <v>20000</v>
      </c>
      <c r="L37">
        <f t="shared" si="1"/>
        <v>0</v>
      </c>
      <c r="M37">
        <f>IF(L37-C37&gt;0,(L37-C37)*'Excel Support'!$I$10,0)</f>
        <v>0</v>
      </c>
      <c r="N37">
        <f>SUM($M$2:M37)</f>
        <v>0</v>
      </c>
    </row>
    <row r="38" spans="1:14" x14ac:dyDescent="0.25">
      <c r="A38">
        <v>37</v>
      </c>
      <c r="C38">
        <f>'Excel Support'!$I$8</f>
        <v>20000</v>
      </c>
      <c r="L38">
        <f t="shared" si="1"/>
        <v>0</v>
      </c>
      <c r="M38">
        <f>IF(L38-C38&gt;0,(L38-C38)*'Excel Support'!$I$10,0)</f>
        <v>0</v>
      </c>
      <c r="N38">
        <f>SUM($M$2:M38)</f>
        <v>0</v>
      </c>
    </row>
    <row r="39" spans="1:14" x14ac:dyDescent="0.25">
      <c r="A39">
        <v>38</v>
      </c>
      <c r="C39">
        <f>'Excel Support'!$I$8</f>
        <v>20000</v>
      </c>
      <c r="L39">
        <f t="shared" si="1"/>
        <v>0</v>
      </c>
      <c r="M39">
        <f>IF(L39-C39&gt;0,(L39-C39)*'Excel Support'!$I$10,0)</f>
        <v>0</v>
      </c>
      <c r="N39">
        <f>SUM($M$2:M39)</f>
        <v>0</v>
      </c>
    </row>
    <row r="40" spans="1:14" x14ac:dyDescent="0.25">
      <c r="A40">
        <v>39</v>
      </c>
      <c r="C40">
        <f>'Excel Support'!$I$8</f>
        <v>20000</v>
      </c>
      <c r="L40">
        <f t="shared" si="1"/>
        <v>0</v>
      </c>
      <c r="M40">
        <f>IF(L40-C40&gt;0,(L40-C40)*'Excel Support'!$I$10,0)</f>
        <v>0</v>
      </c>
      <c r="N40">
        <f>SUM($M$2:M40)</f>
        <v>0</v>
      </c>
    </row>
    <row r="41" spans="1:14" x14ac:dyDescent="0.25">
      <c r="A41">
        <v>40</v>
      </c>
      <c r="C41">
        <f>'Excel Support'!$I$8</f>
        <v>20000</v>
      </c>
      <c r="L41">
        <f t="shared" si="1"/>
        <v>0</v>
      </c>
      <c r="M41">
        <f>IF(L41-C41&gt;0,(L41-C41)*'Excel Support'!$I$10,0)</f>
        <v>0</v>
      </c>
      <c r="N41">
        <f>SUM($M$2:M41)</f>
        <v>0</v>
      </c>
    </row>
    <row r="42" spans="1:14" x14ac:dyDescent="0.25">
      <c r="A42">
        <v>41</v>
      </c>
      <c r="C42">
        <f>'Excel Support'!$I$8</f>
        <v>20000</v>
      </c>
      <c r="L42">
        <f t="shared" si="1"/>
        <v>0</v>
      </c>
      <c r="M42">
        <f>IF(L42-C42&gt;0,(L42-C42)*'Excel Support'!$I$10,0)</f>
        <v>0</v>
      </c>
      <c r="N42">
        <f>SUM($M$2:M42)</f>
        <v>0</v>
      </c>
    </row>
    <row r="43" spans="1:14" x14ac:dyDescent="0.25">
      <c r="A43">
        <v>42</v>
      </c>
      <c r="C43">
        <f>'Excel Support'!$I$8</f>
        <v>20000</v>
      </c>
      <c r="L43">
        <f t="shared" si="1"/>
        <v>0</v>
      </c>
      <c r="M43">
        <f>IF(L43-C43&gt;0,(L43-C43)*'Excel Support'!$I$10,0)</f>
        <v>0</v>
      </c>
      <c r="N43">
        <f>SUM($M$2:M43)</f>
        <v>0</v>
      </c>
    </row>
    <row r="44" spans="1:14" x14ac:dyDescent="0.25">
      <c r="A44">
        <v>43</v>
      </c>
      <c r="C44">
        <f>'Excel Support'!$I$8</f>
        <v>20000</v>
      </c>
      <c r="L44">
        <f t="shared" si="1"/>
        <v>0</v>
      </c>
      <c r="M44">
        <f>IF(L44-C44&gt;0,(L44-C44)*'Excel Support'!$I$10,0)</f>
        <v>0</v>
      </c>
      <c r="N44">
        <f>SUM($M$2:M44)</f>
        <v>0</v>
      </c>
    </row>
    <row r="45" spans="1:14" x14ac:dyDescent="0.25">
      <c r="A45">
        <v>44</v>
      </c>
      <c r="C45">
        <f>'Excel Support'!$I$8</f>
        <v>20000</v>
      </c>
      <c r="L45">
        <f t="shared" si="1"/>
        <v>0</v>
      </c>
      <c r="M45">
        <f>IF(L45-C45&gt;0,(L45-C45)*'Excel Support'!$I$10,0)</f>
        <v>0</v>
      </c>
      <c r="N45">
        <f>SUM($M$2:M45)</f>
        <v>0</v>
      </c>
    </row>
    <row r="46" spans="1:14" x14ac:dyDescent="0.25">
      <c r="A46">
        <v>45</v>
      </c>
      <c r="C46">
        <f>'Excel Support'!$I$8</f>
        <v>20000</v>
      </c>
      <c r="L46">
        <f t="shared" si="1"/>
        <v>0</v>
      </c>
      <c r="M46">
        <f>IF(L46-C46&gt;0,(L46-C46)*'Excel Support'!$I$10,0)</f>
        <v>0</v>
      </c>
      <c r="N46">
        <f>SUM($M$2:M46)</f>
        <v>0</v>
      </c>
    </row>
    <row r="47" spans="1:14" x14ac:dyDescent="0.25">
      <c r="A47">
        <v>46</v>
      </c>
      <c r="C47">
        <f>'Excel Support'!$I$8</f>
        <v>20000</v>
      </c>
      <c r="L47">
        <f t="shared" si="1"/>
        <v>0</v>
      </c>
      <c r="M47">
        <f>IF(L47-C47&gt;0,(L47-C47)*'Excel Support'!$I$10,0)</f>
        <v>0</v>
      </c>
      <c r="N47">
        <f>SUM($M$2:M47)</f>
        <v>0</v>
      </c>
    </row>
    <row r="48" spans="1:14" x14ac:dyDescent="0.25">
      <c r="A48">
        <v>47</v>
      </c>
      <c r="C48">
        <f>'Excel Support'!$I$8</f>
        <v>20000</v>
      </c>
      <c r="L48">
        <f t="shared" si="1"/>
        <v>0</v>
      </c>
      <c r="M48">
        <f>IF(L48-C48&gt;0,(L48-C48)*'Excel Support'!$I$10,0)</f>
        <v>0</v>
      </c>
      <c r="N48">
        <f>SUM($M$2:M48)</f>
        <v>0</v>
      </c>
    </row>
    <row r="49" spans="1:14" x14ac:dyDescent="0.25">
      <c r="A49">
        <v>48</v>
      </c>
      <c r="C49">
        <f>'Excel Support'!$I$8</f>
        <v>20000</v>
      </c>
      <c r="L49">
        <f t="shared" si="1"/>
        <v>0</v>
      </c>
      <c r="M49">
        <f>IF(L49-C49&gt;0,(L49-C49)*'Excel Support'!$I$10,0)</f>
        <v>0</v>
      </c>
      <c r="N49">
        <f>SUM($M$2:M49)</f>
        <v>0</v>
      </c>
    </row>
    <row r="50" spans="1:14" x14ac:dyDescent="0.25">
      <c r="A50">
        <v>49</v>
      </c>
      <c r="C50">
        <f>'Excel Support'!$I$8</f>
        <v>20000</v>
      </c>
      <c r="L50">
        <f t="shared" si="1"/>
        <v>0</v>
      </c>
      <c r="M50">
        <f>IF(L50-C50&gt;0,(L50-C50)*'Excel Support'!$I$10,0)</f>
        <v>0</v>
      </c>
      <c r="N50">
        <f>SUM($M$2:M50)</f>
        <v>0</v>
      </c>
    </row>
    <row r="51" spans="1:14" x14ac:dyDescent="0.25">
      <c r="A51">
        <v>50</v>
      </c>
      <c r="C51">
        <f>'Excel Support'!$I$8</f>
        <v>20000</v>
      </c>
      <c r="L51">
        <f t="shared" si="1"/>
        <v>0</v>
      </c>
      <c r="M51">
        <f>IF(L51-C51&gt;0,(L51-C51)*'Excel Support'!$I$10,0)</f>
        <v>0</v>
      </c>
      <c r="N51">
        <f>SUM($M$2:M51)</f>
        <v>0</v>
      </c>
    </row>
    <row r="52" spans="1:14" x14ac:dyDescent="0.25">
      <c r="A52">
        <v>51</v>
      </c>
      <c r="C52">
        <f>'Excel Support'!$I$8</f>
        <v>20000</v>
      </c>
      <c r="L52">
        <f t="shared" si="1"/>
        <v>0</v>
      </c>
      <c r="M52">
        <f>IF(L52-C52&gt;0,(L52-C52)*'Excel Support'!$I$10,0)</f>
        <v>0</v>
      </c>
      <c r="N52">
        <f>SUM($M$2:M52)</f>
        <v>0</v>
      </c>
    </row>
    <row r="53" spans="1:14" x14ac:dyDescent="0.25">
      <c r="A53">
        <v>52</v>
      </c>
      <c r="C53">
        <f>'Excel Support'!$I$8</f>
        <v>20000</v>
      </c>
      <c r="L53">
        <f t="shared" si="1"/>
        <v>0</v>
      </c>
      <c r="M53">
        <f>IF(L53-C53&gt;0,(L53-C53)*'Excel Support'!$I$10,0)</f>
        <v>0</v>
      </c>
      <c r="N53">
        <f>SUM($M$2:M53)</f>
        <v>0</v>
      </c>
    </row>
    <row r="54" spans="1:14" x14ac:dyDescent="0.25">
      <c r="A54">
        <v>53</v>
      </c>
      <c r="C54">
        <f>'Excel Support'!$I$8</f>
        <v>20000</v>
      </c>
      <c r="L54">
        <f t="shared" si="1"/>
        <v>0</v>
      </c>
      <c r="M54">
        <f>IF(L54-C54&gt;0,(L54-C54)*'Excel Support'!$I$10,0)</f>
        <v>0</v>
      </c>
      <c r="N54">
        <f>SUM($M$2:M54)</f>
        <v>0</v>
      </c>
    </row>
    <row r="55" spans="1:14" x14ac:dyDescent="0.25">
      <c r="A55">
        <v>54</v>
      </c>
      <c r="C55">
        <f>'Excel Support'!$I$8</f>
        <v>20000</v>
      </c>
      <c r="L55">
        <f t="shared" si="1"/>
        <v>0</v>
      </c>
      <c r="M55">
        <f>IF(L55-C55&gt;0,(L55-C55)*'Excel Support'!$I$10,0)</f>
        <v>0</v>
      </c>
      <c r="N55">
        <f>SUM($M$2:M55)</f>
        <v>0</v>
      </c>
    </row>
    <row r="56" spans="1:14" x14ac:dyDescent="0.25">
      <c r="A56">
        <v>55</v>
      </c>
      <c r="C56">
        <f>'Excel Support'!$I$8</f>
        <v>20000</v>
      </c>
      <c r="L56">
        <f t="shared" si="1"/>
        <v>0</v>
      </c>
      <c r="M56">
        <f>IF(L56-C56&gt;0,(L56-C56)*'Excel Support'!$I$10,0)</f>
        <v>0</v>
      </c>
      <c r="N56">
        <f>SUM($M$2:M56)</f>
        <v>0</v>
      </c>
    </row>
    <row r="57" spans="1:14" x14ac:dyDescent="0.25">
      <c r="A57">
        <v>56</v>
      </c>
      <c r="C57">
        <f>'Excel Support'!$I$8</f>
        <v>20000</v>
      </c>
      <c r="L57">
        <f t="shared" si="1"/>
        <v>0</v>
      </c>
      <c r="M57">
        <f>IF(L57-C57&gt;0,(L57-C57)*'Excel Support'!$I$10,0)</f>
        <v>0</v>
      </c>
      <c r="N57">
        <f>SUM($M$2:M57)</f>
        <v>0</v>
      </c>
    </row>
    <row r="58" spans="1:14" x14ac:dyDescent="0.25">
      <c r="A58">
        <v>57</v>
      </c>
      <c r="C58">
        <f>'Excel Support'!$I$8</f>
        <v>20000</v>
      </c>
      <c r="L58">
        <f t="shared" si="1"/>
        <v>0</v>
      </c>
      <c r="M58">
        <f>IF(L58-C58&gt;0,(L58-C58)*'Excel Support'!$I$10,0)</f>
        <v>0</v>
      </c>
      <c r="N58">
        <f>SUM($M$2:M58)</f>
        <v>0</v>
      </c>
    </row>
    <row r="59" spans="1:14" x14ac:dyDescent="0.25">
      <c r="A59">
        <v>58</v>
      </c>
      <c r="C59">
        <f>'Excel Support'!$I$8</f>
        <v>20000</v>
      </c>
      <c r="L59">
        <f t="shared" si="1"/>
        <v>0</v>
      </c>
      <c r="M59">
        <f>IF(L59-C59&gt;0,(L59-C59)*'Excel Support'!$I$10,0)</f>
        <v>0</v>
      </c>
      <c r="N59">
        <f>SUM($M$2:M59)</f>
        <v>0</v>
      </c>
    </row>
    <row r="60" spans="1:14" x14ac:dyDescent="0.25">
      <c r="A60">
        <v>59</v>
      </c>
      <c r="C60">
        <f>'Excel Support'!$I$8</f>
        <v>20000</v>
      </c>
      <c r="L60">
        <f t="shared" si="1"/>
        <v>0</v>
      </c>
      <c r="M60">
        <f>IF(L60-C60&gt;0,(L60-C60)*'Excel Support'!$I$10,0)</f>
        <v>0</v>
      </c>
      <c r="N60">
        <f>SUM($M$2:M60)</f>
        <v>0</v>
      </c>
    </row>
    <row r="61" spans="1:14" x14ac:dyDescent="0.25">
      <c r="A61">
        <v>60</v>
      </c>
      <c r="C61">
        <f>'Excel Support'!$I$8</f>
        <v>20000</v>
      </c>
      <c r="L61">
        <f t="shared" si="1"/>
        <v>0</v>
      </c>
      <c r="M61">
        <f>IF(L61-C61&gt;0,(L61-C61)*'Excel Support'!$I$10,0)</f>
        <v>0</v>
      </c>
      <c r="N61">
        <f>SUM($M$2:M61)</f>
        <v>0</v>
      </c>
    </row>
    <row r="62" spans="1:14" x14ac:dyDescent="0.25">
      <c r="A62">
        <v>61</v>
      </c>
      <c r="C62">
        <f>'Excel Support'!$I$8</f>
        <v>20000</v>
      </c>
      <c r="L62">
        <f t="shared" si="1"/>
        <v>0</v>
      </c>
      <c r="M62">
        <f>IF(L62-C62&gt;0,(L62-C62)*'Excel Support'!$I$10,0)</f>
        <v>0</v>
      </c>
      <c r="N62">
        <f>SUM($M$2:M62)</f>
        <v>0</v>
      </c>
    </row>
    <row r="63" spans="1:14" x14ac:dyDescent="0.25">
      <c r="A63">
        <v>62</v>
      </c>
      <c r="C63">
        <f>'Excel Support'!$I$8</f>
        <v>20000</v>
      </c>
      <c r="L63">
        <f t="shared" si="1"/>
        <v>0</v>
      </c>
      <c r="M63">
        <f>IF(L63-C63&gt;0,(L63-C63)*'Excel Support'!$I$10,0)</f>
        <v>0</v>
      </c>
      <c r="N63">
        <f>SUM($M$2:M63)</f>
        <v>0</v>
      </c>
    </row>
    <row r="64" spans="1:14" x14ac:dyDescent="0.25">
      <c r="A64">
        <v>63</v>
      </c>
      <c r="C64">
        <f>'Excel Support'!$I$8</f>
        <v>20000</v>
      </c>
      <c r="L64">
        <f t="shared" si="1"/>
        <v>0</v>
      </c>
      <c r="M64">
        <f>IF(L64-C64&gt;0,(L64-C64)*'Excel Support'!$I$10,0)</f>
        <v>0</v>
      </c>
      <c r="N64">
        <f>SUM($M$2:M64)</f>
        <v>0</v>
      </c>
    </row>
    <row r="65" spans="1:14" x14ac:dyDescent="0.25">
      <c r="A65">
        <v>64</v>
      </c>
      <c r="C65">
        <f>'Excel Support'!$I$8</f>
        <v>20000</v>
      </c>
      <c r="L65">
        <f t="shared" si="1"/>
        <v>0</v>
      </c>
      <c r="M65">
        <f>IF(L65-C65&gt;0,(L65-C65)*'Excel Support'!$I$10,0)</f>
        <v>0</v>
      </c>
      <c r="N65">
        <f>SUM($M$2:M65)</f>
        <v>0</v>
      </c>
    </row>
    <row r="66" spans="1:14" x14ac:dyDescent="0.25">
      <c r="A66">
        <v>65</v>
      </c>
      <c r="C66">
        <f>'Excel Support'!$I$8</f>
        <v>20000</v>
      </c>
      <c r="L66">
        <f t="shared" si="1"/>
        <v>0</v>
      </c>
      <c r="M66">
        <f>IF(L66-C66&gt;0,(L66-C66)*'Excel Support'!$I$10,0)</f>
        <v>0</v>
      </c>
      <c r="N66">
        <f>SUM($M$2:M66)</f>
        <v>0</v>
      </c>
    </row>
    <row r="67" spans="1:14" x14ac:dyDescent="0.25">
      <c r="A67">
        <v>66</v>
      </c>
      <c r="C67">
        <f>'Excel Support'!$I$8</f>
        <v>20000</v>
      </c>
      <c r="L67">
        <f t="shared" ref="L67:L130" si="2">IF(B67="",B66,B67)</f>
        <v>0</v>
      </c>
      <c r="M67">
        <f>IF(L67-C67&gt;0,(L67-C67)*'Excel Support'!$I$10,0)</f>
        <v>0</v>
      </c>
      <c r="N67">
        <f>SUM($M$2:M67)</f>
        <v>0</v>
      </c>
    </row>
    <row r="68" spans="1:14" x14ac:dyDescent="0.25">
      <c r="A68">
        <v>67</v>
      </c>
      <c r="C68">
        <f>'Excel Support'!$I$8</f>
        <v>20000</v>
      </c>
      <c r="L68">
        <f t="shared" si="2"/>
        <v>0</v>
      </c>
      <c r="M68">
        <f>IF(L68-C68&gt;0,(L68-C68)*'Excel Support'!$I$10,0)</f>
        <v>0</v>
      </c>
      <c r="N68">
        <f>SUM($M$2:M68)</f>
        <v>0</v>
      </c>
    </row>
    <row r="69" spans="1:14" x14ac:dyDescent="0.25">
      <c r="A69">
        <v>68</v>
      </c>
      <c r="C69">
        <f>'Excel Support'!$I$8</f>
        <v>20000</v>
      </c>
      <c r="L69">
        <f t="shared" si="2"/>
        <v>0</v>
      </c>
      <c r="M69">
        <f>IF(L69-C69&gt;0,(L69-C69)*'Excel Support'!$I$10,0)</f>
        <v>0</v>
      </c>
      <c r="N69">
        <f>SUM($M$2:M69)</f>
        <v>0</v>
      </c>
    </row>
    <row r="70" spans="1:14" x14ac:dyDescent="0.25">
      <c r="A70">
        <v>69</v>
      </c>
      <c r="C70">
        <f>'Excel Support'!$I$8</f>
        <v>20000</v>
      </c>
      <c r="L70">
        <f t="shared" si="2"/>
        <v>0</v>
      </c>
      <c r="M70">
        <f>IF(L70-C70&gt;0,(L70-C70)*'Excel Support'!$I$10,0)</f>
        <v>0</v>
      </c>
      <c r="N70">
        <f>SUM($M$2:M70)</f>
        <v>0</v>
      </c>
    </row>
    <row r="71" spans="1:14" x14ac:dyDescent="0.25">
      <c r="A71">
        <v>70</v>
      </c>
      <c r="C71">
        <f>'Excel Support'!$I$8</f>
        <v>20000</v>
      </c>
      <c r="L71">
        <f t="shared" si="2"/>
        <v>0</v>
      </c>
      <c r="M71">
        <f>IF(L71-C71&gt;0,(L71-C71)*'Excel Support'!$I$10,0)</f>
        <v>0</v>
      </c>
      <c r="N71">
        <f>SUM($M$2:M71)</f>
        <v>0</v>
      </c>
    </row>
    <row r="72" spans="1:14" x14ac:dyDescent="0.25">
      <c r="A72">
        <v>71</v>
      </c>
      <c r="C72">
        <f>'Excel Support'!$I$8</f>
        <v>20000</v>
      </c>
      <c r="L72">
        <f t="shared" si="2"/>
        <v>0</v>
      </c>
      <c r="M72">
        <f>IF(L72-C72&gt;0,(L72-C72)*'Excel Support'!$I$10,0)</f>
        <v>0</v>
      </c>
      <c r="N72">
        <f>SUM($M$2:M72)</f>
        <v>0</v>
      </c>
    </row>
    <row r="73" spans="1:14" x14ac:dyDescent="0.25">
      <c r="A73">
        <v>72</v>
      </c>
      <c r="C73">
        <f>'Excel Support'!$I$8</f>
        <v>20000</v>
      </c>
      <c r="L73">
        <f t="shared" si="2"/>
        <v>0</v>
      </c>
      <c r="M73">
        <f>IF(L73-C73&gt;0,(L73-C73)*'Excel Support'!$I$10,0)</f>
        <v>0</v>
      </c>
      <c r="N73">
        <f>SUM($M$2:M73)</f>
        <v>0</v>
      </c>
    </row>
    <row r="74" spans="1:14" x14ac:dyDescent="0.25">
      <c r="A74">
        <v>73</v>
      </c>
      <c r="C74">
        <f>'Excel Support'!$I$8</f>
        <v>20000</v>
      </c>
      <c r="L74">
        <f t="shared" si="2"/>
        <v>0</v>
      </c>
      <c r="M74">
        <f>IF(L74-C74&gt;0,(L74-C74)*'Excel Support'!$I$10,0)</f>
        <v>0</v>
      </c>
      <c r="N74">
        <f>SUM($M$2:M74)</f>
        <v>0</v>
      </c>
    </row>
    <row r="75" spans="1:14" x14ac:dyDescent="0.25">
      <c r="A75">
        <v>74</v>
      </c>
      <c r="C75">
        <f>'Excel Support'!$I$8</f>
        <v>20000</v>
      </c>
      <c r="L75">
        <f t="shared" si="2"/>
        <v>0</v>
      </c>
      <c r="M75">
        <f>IF(L75-C75&gt;0,(L75-C75)*'Excel Support'!$I$10,0)</f>
        <v>0</v>
      </c>
      <c r="N75">
        <f>SUM($M$2:M75)</f>
        <v>0</v>
      </c>
    </row>
    <row r="76" spans="1:14" x14ac:dyDescent="0.25">
      <c r="A76">
        <v>75</v>
      </c>
      <c r="C76">
        <f>'Excel Support'!$I$8</f>
        <v>20000</v>
      </c>
      <c r="L76">
        <f t="shared" si="2"/>
        <v>0</v>
      </c>
      <c r="M76">
        <f>IF(L76-C76&gt;0,(L76-C76)*'Excel Support'!$I$10,0)</f>
        <v>0</v>
      </c>
      <c r="N76">
        <f>SUM($M$2:M76)</f>
        <v>0</v>
      </c>
    </row>
    <row r="77" spans="1:14" x14ac:dyDescent="0.25">
      <c r="A77">
        <v>76</v>
      </c>
      <c r="C77">
        <f>'Excel Support'!$I$8</f>
        <v>20000</v>
      </c>
      <c r="L77">
        <f t="shared" si="2"/>
        <v>0</v>
      </c>
      <c r="M77">
        <f>IF(L77-C77&gt;0,(L77-C77)*'Excel Support'!$I$10,0)</f>
        <v>0</v>
      </c>
      <c r="N77">
        <f>SUM($M$2:M77)</f>
        <v>0</v>
      </c>
    </row>
    <row r="78" spans="1:14" x14ac:dyDescent="0.25">
      <c r="A78">
        <v>77</v>
      </c>
      <c r="C78">
        <f>'Excel Support'!$I$8</f>
        <v>20000</v>
      </c>
      <c r="L78">
        <f t="shared" si="2"/>
        <v>0</v>
      </c>
      <c r="M78">
        <f>IF(L78-C78&gt;0,(L78-C78)*'Excel Support'!$I$10,0)</f>
        <v>0</v>
      </c>
      <c r="N78">
        <f>SUM($M$2:M78)</f>
        <v>0</v>
      </c>
    </row>
    <row r="79" spans="1:14" x14ac:dyDescent="0.25">
      <c r="A79">
        <v>78</v>
      </c>
      <c r="C79">
        <f>'Excel Support'!$I$8</f>
        <v>20000</v>
      </c>
      <c r="L79">
        <f t="shared" si="2"/>
        <v>0</v>
      </c>
      <c r="M79">
        <f>IF(L79-C79&gt;0,(L79-C79)*'Excel Support'!$I$10,0)</f>
        <v>0</v>
      </c>
      <c r="N79">
        <f>SUM($M$2:M79)</f>
        <v>0</v>
      </c>
    </row>
    <row r="80" spans="1:14" x14ac:dyDescent="0.25">
      <c r="A80">
        <v>79</v>
      </c>
      <c r="C80">
        <f>'Excel Support'!$I$8</f>
        <v>20000</v>
      </c>
      <c r="L80">
        <f t="shared" si="2"/>
        <v>0</v>
      </c>
      <c r="M80">
        <f>IF(L80-C80&gt;0,(L80-C80)*'Excel Support'!$I$10,0)</f>
        <v>0</v>
      </c>
      <c r="N80">
        <f>SUM($M$2:M80)</f>
        <v>0</v>
      </c>
    </row>
    <row r="81" spans="1:14" x14ac:dyDescent="0.25">
      <c r="A81">
        <v>80</v>
      </c>
      <c r="C81">
        <f>'Excel Support'!$I$8</f>
        <v>20000</v>
      </c>
      <c r="L81">
        <f t="shared" si="2"/>
        <v>0</v>
      </c>
      <c r="M81">
        <f>IF(L81-C81&gt;0,(L81-C81)*'Excel Support'!$I$10,0)</f>
        <v>0</v>
      </c>
      <c r="N81">
        <f>SUM($M$2:M81)</f>
        <v>0</v>
      </c>
    </row>
    <row r="82" spans="1:14" x14ac:dyDescent="0.25">
      <c r="A82">
        <v>81</v>
      </c>
      <c r="C82">
        <f>'Excel Support'!$I$8</f>
        <v>20000</v>
      </c>
      <c r="L82">
        <f t="shared" si="2"/>
        <v>0</v>
      </c>
      <c r="M82">
        <f>IF(L82-C82&gt;0,(L82-C82)*'Excel Support'!$I$10,0)</f>
        <v>0</v>
      </c>
      <c r="N82">
        <f>SUM($M$2:M82)</f>
        <v>0</v>
      </c>
    </row>
    <row r="83" spans="1:14" x14ac:dyDescent="0.25">
      <c r="A83">
        <v>82</v>
      </c>
      <c r="C83">
        <f>'Excel Support'!$I$8</f>
        <v>20000</v>
      </c>
      <c r="L83">
        <f t="shared" si="2"/>
        <v>0</v>
      </c>
      <c r="M83">
        <f>IF(L83-C83&gt;0,(L83-C83)*'Excel Support'!$I$10,0)</f>
        <v>0</v>
      </c>
      <c r="N83">
        <f>SUM($M$2:M83)</f>
        <v>0</v>
      </c>
    </row>
    <row r="84" spans="1:14" x14ac:dyDescent="0.25">
      <c r="A84">
        <v>83</v>
      </c>
      <c r="C84">
        <f>'Excel Support'!$I$8</f>
        <v>20000</v>
      </c>
      <c r="L84">
        <f t="shared" si="2"/>
        <v>0</v>
      </c>
      <c r="M84">
        <f>IF(L84-C84&gt;0,(L84-C84)*'Excel Support'!$I$10,0)</f>
        <v>0</v>
      </c>
      <c r="N84">
        <f>SUM($M$2:M84)</f>
        <v>0</v>
      </c>
    </row>
    <row r="85" spans="1:14" x14ac:dyDescent="0.25">
      <c r="A85">
        <v>84</v>
      </c>
      <c r="C85">
        <f>'Excel Support'!$I$8</f>
        <v>20000</v>
      </c>
      <c r="L85">
        <f t="shared" si="2"/>
        <v>0</v>
      </c>
      <c r="M85">
        <f>IF(L85-C85&gt;0,(L85-C85)*'Excel Support'!$I$10,0)</f>
        <v>0</v>
      </c>
      <c r="N85">
        <f>SUM($M$2:M85)</f>
        <v>0</v>
      </c>
    </row>
    <row r="86" spans="1:14" x14ac:dyDescent="0.25">
      <c r="A86">
        <v>85</v>
      </c>
      <c r="C86">
        <f>'Excel Support'!$I$8</f>
        <v>20000</v>
      </c>
      <c r="L86">
        <f t="shared" si="2"/>
        <v>0</v>
      </c>
      <c r="M86">
        <f>IF(L86-C86&gt;0,(L86-C86)*'Excel Support'!$I$10,0)</f>
        <v>0</v>
      </c>
      <c r="N86">
        <f>SUM($M$2:M86)</f>
        <v>0</v>
      </c>
    </row>
    <row r="87" spans="1:14" x14ac:dyDescent="0.25">
      <c r="A87">
        <v>86</v>
      </c>
      <c r="C87">
        <f>'Excel Support'!$I$8</f>
        <v>20000</v>
      </c>
      <c r="L87">
        <f t="shared" si="2"/>
        <v>0</v>
      </c>
      <c r="M87">
        <f>IF(L87-C87&gt;0,(L87-C87)*'Excel Support'!$I$10,0)</f>
        <v>0</v>
      </c>
      <c r="N87">
        <f>SUM($M$2:M87)</f>
        <v>0</v>
      </c>
    </row>
    <row r="88" spans="1:14" x14ac:dyDescent="0.25">
      <c r="A88">
        <v>87</v>
      </c>
      <c r="C88">
        <f>'Excel Support'!$I$8</f>
        <v>20000</v>
      </c>
      <c r="L88">
        <f t="shared" si="2"/>
        <v>0</v>
      </c>
      <c r="M88">
        <f>IF(L88-C88&gt;0,(L88-C88)*'Excel Support'!$I$10,0)</f>
        <v>0</v>
      </c>
      <c r="N88">
        <f>SUM($M$2:M88)</f>
        <v>0</v>
      </c>
    </row>
    <row r="89" spans="1:14" x14ac:dyDescent="0.25">
      <c r="A89">
        <v>88</v>
      </c>
      <c r="C89">
        <f>'Excel Support'!$I$8</f>
        <v>20000</v>
      </c>
      <c r="L89">
        <f t="shared" si="2"/>
        <v>0</v>
      </c>
      <c r="M89">
        <f>IF(L89-C89&gt;0,(L89-C89)*'Excel Support'!$I$10,0)</f>
        <v>0</v>
      </c>
      <c r="N89">
        <f>SUM($M$2:M89)</f>
        <v>0</v>
      </c>
    </row>
    <row r="90" spans="1:14" x14ac:dyDescent="0.25">
      <c r="A90">
        <v>89</v>
      </c>
      <c r="C90">
        <f>'Excel Support'!$I$8</f>
        <v>20000</v>
      </c>
      <c r="L90">
        <f t="shared" si="2"/>
        <v>0</v>
      </c>
      <c r="M90">
        <f>IF(L90-C90&gt;0,(L90-C90)*'Excel Support'!$I$10,0)</f>
        <v>0</v>
      </c>
      <c r="N90">
        <f>SUM($M$2:M90)</f>
        <v>0</v>
      </c>
    </row>
    <row r="91" spans="1:14" x14ac:dyDescent="0.25">
      <c r="A91">
        <v>90</v>
      </c>
      <c r="C91">
        <f>'Excel Support'!$I$8</f>
        <v>20000</v>
      </c>
      <c r="L91">
        <f t="shared" si="2"/>
        <v>0</v>
      </c>
      <c r="M91">
        <f>IF(L91-C91&gt;0,(L91-C91)*'Excel Support'!$I$10,0)</f>
        <v>0</v>
      </c>
      <c r="N91">
        <f>SUM($M$2:M91)</f>
        <v>0</v>
      </c>
    </row>
    <row r="92" spans="1:14" x14ac:dyDescent="0.25">
      <c r="A92">
        <v>91</v>
      </c>
      <c r="C92">
        <f>'Excel Support'!$I$8</f>
        <v>20000</v>
      </c>
      <c r="L92">
        <f t="shared" si="2"/>
        <v>0</v>
      </c>
      <c r="M92">
        <f>IF(L92-C92&gt;0,(L92-C92)*'Excel Support'!$I$10,0)</f>
        <v>0</v>
      </c>
      <c r="N92">
        <f>SUM($M$2:M92)</f>
        <v>0</v>
      </c>
    </row>
    <row r="93" spans="1:14" x14ac:dyDescent="0.25">
      <c r="A93">
        <v>92</v>
      </c>
      <c r="C93">
        <f>'Excel Support'!$I$8</f>
        <v>20000</v>
      </c>
      <c r="L93">
        <f t="shared" si="2"/>
        <v>0</v>
      </c>
      <c r="M93">
        <f>IF(L93-C93&gt;0,(L93-C93)*'Excel Support'!$I$10,0)</f>
        <v>0</v>
      </c>
      <c r="N93">
        <f>SUM($M$2:M93)</f>
        <v>0</v>
      </c>
    </row>
    <row r="94" spans="1:14" x14ac:dyDescent="0.25">
      <c r="A94">
        <v>93</v>
      </c>
      <c r="C94">
        <f>'Excel Support'!$I$8</f>
        <v>20000</v>
      </c>
      <c r="L94">
        <f t="shared" si="2"/>
        <v>0</v>
      </c>
      <c r="M94">
        <f>IF(L94-C94&gt;0,(L94-C94)*'Excel Support'!$I$10,0)</f>
        <v>0</v>
      </c>
      <c r="N94">
        <f>SUM($M$2:M94)</f>
        <v>0</v>
      </c>
    </row>
    <row r="95" spans="1:14" x14ac:dyDescent="0.25">
      <c r="A95">
        <v>94</v>
      </c>
      <c r="C95">
        <f>'Excel Support'!$I$8</f>
        <v>20000</v>
      </c>
      <c r="L95">
        <f t="shared" si="2"/>
        <v>0</v>
      </c>
      <c r="M95">
        <f>IF(L95-C95&gt;0,(L95-C95)*'Excel Support'!$I$10,0)</f>
        <v>0</v>
      </c>
      <c r="N95">
        <f>SUM($M$2:M95)</f>
        <v>0</v>
      </c>
    </row>
    <row r="96" spans="1:14" x14ac:dyDescent="0.25">
      <c r="A96">
        <v>95</v>
      </c>
      <c r="C96">
        <f>'Excel Support'!$I$8</f>
        <v>20000</v>
      </c>
      <c r="L96">
        <f t="shared" si="2"/>
        <v>0</v>
      </c>
      <c r="M96">
        <f>IF(L96-C96&gt;0,(L96-C96)*'Excel Support'!$I$10,0)</f>
        <v>0</v>
      </c>
      <c r="N96">
        <f>SUM($M$2:M96)</f>
        <v>0</v>
      </c>
    </row>
    <row r="97" spans="1:14" x14ac:dyDescent="0.25">
      <c r="A97">
        <v>96</v>
      </c>
      <c r="C97">
        <f>'Excel Support'!$I$8</f>
        <v>20000</v>
      </c>
      <c r="L97">
        <f t="shared" si="2"/>
        <v>0</v>
      </c>
      <c r="M97">
        <f>IF(L97-C97&gt;0,(L97-C97)*'Excel Support'!$I$10,0)</f>
        <v>0</v>
      </c>
      <c r="N97">
        <f>SUM($M$2:M97)</f>
        <v>0</v>
      </c>
    </row>
    <row r="98" spans="1:14" x14ac:dyDescent="0.25">
      <c r="A98">
        <v>97</v>
      </c>
      <c r="C98">
        <f>'Excel Support'!$I$8</f>
        <v>20000</v>
      </c>
      <c r="L98">
        <f t="shared" si="2"/>
        <v>0</v>
      </c>
      <c r="M98">
        <f>IF(L98-C98&gt;0,(L98-C98)*'Excel Support'!$I$10,0)</f>
        <v>0</v>
      </c>
      <c r="N98">
        <f>SUM($M$2:M98)</f>
        <v>0</v>
      </c>
    </row>
    <row r="99" spans="1:14" x14ac:dyDescent="0.25">
      <c r="A99">
        <v>98</v>
      </c>
      <c r="C99">
        <f>'Excel Support'!$I$8</f>
        <v>20000</v>
      </c>
      <c r="L99">
        <f t="shared" si="2"/>
        <v>0</v>
      </c>
      <c r="M99">
        <f>IF(L99-C99&gt;0,(L99-C99)*'Excel Support'!$I$10,0)</f>
        <v>0</v>
      </c>
      <c r="N99">
        <f>SUM($M$2:M99)</f>
        <v>0</v>
      </c>
    </row>
    <row r="100" spans="1:14" x14ac:dyDescent="0.25">
      <c r="A100">
        <v>99</v>
      </c>
      <c r="C100">
        <f>'Excel Support'!$I$8</f>
        <v>20000</v>
      </c>
      <c r="L100">
        <f t="shared" si="2"/>
        <v>0</v>
      </c>
      <c r="M100">
        <f>IF(L100-C100&gt;0,(L100-C100)*'Excel Support'!$I$10,0)</f>
        <v>0</v>
      </c>
      <c r="N100">
        <f>SUM($M$2:M100)</f>
        <v>0</v>
      </c>
    </row>
    <row r="101" spans="1:14" x14ac:dyDescent="0.25">
      <c r="A101">
        <v>100</v>
      </c>
      <c r="C101">
        <f>'Excel Support'!$I$8</f>
        <v>20000</v>
      </c>
      <c r="L101">
        <f t="shared" si="2"/>
        <v>0</v>
      </c>
      <c r="M101">
        <f>IF(L101-C101&gt;0,(L101-C101)*'Excel Support'!$I$10,0)</f>
        <v>0</v>
      </c>
      <c r="N101">
        <f>SUM($M$2:M101)</f>
        <v>0</v>
      </c>
    </row>
    <row r="102" spans="1:14" x14ac:dyDescent="0.25">
      <c r="A102">
        <v>101</v>
      </c>
      <c r="C102">
        <f>'Excel Support'!$I$8</f>
        <v>20000</v>
      </c>
      <c r="L102">
        <f t="shared" si="2"/>
        <v>0</v>
      </c>
      <c r="M102">
        <f>IF(L102-C102&gt;0,(L102-C102)*'Excel Support'!$I$10,0)</f>
        <v>0</v>
      </c>
      <c r="N102">
        <f>SUM($M$2:M102)</f>
        <v>0</v>
      </c>
    </row>
    <row r="103" spans="1:14" x14ac:dyDescent="0.25">
      <c r="A103">
        <v>102</v>
      </c>
      <c r="C103">
        <f>'Excel Support'!$I$8</f>
        <v>20000</v>
      </c>
      <c r="L103">
        <f t="shared" si="2"/>
        <v>0</v>
      </c>
      <c r="M103">
        <f>IF(L103-C103&gt;0,(L103-C103)*'Excel Support'!$I$10,0)</f>
        <v>0</v>
      </c>
      <c r="N103">
        <f>SUM($M$2:M103)</f>
        <v>0</v>
      </c>
    </row>
    <row r="104" spans="1:14" x14ac:dyDescent="0.25">
      <c r="A104">
        <v>103</v>
      </c>
      <c r="C104">
        <f>'Excel Support'!$I$8</f>
        <v>20000</v>
      </c>
      <c r="L104">
        <f t="shared" si="2"/>
        <v>0</v>
      </c>
      <c r="M104">
        <f>IF(L104-C104&gt;0,(L104-C104)*'Excel Support'!$I$10,0)</f>
        <v>0</v>
      </c>
      <c r="N104">
        <f>SUM($M$2:M104)</f>
        <v>0</v>
      </c>
    </row>
    <row r="105" spans="1:14" x14ac:dyDescent="0.25">
      <c r="A105">
        <v>104</v>
      </c>
      <c r="C105">
        <f>'Excel Support'!$I$8</f>
        <v>20000</v>
      </c>
      <c r="L105">
        <f t="shared" si="2"/>
        <v>0</v>
      </c>
      <c r="M105">
        <f>IF(L105-C105&gt;0,(L105-C105)*'Excel Support'!$I$10,0)</f>
        <v>0</v>
      </c>
      <c r="N105">
        <f>SUM($M$2:M105)</f>
        <v>0</v>
      </c>
    </row>
    <row r="106" spans="1:14" x14ac:dyDescent="0.25">
      <c r="A106">
        <v>105</v>
      </c>
      <c r="C106">
        <f>'Excel Support'!$I$8</f>
        <v>20000</v>
      </c>
      <c r="L106">
        <f t="shared" si="2"/>
        <v>0</v>
      </c>
      <c r="M106">
        <f>IF(L106-C106&gt;0,(L106-C106)*'Excel Support'!$I$10,0)</f>
        <v>0</v>
      </c>
      <c r="N106">
        <f>SUM($M$2:M106)</f>
        <v>0</v>
      </c>
    </row>
    <row r="107" spans="1:14" x14ac:dyDescent="0.25">
      <c r="A107">
        <v>106</v>
      </c>
      <c r="C107">
        <f>'Excel Support'!$I$8</f>
        <v>20000</v>
      </c>
      <c r="L107">
        <f t="shared" si="2"/>
        <v>0</v>
      </c>
      <c r="M107">
        <f>IF(L107-C107&gt;0,(L107-C107)*'Excel Support'!$I$10,0)</f>
        <v>0</v>
      </c>
      <c r="N107">
        <f>SUM($M$2:M107)</f>
        <v>0</v>
      </c>
    </row>
    <row r="108" spans="1:14" x14ac:dyDescent="0.25">
      <c r="A108">
        <v>107</v>
      </c>
      <c r="C108">
        <f>'Excel Support'!$I$8</f>
        <v>20000</v>
      </c>
      <c r="L108">
        <f t="shared" si="2"/>
        <v>0</v>
      </c>
      <c r="M108">
        <f>IF(L108-C108&gt;0,(L108-C108)*'Excel Support'!$I$10,0)</f>
        <v>0</v>
      </c>
      <c r="N108">
        <f>SUM($M$2:M108)</f>
        <v>0</v>
      </c>
    </row>
    <row r="109" spans="1:14" x14ac:dyDescent="0.25">
      <c r="A109">
        <v>108</v>
      </c>
      <c r="C109">
        <f>'Excel Support'!$I$8</f>
        <v>20000</v>
      </c>
      <c r="L109">
        <f t="shared" si="2"/>
        <v>0</v>
      </c>
      <c r="M109">
        <f>IF(L109-C109&gt;0,(L109-C109)*'Excel Support'!$I$10,0)</f>
        <v>0</v>
      </c>
      <c r="N109">
        <f>SUM($M$2:M109)</f>
        <v>0</v>
      </c>
    </row>
    <row r="110" spans="1:14" x14ac:dyDescent="0.25">
      <c r="A110">
        <v>109</v>
      </c>
      <c r="C110">
        <f>'Excel Support'!$I$8</f>
        <v>20000</v>
      </c>
      <c r="L110">
        <f t="shared" si="2"/>
        <v>0</v>
      </c>
      <c r="M110">
        <f>IF(L110-C110&gt;0,(L110-C110)*'Excel Support'!$I$10,0)</f>
        <v>0</v>
      </c>
      <c r="N110">
        <f>SUM($M$2:M110)</f>
        <v>0</v>
      </c>
    </row>
    <row r="111" spans="1:14" x14ac:dyDescent="0.25">
      <c r="A111">
        <v>110</v>
      </c>
      <c r="C111">
        <f>'Excel Support'!$I$8</f>
        <v>20000</v>
      </c>
      <c r="L111">
        <f t="shared" si="2"/>
        <v>0</v>
      </c>
      <c r="M111">
        <f>IF(L111-C111&gt;0,(L111-C111)*'Excel Support'!$I$10,0)</f>
        <v>0</v>
      </c>
      <c r="N111">
        <f>SUM($M$2:M111)</f>
        <v>0</v>
      </c>
    </row>
    <row r="112" spans="1:14" x14ac:dyDescent="0.25">
      <c r="A112">
        <v>111</v>
      </c>
      <c r="C112">
        <f>'Excel Support'!$I$8</f>
        <v>20000</v>
      </c>
      <c r="L112">
        <f t="shared" si="2"/>
        <v>0</v>
      </c>
      <c r="M112">
        <f>IF(L112-C112&gt;0,(L112-C112)*'Excel Support'!$I$10,0)</f>
        <v>0</v>
      </c>
      <c r="N112">
        <f>SUM($M$2:M112)</f>
        <v>0</v>
      </c>
    </row>
    <row r="113" spans="1:14" x14ac:dyDescent="0.25">
      <c r="A113">
        <v>112</v>
      </c>
      <c r="C113">
        <f>'Excel Support'!$I$8</f>
        <v>20000</v>
      </c>
      <c r="L113">
        <f t="shared" si="2"/>
        <v>0</v>
      </c>
      <c r="M113">
        <f>IF(L113-C113&gt;0,(L113-C113)*'Excel Support'!$I$10,0)</f>
        <v>0</v>
      </c>
      <c r="N113">
        <f>SUM($M$2:M113)</f>
        <v>0</v>
      </c>
    </row>
    <row r="114" spans="1:14" x14ac:dyDescent="0.25">
      <c r="A114">
        <v>113</v>
      </c>
      <c r="C114">
        <f>'Excel Support'!$I$8</f>
        <v>20000</v>
      </c>
      <c r="L114">
        <f t="shared" si="2"/>
        <v>0</v>
      </c>
      <c r="M114">
        <f>IF(L114-C114&gt;0,(L114-C114)*'Excel Support'!$I$10,0)</f>
        <v>0</v>
      </c>
      <c r="N114">
        <f>SUM($M$2:M114)</f>
        <v>0</v>
      </c>
    </row>
    <row r="115" spans="1:14" x14ac:dyDescent="0.25">
      <c r="A115">
        <v>114</v>
      </c>
      <c r="C115">
        <f>'Excel Support'!$I$8</f>
        <v>20000</v>
      </c>
      <c r="L115">
        <f t="shared" si="2"/>
        <v>0</v>
      </c>
      <c r="M115">
        <f>IF(L115-C115&gt;0,(L115-C115)*'Excel Support'!$I$10,0)</f>
        <v>0</v>
      </c>
      <c r="N115">
        <f>SUM($M$2:M115)</f>
        <v>0</v>
      </c>
    </row>
    <row r="116" spans="1:14" x14ac:dyDescent="0.25">
      <c r="A116">
        <v>115</v>
      </c>
      <c r="C116">
        <f>'Excel Support'!$I$8</f>
        <v>20000</v>
      </c>
      <c r="L116">
        <f t="shared" si="2"/>
        <v>0</v>
      </c>
      <c r="M116">
        <f>IF(L116-C116&gt;0,(L116-C116)*'Excel Support'!$I$10,0)</f>
        <v>0</v>
      </c>
      <c r="N116">
        <f>SUM($M$2:M116)</f>
        <v>0</v>
      </c>
    </row>
    <row r="117" spans="1:14" x14ac:dyDescent="0.25">
      <c r="A117">
        <v>116</v>
      </c>
      <c r="C117">
        <f>'Excel Support'!$I$8</f>
        <v>20000</v>
      </c>
      <c r="L117">
        <f t="shared" si="2"/>
        <v>0</v>
      </c>
      <c r="M117">
        <f>IF(L117-C117&gt;0,(L117-C117)*'Excel Support'!$I$10,0)</f>
        <v>0</v>
      </c>
      <c r="N117">
        <f>SUM($M$2:M117)</f>
        <v>0</v>
      </c>
    </row>
    <row r="118" spans="1:14" x14ac:dyDescent="0.25">
      <c r="A118">
        <v>117</v>
      </c>
      <c r="C118">
        <f>'Excel Support'!$I$8</f>
        <v>20000</v>
      </c>
      <c r="L118">
        <f t="shared" si="2"/>
        <v>0</v>
      </c>
      <c r="M118">
        <f>IF(L118-C118&gt;0,(L118-C118)*'Excel Support'!$I$10,0)</f>
        <v>0</v>
      </c>
      <c r="N118">
        <f>SUM($M$2:M118)</f>
        <v>0</v>
      </c>
    </row>
    <row r="119" spans="1:14" x14ac:dyDescent="0.25">
      <c r="A119">
        <v>118</v>
      </c>
      <c r="C119">
        <f>'Excel Support'!$I$8</f>
        <v>20000</v>
      </c>
      <c r="L119">
        <f t="shared" si="2"/>
        <v>0</v>
      </c>
      <c r="M119">
        <f>IF(L119-C119&gt;0,(L119-C119)*'Excel Support'!$I$10,0)</f>
        <v>0</v>
      </c>
      <c r="N119">
        <f>SUM($M$2:M119)</f>
        <v>0</v>
      </c>
    </row>
    <row r="120" spans="1:14" x14ac:dyDescent="0.25">
      <c r="A120">
        <v>119</v>
      </c>
      <c r="C120">
        <f>'Excel Support'!$I$8</f>
        <v>20000</v>
      </c>
      <c r="L120">
        <f t="shared" si="2"/>
        <v>0</v>
      </c>
      <c r="M120">
        <f>IF(L120-C120&gt;0,(L120-C120)*'Excel Support'!$I$10,0)</f>
        <v>0</v>
      </c>
      <c r="N120">
        <f>SUM($M$2:M120)</f>
        <v>0</v>
      </c>
    </row>
    <row r="121" spans="1:14" x14ac:dyDescent="0.25">
      <c r="A121">
        <v>120</v>
      </c>
      <c r="C121">
        <f>'Excel Support'!$I$8</f>
        <v>20000</v>
      </c>
      <c r="L121">
        <f t="shared" si="2"/>
        <v>0</v>
      </c>
      <c r="M121">
        <f>IF(L121-C121&gt;0,(L121-C121)*'Excel Support'!$I$10,0)</f>
        <v>0</v>
      </c>
      <c r="N121">
        <f>SUM($M$2:M121)</f>
        <v>0</v>
      </c>
    </row>
    <row r="122" spans="1:14" x14ac:dyDescent="0.25">
      <c r="A122">
        <v>121</v>
      </c>
      <c r="C122">
        <f>'Excel Support'!$I$8</f>
        <v>20000</v>
      </c>
      <c r="L122">
        <f t="shared" si="2"/>
        <v>0</v>
      </c>
      <c r="M122">
        <f>IF(L122-C122&gt;0,(L122-C122)*'Excel Support'!$I$10,0)</f>
        <v>0</v>
      </c>
      <c r="N122">
        <f>SUM($M$2:M122)</f>
        <v>0</v>
      </c>
    </row>
    <row r="123" spans="1:14" x14ac:dyDescent="0.25">
      <c r="A123">
        <v>122</v>
      </c>
      <c r="C123">
        <f>'Excel Support'!$I$8</f>
        <v>20000</v>
      </c>
      <c r="L123">
        <f t="shared" si="2"/>
        <v>0</v>
      </c>
      <c r="M123">
        <f>IF(L123-C123&gt;0,(L123-C123)*'Excel Support'!$I$10,0)</f>
        <v>0</v>
      </c>
      <c r="N123">
        <f>SUM($M$2:M123)</f>
        <v>0</v>
      </c>
    </row>
    <row r="124" spans="1:14" x14ac:dyDescent="0.25">
      <c r="A124">
        <v>123</v>
      </c>
      <c r="C124">
        <f>'Excel Support'!$I$8</f>
        <v>20000</v>
      </c>
      <c r="L124">
        <f t="shared" si="2"/>
        <v>0</v>
      </c>
      <c r="M124">
        <f>IF(L124-C124&gt;0,(L124-C124)*'Excel Support'!$I$10,0)</f>
        <v>0</v>
      </c>
      <c r="N124">
        <f>SUM($M$2:M124)</f>
        <v>0</v>
      </c>
    </row>
    <row r="125" spans="1:14" x14ac:dyDescent="0.25">
      <c r="A125">
        <v>124</v>
      </c>
      <c r="C125">
        <f>'Excel Support'!$I$8</f>
        <v>20000</v>
      </c>
      <c r="L125">
        <f t="shared" si="2"/>
        <v>0</v>
      </c>
      <c r="M125">
        <f>IF(L125-C125&gt;0,(L125-C125)*'Excel Support'!$I$10,0)</f>
        <v>0</v>
      </c>
      <c r="N125">
        <f>SUM($M$2:M125)</f>
        <v>0</v>
      </c>
    </row>
    <row r="126" spans="1:14" x14ac:dyDescent="0.25">
      <c r="A126">
        <v>125</v>
      </c>
      <c r="C126">
        <f>'Excel Support'!$I$8</f>
        <v>20000</v>
      </c>
      <c r="L126">
        <f t="shared" si="2"/>
        <v>0</v>
      </c>
      <c r="M126">
        <f>IF(L126-C126&gt;0,(L126-C126)*'Excel Support'!$I$10,0)</f>
        <v>0</v>
      </c>
      <c r="N126">
        <f>SUM($M$2:M126)</f>
        <v>0</v>
      </c>
    </row>
    <row r="127" spans="1:14" x14ac:dyDescent="0.25">
      <c r="A127">
        <v>126</v>
      </c>
      <c r="C127">
        <f>'Excel Support'!$I$8</f>
        <v>20000</v>
      </c>
      <c r="L127">
        <f t="shared" si="2"/>
        <v>0</v>
      </c>
      <c r="M127">
        <f>IF(L127-C127&gt;0,(L127-C127)*'Excel Support'!$I$10,0)</f>
        <v>0</v>
      </c>
      <c r="N127">
        <f>SUM($M$2:M127)</f>
        <v>0</v>
      </c>
    </row>
    <row r="128" spans="1:14" x14ac:dyDescent="0.25">
      <c r="A128">
        <v>127</v>
      </c>
      <c r="C128">
        <f>'Excel Support'!$I$8</f>
        <v>20000</v>
      </c>
      <c r="L128">
        <f t="shared" si="2"/>
        <v>0</v>
      </c>
      <c r="M128">
        <f>IF(L128-C128&gt;0,(L128-C128)*'Excel Support'!$I$10,0)</f>
        <v>0</v>
      </c>
      <c r="N128">
        <f>SUM($M$2:M128)</f>
        <v>0</v>
      </c>
    </row>
    <row r="129" spans="1:14" x14ac:dyDescent="0.25">
      <c r="A129">
        <v>128</v>
      </c>
      <c r="C129">
        <f>'Excel Support'!$I$8</f>
        <v>20000</v>
      </c>
      <c r="L129">
        <f t="shared" si="2"/>
        <v>0</v>
      </c>
      <c r="M129">
        <f>IF(L129-C129&gt;0,(L129-C129)*'Excel Support'!$I$10,0)</f>
        <v>0</v>
      </c>
      <c r="N129">
        <f>SUM($M$2:M129)</f>
        <v>0</v>
      </c>
    </row>
    <row r="130" spans="1:14" x14ac:dyDescent="0.25">
      <c r="A130">
        <v>129</v>
      </c>
      <c r="C130">
        <f>'Excel Support'!$I$8</f>
        <v>20000</v>
      </c>
      <c r="L130">
        <f t="shared" si="2"/>
        <v>0</v>
      </c>
      <c r="M130">
        <f>IF(L130-C130&gt;0,(L130-C130)*'Excel Support'!$I$10,0)</f>
        <v>0</v>
      </c>
      <c r="N130">
        <f>SUM($M$2:M130)</f>
        <v>0</v>
      </c>
    </row>
    <row r="131" spans="1:14" x14ac:dyDescent="0.25">
      <c r="A131">
        <v>130</v>
      </c>
      <c r="C131">
        <f>'Excel Support'!$I$8</f>
        <v>20000</v>
      </c>
      <c r="L131">
        <f t="shared" ref="L131:L194" si="3">IF(B131="",B130,B131)</f>
        <v>0</v>
      </c>
      <c r="M131">
        <f>IF(L131-C131&gt;0,(L131-C131)*'Excel Support'!$I$10,0)</f>
        <v>0</v>
      </c>
      <c r="N131">
        <f>SUM($M$2:M131)</f>
        <v>0</v>
      </c>
    </row>
    <row r="132" spans="1:14" x14ac:dyDescent="0.25">
      <c r="A132">
        <v>131</v>
      </c>
      <c r="C132">
        <f>'Excel Support'!$I$8</f>
        <v>20000</v>
      </c>
      <c r="L132">
        <f t="shared" si="3"/>
        <v>0</v>
      </c>
      <c r="M132">
        <f>IF(L132-C132&gt;0,(L132-C132)*'Excel Support'!$I$10,0)</f>
        <v>0</v>
      </c>
      <c r="N132">
        <f>SUM($M$2:M132)</f>
        <v>0</v>
      </c>
    </row>
    <row r="133" spans="1:14" x14ac:dyDescent="0.25">
      <c r="A133">
        <v>132</v>
      </c>
      <c r="C133">
        <f>'Excel Support'!$I$8</f>
        <v>20000</v>
      </c>
      <c r="L133">
        <f t="shared" si="3"/>
        <v>0</v>
      </c>
      <c r="M133">
        <f>IF(L133-C133&gt;0,(L133-C133)*'Excel Support'!$I$10,0)</f>
        <v>0</v>
      </c>
      <c r="N133">
        <f>SUM($M$2:M133)</f>
        <v>0</v>
      </c>
    </row>
    <row r="134" spans="1:14" x14ac:dyDescent="0.25">
      <c r="A134">
        <v>133</v>
      </c>
      <c r="C134">
        <f>'Excel Support'!$I$8</f>
        <v>20000</v>
      </c>
      <c r="L134">
        <f t="shared" si="3"/>
        <v>0</v>
      </c>
      <c r="M134">
        <f>IF(L134-C134&gt;0,(L134-C134)*'Excel Support'!$I$10,0)</f>
        <v>0</v>
      </c>
      <c r="N134">
        <f>SUM($M$2:M134)</f>
        <v>0</v>
      </c>
    </row>
    <row r="135" spans="1:14" x14ac:dyDescent="0.25">
      <c r="A135">
        <v>134</v>
      </c>
      <c r="C135">
        <f>'Excel Support'!$I$8</f>
        <v>20000</v>
      </c>
      <c r="L135">
        <f t="shared" si="3"/>
        <v>0</v>
      </c>
      <c r="M135">
        <f>IF(L135-C135&gt;0,(L135-C135)*'Excel Support'!$I$10,0)</f>
        <v>0</v>
      </c>
      <c r="N135">
        <f>SUM($M$2:M135)</f>
        <v>0</v>
      </c>
    </row>
    <row r="136" spans="1:14" x14ac:dyDescent="0.25">
      <c r="A136">
        <v>135</v>
      </c>
      <c r="C136">
        <f>'Excel Support'!$I$8</f>
        <v>20000</v>
      </c>
      <c r="L136">
        <f t="shared" si="3"/>
        <v>0</v>
      </c>
      <c r="M136">
        <f>IF(L136-C136&gt;0,(L136-C136)*'Excel Support'!$I$10,0)</f>
        <v>0</v>
      </c>
      <c r="N136">
        <f>SUM($M$2:M136)</f>
        <v>0</v>
      </c>
    </row>
    <row r="137" spans="1:14" x14ac:dyDescent="0.25">
      <c r="A137">
        <v>136</v>
      </c>
      <c r="C137">
        <f>'Excel Support'!$I$8</f>
        <v>20000</v>
      </c>
      <c r="L137">
        <f t="shared" si="3"/>
        <v>0</v>
      </c>
      <c r="M137">
        <f>IF(L137-C137&gt;0,(L137-C137)*'Excel Support'!$I$10,0)</f>
        <v>0</v>
      </c>
      <c r="N137">
        <f>SUM($M$2:M137)</f>
        <v>0</v>
      </c>
    </row>
    <row r="138" spans="1:14" x14ac:dyDescent="0.25">
      <c r="A138">
        <v>137</v>
      </c>
      <c r="C138">
        <f>'Excel Support'!$I$8</f>
        <v>20000</v>
      </c>
      <c r="L138">
        <f t="shared" si="3"/>
        <v>0</v>
      </c>
      <c r="M138">
        <f>IF(L138-C138&gt;0,(L138-C138)*'Excel Support'!$I$10,0)</f>
        <v>0</v>
      </c>
      <c r="N138">
        <f>SUM($M$2:M138)</f>
        <v>0</v>
      </c>
    </row>
    <row r="139" spans="1:14" x14ac:dyDescent="0.25">
      <c r="A139">
        <v>138</v>
      </c>
      <c r="C139">
        <f>'Excel Support'!$I$8</f>
        <v>20000</v>
      </c>
      <c r="L139">
        <f t="shared" si="3"/>
        <v>0</v>
      </c>
      <c r="M139">
        <f>IF(L139-C139&gt;0,(L139-C139)*'Excel Support'!$I$10,0)</f>
        <v>0</v>
      </c>
      <c r="N139">
        <f>SUM($M$2:M139)</f>
        <v>0</v>
      </c>
    </row>
    <row r="140" spans="1:14" x14ac:dyDescent="0.25">
      <c r="A140">
        <v>139</v>
      </c>
      <c r="C140">
        <f>'Excel Support'!$I$8</f>
        <v>20000</v>
      </c>
      <c r="L140">
        <f t="shared" si="3"/>
        <v>0</v>
      </c>
      <c r="M140">
        <f>IF(L140-C140&gt;0,(L140-C140)*'Excel Support'!$I$10,0)</f>
        <v>0</v>
      </c>
      <c r="N140">
        <f>SUM($M$2:M140)</f>
        <v>0</v>
      </c>
    </row>
    <row r="141" spans="1:14" x14ac:dyDescent="0.25">
      <c r="A141">
        <v>140</v>
      </c>
      <c r="C141">
        <f>'Excel Support'!$I$8</f>
        <v>20000</v>
      </c>
      <c r="L141">
        <f t="shared" si="3"/>
        <v>0</v>
      </c>
      <c r="M141">
        <f>IF(L141-C141&gt;0,(L141-C141)*'Excel Support'!$I$10,0)</f>
        <v>0</v>
      </c>
      <c r="N141">
        <f>SUM($M$2:M141)</f>
        <v>0</v>
      </c>
    </row>
    <row r="142" spans="1:14" x14ac:dyDescent="0.25">
      <c r="A142">
        <v>141</v>
      </c>
      <c r="C142">
        <f>'Excel Support'!$I$8</f>
        <v>20000</v>
      </c>
      <c r="L142">
        <f t="shared" si="3"/>
        <v>0</v>
      </c>
      <c r="M142">
        <f>IF(L142-C142&gt;0,(L142-C142)*'Excel Support'!$I$10,0)</f>
        <v>0</v>
      </c>
      <c r="N142">
        <f>SUM($M$2:M142)</f>
        <v>0</v>
      </c>
    </row>
    <row r="143" spans="1:14" x14ac:dyDescent="0.25">
      <c r="A143">
        <v>142</v>
      </c>
      <c r="C143">
        <f>'Excel Support'!$I$8</f>
        <v>20000</v>
      </c>
      <c r="L143">
        <f t="shared" si="3"/>
        <v>0</v>
      </c>
      <c r="M143">
        <f>IF(L143-C143&gt;0,(L143-C143)*'Excel Support'!$I$10,0)</f>
        <v>0</v>
      </c>
      <c r="N143">
        <f>SUM($M$2:M143)</f>
        <v>0</v>
      </c>
    </row>
    <row r="144" spans="1:14" x14ac:dyDescent="0.25">
      <c r="A144">
        <v>143</v>
      </c>
      <c r="C144">
        <f>'Excel Support'!$I$8</f>
        <v>20000</v>
      </c>
      <c r="L144">
        <f t="shared" si="3"/>
        <v>0</v>
      </c>
      <c r="M144">
        <f>IF(L144-C144&gt;0,(L144-C144)*'Excel Support'!$I$10,0)</f>
        <v>0</v>
      </c>
      <c r="N144">
        <f>SUM($M$2:M144)</f>
        <v>0</v>
      </c>
    </row>
    <row r="145" spans="1:14" x14ac:dyDescent="0.25">
      <c r="A145">
        <v>144</v>
      </c>
      <c r="C145">
        <f>'Excel Support'!$I$8</f>
        <v>20000</v>
      </c>
      <c r="L145">
        <f t="shared" si="3"/>
        <v>0</v>
      </c>
      <c r="M145">
        <f>IF(L145-C145&gt;0,(L145-C145)*'Excel Support'!$I$10,0)</f>
        <v>0</v>
      </c>
      <c r="N145">
        <f>SUM($M$2:M145)</f>
        <v>0</v>
      </c>
    </row>
    <row r="146" spans="1:14" x14ac:dyDescent="0.25">
      <c r="A146">
        <v>145</v>
      </c>
      <c r="C146">
        <f>'Excel Support'!$I$8</f>
        <v>20000</v>
      </c>
      <c r="L146">
        <f t="shared" si="3"/>
        <v>0</v>
      </c>
      <c r="M146">
        <f>IF(L146-C146&gt;0,(L146-C146)*'Excel Support'!$I$10,0)</f>
        <v>0</v>
      </c>
      <c r="N146">
        <f>SUM($M$2:M146)</f>
        <v>0</v>
      </c>
    </row>
    <row r="147" spans="1:14" x14ac:dyDescent="0.25">
      <c r="A147">
        <v>146</v>
      </c>
      <c r="C147">
        <f>'Excel Support'!$I$8</f>
        <v>20000</v>
      </c>
      <c r="L147">
        <f t="shared" si="3"/>
        <v>0</v>
      </c>
      <c r="M147">
        <f>IF(L147-C147&gt;0,(L147-C147)*'Excel Support'!$I$10,0)</f>
        <v>0</v>
      </c>
      <c r="N147">
        <f>SUM($M$2:M147)</f>
        <v>0</v>
      </c>
    </row>
    <row r="148" spans="1:14" x14ac:dyDescent="0.25">
      <c r="A148">
        <v>147</v>
      </c>
      <c r="C148">
        <f>'Excel Support'!$I$8</f>
        <v>20000</v>
      </c>
      <c r="L148">
        <f t="shared" si="3"/>
        <v>0</v>
      </c>
      <c r="M148">
        <f>IF(L148-C148&gt;0,(L148-C148)*'Excel Support'!$I$10,0)</f>
        <v>0</v>
      </c>
      <c r="N148">
        <f>SUM($M$2:M148)</f>
        <v>0</v>
      </c>
    </row>
    <row r="149" spans="1:14" x14ac:dyDescent="0.25">
      <c r="A149">
        <v>148</v>
      </c>
      <c r="C149">
        <f>'Excel Support'!$I$8</f>
        <v>20000</v>
      </c>
      <c r="L149">
        <f t="shared" si="3"/>
        <v>0</v>
      </c>
      <c r="M149">
        <f>IF(L149-C149&gt;0,(L149-C149)*'Excel Support'!$I$10,0)</f>
        <v>0</v>
      </c>
      <c r="N149">
        <f>SUM($M$2:M149)</f>
        <v>0</v>
      </c>
    </row>
    <row r="150" spans="1:14" x14ac:dyDescent="0.25">
      <c r="A150">
        <v>149</v>
      </c>
      <c r="C150">
        <f>'Excel Support'!$I$8</f>
        <v>20000</v>
      </c>
      <c r="L150">
        <f t="shared" si="3"/>
        <v>0</v>
      </c>
      <c r="M150">
        <f>IF(L150-C150&gt;0,(L150-C150)*'Excel Support'!$I$10,0)</f>
        <v>0</v>
      </c>
      <c r="N150">
        <f>SUM($M$2:M150)</f>
        <v>0</v>
      </c>
    </row>
    <row r="151" spans="1:14" x14ac:dyDescent="0.25">
      <c r="A151">
        <v>150</v>
      </c>
      <c r="C151">
        <f>'Excel Support'!$I$8</f>
        <v>20000</v>
      </c>
      <c r="L151">
        <f t="shared" si="3"/>
        <v>0</v>
      </c>
      <c r="M151">
        <f>IF(L151-C151&gt;0,(L151-C151)*'Excel Support'!$I$10,0)</f>
        <v>0</v>
      </c>
      <c r="N151">
        <f>SUM($M$2:M151)</f>
        <v>0</v>
      </c>
    </row>
    <row r="152" spans="1:14" x14ac:dyDescent="0.25">
      <c r="A152">
        <v>151</v>
      </c>
      <c r="C152">
        <f>'Excel Support'!$I$8</f>
        <v>20000</v>
      </c>
      <c r="L152">
        <f t="shared" si="3"/>
        <v>0</v>
      </c>
      <c r="M152">
        <f>IF(L152-C152&gt;0,(L152-C152)*'Excel Support'!$I$10,0)</f>
        <v>0</v>
      </c>
      <c r="N152">
        <f>SUM($M$2:M152)</f>
        <v>0</v>
      </c>
    </row>
    <row r="153" spans="1:14" x14ac:dyDescent="0.25">
      <c r="A153">
        <v>152</v>
      </c>
      <c r="C153">
        <f>'Excel Support'!$I$8</f>
        <v>20000</v>
      </c>
      <c r="L153">
        <f t="shared" si="3"/>
        <v>0</v>
      </c>
      <c r="M153">
        <f>IF(L153-C153&gt;0,(L153-C153)*'Excel Support'!$I$10,0)</f>
        <v>0</v>
      </c>
      <c r="N153">
        <f>SUM($M$2:M153)</f>
        <v>0</v>
      </c>
    </row>
    <row r="154" spans="1:14" x14ac:dyDescent="0.25">
      <c r="A154">
        <v>153</v>
      </c>
      <c r="C154">
        <f>'Excel Support'!$I$8</f>
        <v>20000</v>
      </c>
      <c r="L154">
        <f t="shared" si="3"/>
        <v>0</v>
      </c>
      <c r="M154">
        <f>IF(L154-C154&gt;0,(L154-C154)*'Excel Support'!$I$10,0)</f>
        <v>0</v>
      </c>
      <c r="N154">
        <f>SUM($M$2:M154)</f>
        <v>0</v>
      </c>
    </row>
    <row r="155" spans="1:14" x14ac:dyDescent="0.25">
      <c r="A155">
        <v>154</v>
      </c>
      <c r="C155">
        <f>'Excel Support'!$I$8</f>
        <v>20000</v>
      </c>
      <c r="L155">
        <f t="shared" si="3"/>
        <v>0</v>
      </c>
      <c r="M155">
        <f>IF(L155-C155&gt;0,(L155-C155)*'Excel Support'!$I$10,0)</f>
        <v>0</v>
      </c>
      <c r="N155">
        <f>SUM($M$2:M155)</f>
        <v>0</v>
      </c>
    </row>
    <row r="156" spans="1:14" x14ac:dyDescent="0.25">
      <c r="A156">
        <v>155</v>
      </c>
      <c r="C156">
        <f>'Excel Support'!$I$8</f>
        <v>20000</v>
      </c>
      <c r="L156">
        <f t="shared" si="3"/>
        <v>0</v>
      </c>
      <c r="M156">
        <f>IF(L156-C156&gt;0,(L156-C156)*'Excel Support'!$I$10,0)</f>
        <v>0</v>
      </c>
      <c r="N156">
        <f>SUM($M$2:M156)</f>
        <v>0</v>
      </c>
    </row>
    <row r="157" spans="1:14" x14ac:dyDescent="0.25">
      <c r="A157">
        <v>156</v>
      </c>
      <c r="C157">
        <f>'Excel Support'!$I$8</f>
        <v>20000</v>
      </c>
      <c r="L157">
        <f t="shared" si="3"/>
        <v>0</v>
      </c>
      <c r="M157">
        <f>IF(L157-C157&gt;0,(L157-C157)*'Excel Support'!$I$10,0)</f>
        <v>0</v>
      </c>
      <c r="N157">
        <f>SUM($M$2:M157)</f>
        <v>0</v>
      </c>
    </row>
    <row r="158" spans="1:14" x14ac:dyDescent="0.25">
      <c r="A158">
        <v>157</v>
      </c>
      <c r="C158">
        <f>'Excel Support'!$I$8</f>
        <v>20000</v>
      </c>
      <c r="L158">
        <f t="shared" si="3"/>
        <v>0</v>
      </c>
      <c r="M158">
        <f>IF(L158-C158&gt;0,(L158-C158)*'Excel Support'!$I$10,0)</f>
        <v>0</v>
      </c>
      <c r="N158">
        <f>SUM($M$2:M158)</f>
        <v>0</v>
      </c>
    </row>
    <row r="159" spans="1:14" x14ac:dyDescent="0.25">
      <c r="A159">
        <v>158</v>
      </c>
      <c r="C159">
        <f>'Excel Support'!$I$8</f>
        <v>20000</v>
      </c>
      <c r="L159">
        <f t="shared" si="3"/>
        <v>0</v>
      </c>
      <c r="M159">
        <f>IF(L159-C159&gt;0,(L159-C159)*'Excel Support'!$I$10,0)</f>
        <v>0</v>
      </c>
      <c r="N159">
        <f>SUM($M$2:M159)</f>
        <v>0</v>
      </c>
    </row>
    <row r="160" spans="1:14" x14ac:dyDescent="0.25">
      <c r="A160">
        <v>159</v>
      </c>
      <c r="C160">
        <f>'Excel Support'!$I$8</f>
        <v>20000</v>
      </c>
      <c r="L160">
        <f t="shared" si="3"/>
        <v>0</v>
      </c>
      <c r="M160">
        <f>IF(L160-C160&gt;0,(L160-C160)*'Excel Support'!$I$10,0)</f>
        <v>0</v>
      </c>
      <c r="N160">
        <f>SUM($M$2:M160)</f>
        <v>0</v>
      </c>
    </row>
    <row r="161" spans="1:14" x14ac:dyDescent="0.25">
      <c r="A161">
        <v>160</v>
      </c>
      <c r="C161">
        <f>'Excel Support'!$I$8</f>
        <v>20000</v>
      </c>
      <c r="L161">
        <f t="shared" si="3"/>
        <v>0</v>
      </c>
      <c r="M161">
        <f>IF(L161-C161&gt;0,(L161-C161)*'Excel Support'!$I$10,0)</f>
        <v>0</v>
      </c>
      <c r="N161">
        <f>SUM($M$2:M161)</f>
        <v>0</v>
      </c>
    </row>
    <row r="162" spans="1:14" x14ac:dyDescent="0.25">
      <c r="A162">
        <v>161</v>
      </c>
      <c r="C162">
        <f>'Excel Support'!$I$8</f>
        <v>20000</v>
      </c>
      <c r="L162">
        <f t="shared" si="3"/>
        <v>0</v>
      </c>
      <c r="M162">
        <f>IF(L162-C162&gt;0,(L162-C162)*'Excel Support'!$I$10,0)</f>
        <v>0</v>
      </c>
      <c r="N162">
        <f>SUM($M$2:M162)</f>
        <v>0</v>
      </c>
    </row>
    <row r="163" spans="1:14" x14ac:dyDescent="0.25">
      <c r="A163">
        <v>162</v>
      </c>
      <c r="C163">
        <f>'Excel Support'!$I$8</f>
        <v>20000</v>
      </c>
      <c r="L163">
        <f t="shared" si="3"/>
        <v>0</v>
      </c>
      <c r="M163">
        <f>IF(L163-C163&gt;0,(L163-C163)*'Excel Support'!$I$10,0)</f>
        <v>0</v>
      </c>
      <c r="N163">
        <f>SUM($M$2:M163)</f>
        <v>0</v>
      </c>
    </row>
    <row r="164" spans="1:14" x14ac:dyDescent="0.25">
      <c r="A164">
        <v>163</v>
      </c>
      <c r="C164">
        <f>'Excel Support'!$I$8</f>
        <v>20000</v>
      </c>
      <c r="L164">
        <f t="shared" si="3"/>
        <v>0</v>
      </c>
      <c r="M164">
        <f>IF(L164-C164&gt;0,(L164-C164)*'Excel Support'!$I$10,0)</f>
        <v>0</v>
      </c>
      <c r="N164">
        <f>SUM($M$2:M164)</f>
        <v>0</v>
      </c>
    </row>
    <row r="165" spans="1:14" x14ac:dyDescent="0.25">
      <c r="A165">
        <v>164</v>
      </c>
      <c r="C165">
        <f>'Excel Support'!$I$8</f>
        <v>20000</v>
      </c>
      <c r="L165">
        <f t="shared" si="3"/>
        <v>0</v>
      </c>
      <c r="M165">
        <f>IF(L165-C165&gt;0,(L165-C165)*'Excel Support'!$I$10,0)</f>
        <v>0</v>
      </c>
      <c r="N165">
        <f>SUM($M$2:M165)</f>
        <v>0</v>
      </c>
    </row>
    <row r="166" spans="1:14" x14ac:dyDescent="0.25">
      <c r="A166">
        <v>165</v>
      </c>
      <c r="C166">
        <f>'Excel Support'!$I$8</f>
        <v>20000</v>
      </c>
      <c r="L166">
        <f t="shared" si="3"/>
        <v>0</v>
      </c>
      <c r="M166">
        <f>IF(L166-C166&gt;0,(L166-C166)*'Excel Support'!$I$10,0)</f>
        <v>0</v>
      </c>
      <c r="N166">
        <f>SUM($M$2:M166)</f>
        <v>0</v>
      </c>
    </row>
    <row r="167" spans="1:14" x14ac:dyDescent="0.25">
      <c r="A167">
        <v>166</v>
      </c>
      <c r="C167">
        <f>'Excel Support'!$I$8</f>
        <v>20000</v>
      </c>
      <c r="L167">
        <f t="shared" si="3"/>
        <v>0</v>
      </c>
      <c r="M167">
        <f>IF(L167-C167&gt;0,(L167-C167)*'Excel Support'!$I$10,0)</f>
        <v>0</v>
      </c>
      <c r="N167">
        <f>SUM($M$2:M167)</f>
        <v>0</v>
      </c>
    </row>
    <row r="168" spans="1:14" x14ac:dyDescent="0.25">
      <c r="A168">
        <v>167</v>
      </c>
      <c r="C168">
        <f>'Excel Support'!$I$8</f>
        <v>20000</v>
      </c>
      <c r="L168">
        <f t="shared" si="3"/>
        <v>0</v>
      </c>
      <c r="M168">
        <f>IF(L168-C168&gt;0,(L168-C168)*'Excel Support'!$I$10,0)</f>
        <v>0</v>
      </c>
      <c r="N168">
        <f>SUM($M$2:M168)</f>
        <v>0</v>
      </c>
    </row>
    <row r="169" spans="1:14" x14ac:dyDescent="0.25">
      <c r="A169">
        <v>168</v>
      </c>
      <c r="C169">
        <f>'Excel Support'!$I$8</f>
        <v>20000</v>
      </c>
      <c r="L169">
        <f t="shared" si="3"/>
        <v>0</v>
      </c>
      <c r="M169">
        <f>IF(L169-C169&gt;0,(L169-C169)*'Excel Support'!$I$10,0)</f>
        <v>0</v>
      </c>
      <c r="N169">
        <f>SUM($M$2:M169)</f>
        <v>0</v>
      </c>
    </row>
    <row r="170" spans="1:14" x14ac:dyDescent="0.25">
      <c r="A170">
        <v>169</v>
      </c>
      <c r="C170">
        <f>'Excel Support'!$I$8</f>
        <v>20000</v>
      </c>
      <c r="L170">
        <f t="shared" si="3"/>
        <v>0</v>
      </c>
      <c r="M170">
        <f>IF(L170-C170&gt;0,(L170-C170)*'Excel Support'!$I$10,0)</f>
        <v>0</v>
      </c>
      <c r="N170">
        <f>SUM($M$2:M170)</f>
        <v>0</v>
      </c>
    </row>
    <row r="171" spans="1:14" x14ac:dyDescent="0.25">
      <c r="A171">
        <v>170</v>
      </c>
      <c r="C171">
        <f>'Excel Support'!$I$8</f>
        <v>20000</v>
      </c>
      <c r="L171">
        <f t="shared" si="3"/>
        <v>0</v>
      </c>
      <c r="M171">
        <f>IF(L171-C171&gt;0,(L171-C171)*'Excel Support'!$I$10,0)</f>
        <v>0</v>
      </c>
      <c r="N171">
        <f>SUM($M$2:M171)</f>
        <v>0</v>
      </c>
    </row>
    <row r="172" spans="1:14" x14ac:dyDescent="0.25">
      <c r="A172">
        <v>171</v>
      </c>
      <c r="C172">
        <f>'Excel Support'!$I$8</f>
        <v>20000</v>
      </c>
      <c r="L172">
        <f t="shared" si="3"/>
        <v>0</v>
      </c>
      <c r="M172">
        <f>IF(L172-C172&gt;0,(L172-C172)*'Excel Support'!$I$10,0)</f>
        <v>0</v>
      </c>
      <c r="N172">
        <f>SUM($M$2:M172)</f>
        <v>0</v>
      </c>
    </row>
    <row r="173" spans="1:14" x14ac:dyDescent="0.25">
      <c r="A173">
        <v>172</v>
      </c>
      <c r="C173">
        <f>'Excel Support'!$I$8</f>
        <v>20000</v>
      </c>
      <c r="L173">
        <f t="shared" si="3"/>
        <v>0</v>
      </c>
      <c r="M173">
        <f>IF(L173-C173&gt;0,(L173-C173)*'Excel Support'!$I$10,0)</f>
        <v>0</v>
      </c>
      <c r="N173">
        <f>SUM($M$2:M173)</f>
        <v>0</v>
      </c>
    </row>
    <row r="174" spans="1:14" x14ac:dyDescent="0.25">
      <c r="A174">
        <v>173</v>
      </c>
      <c r="C174">
        <f>'Excel Support'!$I$8</f>
        <v>20000</v>
      </c>
      <c r="L174">
        <f t="shared" si="3"/>
        <v>0</v>
      </c>
      <c r="M174">
        <f>IF(L174-C174&gt;0,(L174-C174)*'Excel Support'!$I$10,0)</f>
        <v>0</v>
      </c>
      <c r="N174">
        <f>SUM($M$2:M174)</f>
        <v>0</v>
      </c>
    </row>
    <row r="175" spans="1:14" x14ac:dyDescent="0.25">
      <c r="A175">
        <v>174</v>
      </c>
      <c r="C175">
        <f>'Excel Support'!$I$8</f>
        <v>20000</v>
      </c>
      <c r="L175">
        <f t="shared" si="3"/>
        <v>0</v>
      </c>
      <c r="M175">
        <f>IF(L175-C175&gt;0,(L175-C175)*'Excel Support'!$I$10,0)</f>
        <v>0</v>
      </c>
      <c r="N175">
        <f>SUM($M$2:M175)</f>
        <v>0</v>
      </c>
    </row>
    <row r="176" spans="1:14" x14ac:dyDescent="0.25">
      <c r="A176">
        <v>175</v>
      </c>
      <c r="C176">
        <f>'Excel Support'!$I$8</f>
        <v>20000</v>
      </c>
      <c r="L176">
        <f t="shared" si="3"/>
        <v>0</v>
      </c>
      <c r="M176">
        <f>IF(L176-C176&gt;0,(L176-C176)*'Excel Support'!$I$10,0)</f>
        <v>0</v>
      </c>
      <c r="N176">
        <f>SUM($M$2:M176)</f>
        <v>0</v>
      </c>
    </row>
    <row r="177" spans="1:14" x14ac:dyDescent="0.25">
      <c r="A177">
        <v>176</v>
      </c>
      <c r="C177">
        <f>'Excel Support'!$I$8</f>
        <v>20000</v>
      </c>
      <c r="L177">
        <f t="shared" si="3"/>
        <v>0</v>
      </c>
      <c r="M177">
        <f>IF(L177-C177&gt;0,(L177-C177)*'Excel Support'!$I$10,0)</f>
        <v>0</v>
      </c>
      <c r="N177">
        <f>SUM($M$2:M177)</f>
        <v>0</v>
      </c>
    </row>
    <row r="178" spans="1:14" x14ac:dyDescent="0.25">
      <c r="A178">
        <v>177</v>
      </c>
      <c r="C178">
        <f>'Excel Support'!$I$8</f>
        <v>20000</v>
      </c>
      <c r="L178">
        <f t="shared" si="3"/>
        <v>0</v>
      </c>
      <c r="M178">
        <f>IF(L178-C178&gt;0,(L178-C178)*'Excel Support'!$I$10,0)</f>
        <v>0</v>
      </c>
      <c r="N178">
        <f>SUM($M$2:M178)</f>
        <v>0</v>
      </c>
    </row>
    <row r="179" spans="1:14" x14ac:dyDescent="0.25">
      <c r="A179">
        <v>178</v>
      </c>
      <c r="C179">
        <f>'Excel Support'!$I$8</f>
        <v>20000</v>
      </c>
      <c r="L179">
        <f t="shared" si="3"/>
        <v>0</v>
      </c>
      <c r="M179">
        <f>IF(L179-C179&gt;0,(L179-C179)*'Excel Support'!$I$10,0)</f>
        <v>0</v>
      </c>
      <c r="N179">
        <f>SUM($M$2:M179)</f>
        <v>0</v>
      </c>
    </row>
    <row r="180" spans="1:14" x14ac:dyDescent="0.25">
      <c r="A180">
        <v>179</v>
      </c>
      <c r="C180">
        <f>'Excel Support'!$I$8</f>
        <v>20000</v>
      </c>
      <c r="L180">
        <f t="shared" si="3"/>
        <v>0</v>
      </c>
      <c r="M180">
        <f>IF(L180-C180&gt;0,(L180-C180)*'Excel Support'!$I$10,0)</f>
        <v>0</v>
      </c>
      <c r="N180">
        <f>SUM($M$2:M180)</f>
        <v>0</v>
      </c>
    </row>
    <row r="181" spans="1:14" x14ac:dyDescent="0.25">
      <c r="A181">
        <v>180</v>
      </c>
      <c r="C181">
        <f>'Excel Support'!$I$8</f>
        <v>20000</v>
      </c>
      <c r="L181">
        <f t="shared" si="3"/>
        <v>0</v>
      </c>
      <c r="M181">
        <f>IF(L181-C181&gt;0,(L181-C181)*'Excel Support'!$I$10,0)</f>
        <v>0</v>
      </c>
      <c r="N181">
        <f>SUM($M$2:M181)</f>
        <v>0</v>
      </c>
    </row>
    <row r="182" spans="1:14" x14ac:dyDescent="0.25">
      <c r="A182">
        <v>181</v>
      </c>
      <c r="C182">
        <f>'Excel Support'!$I$8</f>
        <v>20000</v>
      </c>
      <c r="L182">
        <f t="shared" si="3"/>
        <v>0</v>
      </c>
      <c r="M182">
        <f>IF(L182-C182&gt;0,(L182-C182)*'Excel Support'!$I$10,0)</f>
        <v>0</v>
      </c>
      <c r="N182">
        <f>SUM($M$2:M182)</f>
        <v>0</v>
      </c>
    </row>
    <row r="183" spans="1:14" x14ac:dyDescent="0.25">
      <c r="A183">
        <v>182</v>
      </c>
      <c r="C183">
        <f>'Excel Support'!$I$8</f>
        <v>20000</v>
      </c>
      <c r="L183">
        <f t="shared" si="3"/>
        <v>0</v>
      </c>
      <c r="M183">
        <f>IF(L183-C183&gt;0,(L183-C183)*'Excel Support'!$I$10,0)</f>
        <v>0</v>
      </c>
      <c r="N183">
        <f>SUM($M$2:M183)</f>
        <v>0</v>
      </c>
    </row>
    <row r="184" spans="1:14" x14ac:dyDescent="0.25">
      <c r="A184">
        <v>183</v>
      </c>
      <c r="C184">
        <f>'Excel Support'!$I$8</f>
        <v>20000</v>
      </c>
      <c r="L184">
        <f t="shared" si="3"/>
        <v>0</v>
      </c>
      <c r="M184">
        <f>IF(L184-C184&gt;0,(L184-C184)*'Excel Support'!$I$10,0)</f>
        <v>0</v>
      </c>
      <c r="N184">
        <f>SUM($M$2:M184)</f>
        <v>0</v>
      </c>
    </row>
    <row r="185" spans="1:14" x14ac:dyDescent="0.25">
      <c r="A185">
        <v>184</v>
      </c>
      <c r="C185">
        <f>'Excel Support'!$I$8</f>
        <v>20000</v>
      </c>
      <c r="L185">
        <f t="shared" si="3"/>
        <v>0</v>
      </c>
      <c r="M185">
        <f>IF(L185-C185&gt;0,(L185-C185)*'Excel Support'!$I$10,0)</f>
        <v>0</v>
      </c>
      <c r="N185">
        <f>SUM($M$2:M185)</f>
        <v>0</v>
      </c>
    </row>
    <row r="186" spans="1:14" x14ac:dyDescent="0.25">
      <c r="A186">
        <v>185</v>
      </c>
      <c r="C186">
        <f>'Excel Support'!$I$8</f>
        <v>20000</v>
      </c>
      <c r="L186">
        <f t="shared" si="3"/>
        <v>0</v>
      </c>
      <c r="M186">
        <f>IF(L186-C186&gt;0,(L186-C186)*'Excel Support'!$I$10,0)</f>
        <v>0</v>
      </c>
      <c r="N186">
        <f>SUM($M$2:M186)</f>
        <v>0</v>
      </c>
    </row>
    <row r="187" spans="1:14" x14ac:dyDescent="0.25">
      <c r="A187">
        <v>186</v>
      </c>
      <c r="C187">
        <f>'Excel Support'!$I$8</f>
        <v>20000</v>
      </c>
      <c r="L187">
        <f t="shared" si="3"/>
        <v>0</v>
      </c>
      <c r="M187">
        <f>IF(L187-C187&gt;0,(L187-C187)*'Excel Support'!$I$10,0)</f>
        <v>0</v>
      </c>
      <c r="N187">
        <f>SUM($M$2:M187)</f>
        <v>0</v>
      </c>
    </row>
    <row r="188" spans="1:14" x14ac:dyDescent="0.25">
      <c r="A188">
        <v>187</v>
      </c>
      <c r="C188">
        <f>'Excel Support'!$I$8</f>
        <v>20000</v>
      </c>
      <c r="L188">
        <f t="shared" si="3"/>
        <v>0</v>
      </c>
      <c r="M188">
        <f>IF(L188-C188&gt;0,(L188-C188)*'Excel Support'!$I$10,0)</f>
        <v>0</v>
      </c>
      <c r="N188">
        <f>SUM($M$2:M188)</f>
        <v>0</v>
      </c>
    </row>
    <row r="189" spans="1:14" x14ac:dyDescent="0.25">
      <c r="A189">
        <v>188</v>
      </c>
      <c r="C189">
        <f>'Excel Support'!$I$8</f>
        <v>20000</v>
      </c>
      <c r="L189">
        <f t="shared" si="3"/>
        <v>0</v>
      </c>
      <c r="M189">
        <f>IF(L189-C189&gt;0,(L189-C189)*'Excel Support'!$I$10,0)</f>
        <v>0</v>
      </c>
      <c r="N189">
        <f>SUM($M$2:M189)</f>
        <v>0</v>
      </c>
    </row>
    <row r="190" spans="1:14" x14ac:dyDescent="0.25">
      <c r="A190">
        <v>189</v>
      </c>
      <c r="C190">
        <f>'Excel Support'!$I$8</f>
        <v>20000</v>
      </c>
      <c r="L190">
        <f t="shared" si="3"/>
        <v>0</v>
      </c>
      <c r="M190">
        <f>IF(L190-C190&gt;0,(L190-C190)*'Excel Support'!$I$10,0)</f>
        <v>0</v>
      </c>
      <c r="N190">
        <f>SUM($M$2:M190)</f>
        <v>0</v>
      </c>
    </row>
    <row r="191" spans="1:14" x14ac:dyDescent="0.25">
      <c r="A191">
        <v>190</v>
      </c>
      <c r="C191">
        <f>'Excel Support'!$I$8</f>
        <v>20000</v>
      </c>
      <c r="L191">
        <f t="shared" si="3"/>
        <v>0</v>
      </c>
      <c r="M191">
        <f>IF(L191-C191&gt;0,(L191-C191)*'Excel Support'!$I$10,0)</f>
        <v>0</v>
      </c>
      <c r="N191">
        <f>SUM($M$2:M191)</f>
        <v>0</v>
      </c>
    </row>
    <row r="192" spans="1:14" x14ac:dyDescent="0.25">
      <c r="A192">
        <v>191</v>
      </c>
      <c r="C192">
        <f>'Excel Support'!$I$8</f>
        <v>20000</v>
      </c>
      <c r="L192">
        <f t="shared" si="3"/>
        <v>0</v>
      </c>
      <c r="M192">
        <f>IF(L192-C192&gt;0,(L192-C192)*'Excel Support'!$I$10,0)</f>
        <v>0</v>
      </c>
      <c r="N192">
        <f>SUM($M$2:M192)</f>
        <v>0</v>
      </c>
    </row>
    <row r="193" spans="1:14" x14ac:dyDescent="0.25">
      <c r="A193">
        <v>192</v>
      </c>
      <c r="C193">
        <f>'Excel Support'!$I$8</f>
        <v>20000</v>
      </c>
      <c r="L193">
        <f t="shared" si="3"/>
        <v>0</v>
      </c>
      <c r="M193">
        <f>IF(L193-C193&gt;0,(L193-C193)*'Excel Support'!$I$10,0)</f>
        <v>0</v>
      </c>
      <c r="N193">
        <f>SUM($M$2:M193)</f>
        <v>0</v>
      </c>
    </row>
    <row r="194" spans="1:14" x14ac:dyDescent="0.25">
      <c r="A194">
        <v>193</v>
      </c>
      <c r="C194">
        <f>'Excel Support'!$I$8</f>
        <v>20000</v>
      </c>
      <c r="L194">
        <f t="shared" si="3"/>
        <v>0</v>
      </c>
      <c r="M194">
        <f>IF(L194-C194&gt;0,(L194-C194)*'Excel Support'!$I$10,0)</f>
        <v>0</v>
      </c>
      <c r="N194">
        <f>SUM($M$2:M194)</f>
        <v>0</v>
      </c>
    </row>
    <row r="195" spans="1:14" x14ac:dyDescent="0.25">
      <c r="A195">
        <v>194</v>
      </c>
      <c r="C195">
        <f>'Excel Support'!$I$8</f>
        <v>20000</v>
      </c>
      <c r="L195">
        <f t="shared" ref="L195:L253" si="4">IF(B195="",B194,B195)</f>
        <v>0</v>
      </c>
      <c r="M195">
        <f>IF(L195-C195&gt;0,(L195-C195)*'Excel Support'!$I$10,0)</f>
        <v>0</v>
      </c>
      <c r="N195">
        <f>SUM($M$2:M195)</f>
        <v>0</v>
      </c>
    </row>
    <row r="196" spans="1:14" x14ac:dyDescent="0.25">
      <c r="A196">
        <v>195</v>
      </c>
      <c r="C196">
        <f>'Excel Support'!$I$8</f>
        <v>20000</v>
      </c>
      <c r="L196">
        <f t="shared" si="4"/>
        <v>0</v>
      </c>
      <c r="M196">
        <f>IF(L196-C196&gt;0,(L196-C196)*'Excel Support'!$I$10,0)</f>
        <v>0</v>
      </c>
      <c r="N196">
        <f>SUM($M$2:M196)</f>
        <v>0</v>
      </c>
    </row>
    <row r="197" spans="1:14" x14ac:dyDescent="0.25">
      <c r="A197">
        <v>196</v>
      </c>
      <c r="C197">
        <f>'Excel Support'!$I$8</f>
        <v>20000</v>
      </c>
      <c r="L197">
        <f t="shared" si="4"/>
        <v>0</v>
      </c>
      <c r="M197">
        <f>IF(L197-C197&gt;0,(L197-C197)*'Excel Support'!$I$10,0)</f>
        <v>0</v>
      </c>
      <c r="N197">
        <f>SUM($M$2:M197)</f>
        <v>0</v>
      </c>
    </row>
    <row r="198" spans="1:14" x14ac:dyDescent="0.25">
      <c r="A198">
        <v>197</v>
      </c>
      <c r="C198">
        <f>'Excel Support'!$I$8</f>
        <v>20000</v>
      </c>
      <c r="L198">
        <f t="shared" si="4"/>
        <v>0</v>
      </c>
      <c r="M198">
        <f>IF(L198-C198&gt;0,(L198-C198)*'Excel Support'!$I$10,0)</f>
        <v>0</v>
      </c>
      <c r="N198">
        <f>SUM($M$2:M198)</f>
        <v>0</v>
      </c>
    </row>
    <row r="199" spans="1:14" x14ac:dyDescent="0.25">
      <c r="A199">
        <v>198</v>
      </c>
      <c r="C199">
        <f>'Excel Support'!$I$8</f>
        <v>20000</v>
      </c>
      <c r="L199">
        <f t="shared" si="4"/>
        <v>0</v>
      </c>
      <c r="M199">
        <f>IF(L199-C199&gt;0,(L199-C199)*'Excel Support'!$I$10,0)</f>
        <v>0</v>
      </c>
      <c r="N199">
        <f>SUM($M$2:M199)</f>
        <v>0</v>
      </c>
    </row>
    <row r="200" spans="1:14" x14ac:dyDescent="0.25">
      <c r="A200">
        <v>199</v>
      </c>
      <c r="C200">
        <f>'Excel Support'!$I$8</f>
        <v>20000</v>
      </c>
      <c r="L200">
        <f t="shared" si="4"/>
        <v>0</v>
      </c>
      <c r="M200">
        <f>IF(L200-C200&gt;0,(L200-C200)*'Excel Support'!$I$10,0)</f>
        <v>0</v>
      </c>
      <c r="N200">
        <f>SUM($M$2:M200)</f>
        <v>0</v>
      </c>
    </row>
    <row r="201" spans="1:14" x14ac:dyDescent="0.25">
      <c r="A201">
        <v>200</v>
      </c>
      <c r="C201">
        <f>'Excel Support'!$I$8</f>
        <v>20000</v>
      </c>
      <c r="L201">
        <f t="shared" si="4"/>
        <v>0</v>
      </c>
      <c r="M201">
        <f>IF(L201-C201&gt;0,(L201-C201)*'Excel Support'!$I$10,0)</f>
        <v>0</v>
      </c>
      <c r="N201">
        <f>SUM($M$2:M201)</f>
        <v>0</v>
      </c>
    </row>
    <row r="202" spans="1:14" x14ac:dyDescent="0.25">
      <c r="A202">
        <v>201</v>
      </c>
      <c r="C202">
        <f>'Excel Support'!$I$8</f>
        <v>20000</v>
      </c>
      <c r="L202">
        <f t="shared" si="4"/>
        <v>0</v>
      </c>
      <c r="M202">
        <f>IF(L202-C202&gt;0,(L202-C202)*'Excel Support'!$I$10,0)</f>
        <v>0</v>
      </c>
      <c r="N202">
        <f>SUM($M$2:M202)</f>
        <v>0</v>
      </c>
    </row>
    <row r="203" spans="1:14" x14ac:dyDescent="0.25">
      <c r="A203">
        <v>202</v>
      </c>
      <c r="C203">
        <f>'Excel Support'!$I$8</f>
        <v>20000</v>
      </c>
      <c r="L203">
        <f t="shared" si="4"/>
        <v>0</v>
      </c>
      <c r="M203">
        <f>IF(L203-C203&gt;0,(L203-C203)*'Excel Support'!$I$10,0)</f>
        <v>0</v>
      </c>
      <c r="N203">
        <f>SUM($M$2:M203)</f>
        <v>0</v>
      </c>
    </row>
    <row r="204" spans="1:14" x14ac:dyDescent="0.25">
      <c r="A204">
        <v>203</v>
      </c>
      <c r="C204">
        <f>'Excel Support'!$I$8</f>
        <v>20000</v>
      </c>
      <c r="L204">
        <f t="shared" si="4"/>
        <v>0</v>
      </c>
      <c r="M204">
        <f>IF(L204-C204&gt;0,(L204-C204)*'Excel Support'!$I$10,0)</f>
        <v>0</v>
      </c>
      <c r="N204">
        <f>SUM($M$2:M204)</f>
        <v>0</v>
      </c>
    </row>
    <row r="205" spans="1:14" x14ac:dyDescent="0.25">
      <c r="A205">
        <v>204</v>
      </c>
      <c r="C205">
        <f>'Excel Support'!$I$8</f>
        <v>20000</v>
      </c>
      <c r="L205">
        <f t="shared" si="4"/>
        <v>0</v>
      </c>
      <c r="M205">
        <f>IF(L205-C205&gt;0,(L205-C205)*'Excel Support'!$I$10,0)</f>
        <v>0</v>
      </c>
      <c r="N205">
        <f>SUM($M$2:M205)</f>
        <v>0</v>
      </c>
    </row>
    <row r="206" spans="1:14" x14ac:dyDescent="0.25">
      <c r="A206">
        <v>205</v>
      </c>
      <c r="C206">
        <f>'Excel Support'!$I$8</f>
        <v>20000</v>
      </c>
      <c r="L206">
        <f t="shared" si="4"/>
        <v>0</v>
      </c>
      <c r="M206">
        <f>IF(L206-C206&gt;0,(L206-C206)*'Excel Support'!$I$10,0)</f>
        <v>0</v>
      </c>
      <c r="N206">
        <f>SUM($M$2:M206)</f>
        <v>0</v>
      </c>
    </row>
    <row r="207" spans="1:14" x14ac:dyDescent="0.25">
      <c r="A207">
        <v>206</v>
      </c>
      <c r="C207">
        <f>'Excel Support'!$I$8</f>
        <v>20000</v>
      </c>
      <c r="L207">
        <f t="shared" si="4"/>
        <v>0</v>
      </c>
      <c r="M207">
        <f>IF(L207-C207&gt;0,(L207-C207)*'Excel Support'!$I$10,0)</f>
        <v>0</v>
      </c>
      <c r="N207">
        <f>SUM($M$2:M207)</f>
        <v>0</v>
      </c>
    </row>
    <row r="208" spans="1:14" x14ac:dyDescent="0.25">
      <c r="A208">
        <v>207</v>
      </c>
      <c r="C208">
        <f>'Excel Support'!$I$8</f>
        <v>20000</v>
      </c>
      <c r="L208">
        <f t="shared" si="4"/>
        <v>0</v>
      </c>
      <c r="M208">
        <f>IF(L208-C208&gt;0,(L208-C208)*'Excel Support'!$I$10,0)</f>
        <v>0</v>
      </c>
      <c r="N208">
        <f>SUM($M$2:M208)</f>
        <v>0</v>
      </c>
    </row>
    <row r="209" spans="1:14" x14ac:dyDescent="0.25">
      <c r="A209">
        <v>208</v>
      </c>
      <c r="C209">
        <f>'Excel Support'!$I$8</f>
        <v>20000</v>
      </c>
      <c r="L209">
        <f t="shared" si="4"/>
        <v>0</v>
      </c>
      <c r="M209">
        <f>IF(L209-C209&gt;0,(L209-C209)*'Excel Support'!$I$10,0)</f>
        <v>0</v>
      </c>
      <c r="N209">
        <f>SUM($M$2:M209)</f>
        <v>0</v>
      </c>
    </row>
    <row r="210" spans="1:14" x14ac:dyDescent="0.25">
      <c r="A210">
        <v>209</v>
      </c>
      <c r="C210">
        <f>'Excel Support'!$I$8</f>
        <v>20000</v>
      </c>
      <c r="L210">
        <f t="shared" si="4"/>
        <v>0</v>
      </c>
      <c r="M210">
        <f>IF(L210-C210&gt;0,(L210-C210)*'Excel Support'!$I$10,0)</f>
        <v>0</v>
      </c>
      <c r="N210">
        <f>SUM($M$2:M210)</f>
        <v>0</v>
      </c>
    </row>
    <row r="211" spans="1:14" x14ac:dyDescent="0.25">
      <c r="A211">
        <v>210</v>
      </c>
      <c r="C211">
        <f>'Excel Support'!$I$8</f>
        <v>20000</v>
      </c>
      <c r="L211">
        <f t="shared" si="4"/>
        <v>0</v>
      </c>
      <c r="M211">
        <f>IF(L211-C211&gt;0,(L211-C211)*'Excel Support'!$I$10,0)</f>
        <v>0</v>
      </c>
      <c r="N211">
        <f>SUM($M$2:M211)</f>
        <v>0</v>
      </c>
    </row>
    <row r="212" spans="1:14" x14ac:dyDescent="0.25">
      <c r="A212">
        <v>211</v>
      </c>
      <c r="C212">
        <f>'Excel Support'!$I$8</f>
        <v>20000</v>
      </c>
      <c r="L212">
        <f t="shared" si="4"/>
        <v>0</v>
      </c>
      <c r="M212">
        <f>IF(L212-C212&gt;0,(L212-C212)*'Excel Support'!$I$10,0)</f>
        <v>0</v>
      </c>
      <c r="N212">
        <f>SUM($M$2:M212)</f>
        <v>0</v>
      </c>
    </row>
    <row r="213" spans="1:14" x14ac:dyDescent="0.25">
      <c r="A213">
        <v>212</v>
      </c>
      <c r="C213">
        <f>'Excel Support'!$I$8</f>
        <v>20000</v>
      </c>
      <c r="L213">
        <f t="shared" si="4"/>
        <v>0</v>
      </c>
      <c r="M213">
        <f>IF(L213-C213&gt;0,(L213-C213)*'Excel Support'!$I$10,0)</f>
        <v>0</v>
      </c>
      <c r="N213">
        <f>SUM($M$2:M213)</f>
        <v>0</v>
      </c>
    </row>
    <row r="214" spans="1:14" x14ac:dyDescent="0.25">
      <c r="A214">
        <v>213</v>
      </c>
      <c r="C214">
        <f>'Excel Support'!$I$8</f>
        <v>20000</v>
      </c>
      <c r="L214">
        <f t="shared" si="4"/>
        <v>0</v>
      </c>
      <c r="M214">
        <f>IF(L214-C214&gt;0,(L214-C214)*'Excel Support'!$I$10,0)</f>
        <v>0</v>
      </c>
      <c r="N214">
        <f>SUM($M$2:M214)</f>
        <v>0</v>
      </c>
    </row>
    <row r="215" spans="1:14" x14ac:dyDescent="0.25">
      <c r="A215">
        <v>214</v>
      </c>
      <c r="C215">
        <f>'Excel Support'!$I$8</f>
        <v>20000</v>
      </c>
      <c r="L215">
        <f t="shared" si="4"/>
        <v>0</v>
      </c>
      <c r="M215">
        <f>IF(L215-C215&gt;0,(L215-C215)*'Excel Support'!$I$10,0)</f>
        <v>0</v>
      </c>
      <c r="N215">
        <f>SUM($M$2:M215)</f>
        <v>0</v>
      </c>
    </row>
    <row r="216" spans="1:14" x14ac:dyDescent="0.25">
      <c r="A216">
        <v>215</v>
      </c>
      <c r="C216">
        <f>'Excel Support'!$I$8</f>
        <v>20000</v>
      </c>
      <c r="L216">
        <f t="shared" si="4"/>
        <v>0</v>
      </c>
      <c r="M216">
        <f>IF(L216-C216&gt;0,(L216-C216)*'Excel Support'!$I$10,0)</f>
        <v>0</v>
      </c>
      <c r="N216">
        <f>SUM($M$2:M216)</f>
        <v>0</v>
      </c>
    </row>
    <row r="217" spans="1:14" x14ac:dyDescent="0.25">
      <c r="A217">
        <v>216</v>
      </c>
      <c r="C217">
        <f>'Excel Support'!$I$8</f>
        <v>20000</v>
      </c>
      <c r="L217">
        <f t="shared" si="4"/>
        <v>0</v>
      </c>
      <c r="M217">
        <f>IF(L217-C217&gt;0,(L217-C217)*'Excel Support'!$I$10,0)</f>
        <v>0</v>
      </c>
      <c r="N217">
        <f>SUM($M$2:M217)</f>
        <v>0</v>
      </c>
    </row>
    <row r="218" spans="1:14" x14ac:dyDescent="0.25">
      <c r="A218">
        <v>217</v>
      </c>
      <c r="C218">
        <f>'Excel Support'!$I$8</f>
        <v>20000</v>
      </c>
      <c r="L218">
        <f t="shared" si="4"/>
        <v>0</v>
      </c>
      <c r="M218">
        <f>IF(L218-C218&gt;0,(L218-C218)*'Excel Support'!$I$10,0)</f>
        <v>0</v>
      </c>
      <c r="N218">
        <f>SUM($M$2:M218)</f>
        <v>0</v>
      </c>
    </row>
    <row r="219" spans="1:14" x14ac:dyDescent="0.25">
      <c r="A219">
        <v>218</v>
      </c>
      <c r="C219">
        <f>'Excel Support'!$I$8</f>
        <v>20000</v>
      </c>
      <c r="L219">
        <f t="shared" si="4"/>
        <v>0</v>
      </c>
      <c r="M219">
        <f>IF(L219-C219&gt;0,(L219-C219)*'Excel Support'!$I$10,0)</f>
        <v>0</v>
      </c>
      <c r="N219">
        <f>SUM($M$2:M219)</f>
        <v>0</v>
      </c>
    </row>
    <row r="220" spans="1:14" x14ac:dyDescent="0.25">
      <c r="A220">
        <v>219</v>
      </c>
      <c r="C220">
        <f>'Excel Support'!$I$8</f>
        <v>20000</v>
      </c>
      <c r="L220">
        <f t="shared" si="4"/>
        <v>0</v>
      </c>
      <c r="M220">
        <f>IF(L220-C220&gt;0,(L220-C220)*'Excel Support'!$I$10,0)</f>
        <v>0</v>
      </c>
      <c r="N220">
        <f>SUM($M$2:M220)</f>
        <v>0</v>
      </c>
    </row>
    <row r="221" spans="1:14" x14ac:dyDescent="0.25">
      <c r="A221">
        <v>220</v>
      </c>
      <c r="C221">
        <f>'Excel Support'!$I$8</f>
        <v>20000</v>
      </c>
      <c r="L221">
        <f t="shared" si="4"/>
        <v>0</v>
      </c>
      <c r="M221">
        <f>IF(L221-C221&gt;0,(L221-C221)*'Excel Support'!$I$10,0)</f>
        <v>0</v>
      </c>
      <c r="N221">
        <f>SUM($M$2:M221)</f>
        <v>0</v>
      </c>
    </row>
    <row r="222" spans="1:14" x14ac:dyDescent="0.25">
      <c r="A222">
        <v>221</v>
      </c>
      <c r="C222">
        <f>'Excel Support'!$I$8</f>
        <v>20000</v>
      </c>
      <c r="L222">
        <f t="shared" si="4"/>
        <v>0</v>
      </c>
      <c r="M222">
        <f>IF(L222-C222&gt;0,(L222-C222)*'Excel Support'!$I$10,0)</f>
        <v>0</v>
      </c>
      <c r="N222">
        <f>SUM($M$2:M222)</f>
        <v>0</v>
      </c>
    </row>
    <row r="223" spans="1:14" x14ac:dyDescent="0.25">
      <c r="A223">
        <v>222</v>
      </c>
      <c r="C223">
        <f>'Excel Support'!$I$8</f>
        <v>20000</v>
      </c>
      <c r="L223">
        <f t="shared" si="4"/>
        <v>0</v>
      </c>
      <c r="M223">
        <f>IF(L223-C223&gt;0,(L223-C223)*'Excel Support'!$I$10,0)</f>
        <v>0</v>
      </c>
      <c r="N223">
        <f>SUM($M$2:M223)</f>
        <v>0</v>
      </c>
    </row>
    <row r="224" spans="1:14" x14ac:dyDescent="0.25">
      <c r="A224">
        <v>223</v>
      </c>
      <c r="C224">
        <f>'Excel Support'!$I$8</f>
        <v>20000</v>
      </c>
      <c r="L224">
        <f t="shared" si="4"/>
        <v>0</v>
      </c>
      <c r="M224">
        <f>IF(L224-C224&gt;0,(L224-C224)*'Excel Support'!$I$10,0)</f>
        <v>0</v>
      </c>
      <c r="N224">
        <f>SUM($M$2:M224)</f>
        <v>0</v>
      </c>
    </row>
    <row r="225" spans="1:14" x14ac:dyDescent="0.25">
      <c r="A225">
        <v>224</v>
      </c>
      <c r="C225">
        <f>'Excel Support'!$I$8</f>
        <v>20000</v>
      </c>
      <c r="L225">
        <f t="shared" si="4"/>
        <v>0</v>
      </c>
      <c r="M225">
        <f>IF(L225-C225&gt;0,(L225-C225)*'Excel Support'!$I$10,0)</f>
        <v>0</v>
      </c>
      <c r="N225">
        <f>SUM($M$2:M225)</f>
        <v>0</v>
      </c>
    </row>
    <row r="226" spans="1:14" x14ac:dyDescent="0.25">
      <c r="A226">
        <v>225</v>
      </c>
      <c r="C226">
        <f>'Excel Support'!$I$8</f>
        <v>20000</v>
      </c>
      <c r="L226">
        <f t="shared" si="4"/>
        <v>0</v>
      </c>
      <c r="M226">
        <f>IF(L226-C226&gt;0,(L226-C226)*'Excel Support'!$I$10,0)</f>
        <v>0</v>
      </c>
      <c r="N226">
        <f>SUM($M$2:M226)</f>
        <v>0</v>
      </c>
    </row>
    <row r="227" spans="1:14" x14ac:dyDescent="0.25">
      <c r="A227">
        <v>226</v>
      </c>
      <c r="C227">
        <f>'Excel Support'!$I$8</f>
        <v>20000</v>
      </c>
      <c r="L227">
        <f t="shared" si="4"/>
        <v>0</v>
      </c>
      <c r="M227">
        <f>IF(L227-C227&gt;0,(L227-C227)*'Excel Support'!$I$10,0)</f>
        <v>0</v>
      </c>
      <c r="N227">
        <f>SUM($M$2:M227)</f>
        <v>0</v>
      </c>
    </row>
    <row r="228" spans="1:14" x14ac:dyDescent="0.25">
      <c r="A228">
        <v>227</v>
      </c>
      <c r="C228">
        <f>'Excel Support'!$I$8</f>
        <v>20000</v>
      </c>
      <c r="L228">
        <f t="shared" si="4"/>
        <v>0</v>
      </c>
      <c r="M228">
        <f>IF(L228-C228&gt;0,(L228-C228)*'Excel Support'!$I$10,0)</f>
        <v>0</v>
      </c>
      <c r="N228">
        <f>SUM($M$2:M228)</f>
        <v>0</v>
      </c>
    </row>
    <row r="229" spans="1:14" x14ac:dyDescent="0.25">
      <c r="A229">
        <v>228</v>
      </c>
      <c r="C229">
        <f>'Excel Support'!$I$8</f>
        <v>20000</v>
      </c>
      <c r="L229">
        <f t="shared" si="4"/>
        <v>0</v>
      </c>
      <c r="M229">
        <f>IF(L229-C229&gt;0,(L229-C229)*'Excel Support'!$I$10,0)</f>
        <v>0</v>
      </c>
      <c r="N229">
        <f>SUM($M$2:M229)</f>
        <v>0</v>
      </c>
    </row>
    <row r="230" spans="1:14" x14ac:dyDescent="0.25">
      <c r="A230">
        <v>229</v>
      </c>
      <c r="C230">
        <f>'Excel Support'!$I$8</f>
        <v>20000</v>
      </c>
      <c r="L230">
        <f t="shared" si="4"/>
        <v>0</v>
      </c>
      <c r="M230">
        <f>IF(L230-C230&gt;0,(L230-C230)*'Excel Support'!$I$10,0)</f>
        <v>0</v>
      </c>
      <c r="N230">
        <f>SUM($M$2:M230)</f>
        <v>0</v>
      </c>
    </row>
    <row r="231" spans="1:14" x14ac:dyDescent="0.25">
      <c r="A231">
        <v>230</v>
      </c>
      <c r="C231">
        <f>'Excel Support'!$I$8</f>
        <v>20000</v>
      </c>
      <c r="L231">
        <f t="shared" si="4"/>
        <v>0</v>
      </c>
      <c r="M231">
        <f>IF(L231-C231&gt;0,(L231-C231)*'Excel Support'!$I$10,0)</f>
        <v>0</v>
      </c>
      <c r="N231">
        <f>SUM($M$2:M231)</f>
        <v>0</v>
      </c>
    </row>
    <row r="232" spans="1:14" x14ac:dyDescent="0.25">
      <c r="A232">
        <v>231</v>
      </c>
      <c r="C232">
        <f>'Excel Support'!$I$8</f>
        <v>20000</v>
      </c>
      <c r="L232">
        <f t="shared" si="4"/>
        <v>0</v>
      </c>
      <c r="M232">
        <f>IF(L232-C232&gt;0,(L232-C232)*'Excel Support'!$I$10,0)</f>
        <v>0</v>
      </c>
      <c r="N232">
        <f>SUM($M$2:M232)</f>
        <v>0</v>
      </c>
    </row>
    <row r="233" spans="1:14" x14ac:dyDescent="0.25">
      <c r="A233">
        <v>232</v>
      </c>
      <c r="C233">
        <f>'Excel Support'!$I$8</f>
        <v>20000</v>
      </c>
      <c r="L233">
        <f t="shared" si="4"/>
        <v>0</v>
      </c>
      <c r="M233">
        <f>IF(L233-C233&gt;0,(L233-C233)*'Excel Support'!$I$10,0)</f>
        <v>0</v>
      </c>
      <c r="N233">
        <f>SUM($M$2:M233)</f>
        <v>0</v>
      </c>
    </row>
    <row r="234" spans="1:14" x14ac:dyDescent="0.25">
      <c r="A234">
        <v>233</v>
      </c>
      <c r="C234">
        <f>'Excel Support'!$I$8</f>
        <v>20000</v>
      </c>
      <c r="L234">
        <f t="shared" si="4"/>
        <v>0</v>
      </c>
      <c r="M234">
        <f>IF(L234-C234&gt;0,(L234-C234)*'Excel Support'!$I$10,0)</f>
        <v>0</v>
      </c>
      <c r="N234">
        <f>SUM($M$2:M234)</f>
        <v>0</v>
      </c>
    </row>
    <row r="235" spans="1:14" x14ac:dyDescent="0.25">
      <c r="A235">
        <v>234</v>
      </c>
      <c r="C235">
        <f>'Excel Support'!$I$8</f>
        <v>20000</v>
      </c>
      <c r="L235">
        <f t="shared" si="4"/>
        <v>0</v>
      </c>
      <c r="M235">
        <f>IF(L235-C235&gt;0,(L235-C235)*'Excel Support'!$I$10,0)</f>
        <v>0</v>
      </c>
      <c r="N235">
        <f>SUM($M$2:M235)</f>
        <v>0</v>
      </c>
    </row>
    <row r="236" spans="1:14" x14ac:dyDescent="0.25">
      <c r="A236">
        <v>235</v>
      </c>
      <c r="C236">
        <f>'Excel Support'!$I$8</f>
        <v>20000</v>
      </c>
      <c r="L236">
        <f t="shared" si="4"/>
        <v>0</v>
      </c>
      <c r="M236">
        <f>IF(L236-C236&gt;0,(L236-C236)*'Excel Support'!$I$10,0)</f>
        <v>0</v>
      </c>
      <c r="N236">
        <f>SUM($M$2:M236)</f>
        <v>0</v>
      </c>
    </row>
    <row r="237" spans="1:14" x14ac:dyDescent="0.25">
      <c r="A237">
        <v>236</v>
      </c>
      <c r="C237">
        <f>'Excel Support'!$I$8</f>
        <v>20000</v>
      </c>
      <c r="L237">
        <f t="shared" si="4"/>
        <v>0</v>
      </c>
      <c r="M237">
        <f>IF(L237-C237&gt;0,(L237-C237)*'Excel Support'!$I$10,0)</f>
        <v>0</v>
      </c>
      <c r="N237">
        <f>SUM($M$2:M237)</f>
        <v>0</v>
      </c>
    </row>
    <row r="238" spans="1:14" x14ac:dyDescent="0.25">
      <c r="A238">
        <v>237</v>
      </c>
      <c r="C238">
        <f>'Excel Support'!$I$8</f>
        <v>20000</v>
      </c>
      <c r="L238">
        <f t="shared" si="4"/>
        <v>0</v>
      </c>
      <c r="M238">
        <f>IF(L238-C238&gt;0,(L238-C238)*'Excel Support'!$I$10,0)</f>
        <v>0</v>
      </c>
      <c r="N238">
        <f>SUM($M$2:M238)</f>
        <v>0</v>
      </c>
    </row>
    <row r="239" spans="1:14" x14ac:dyDescent="0.25">
      <c r="A239">
        <v>238</v>
      </c>
      <c r="C239">
        <f>'Excel Support'!$I$8</f>
        <v>20000</v>
      </c>
      <c r="L239">
        <f t="shared" si="4"/>
        <v>0</v>
      </c>
      <c r="M239">
        <f>IF(L239-C239&gt;0,(L239-C239)*'Excel Support'!$I$10,0)</f>
        <v>0</v>
      </c>
      <c r="N239">
        <f>SUM($M$2:M239)</f>
        <v>0</v>
      </c>
    </row>
    <row r="240" spans="1:14" x14ac:dyDescent="0.25">
      <c r="A240">
        <v>239</v>
      </c>
      <c r="C240">
        <f>'Excel Support'!$I$8</f>
        <v>20000</v>
      </c>
      <c r="L240">
        <f t="shared" si="4"/>
        <v>0</v>
      </c>
      <c r="M240">
        <f>IF(L240-C240&gt;0,(L240-C240)*'Excel Support'!$I$10,0)</f>
        <v>0</v>
      </c>
      <c r="N240">
        <f>SUM($M$2:M240)</f>
        <v>0</v>
      </c>
    </row>
    <row r="241" spans="1:14" x14ac:dyDescent="0.25">
      <c r="A241">
        <v>240</v>
      </c>
      <c r="C241">
        <f>'Excel Support'!$I$8</f>
        <v>20000</v>
      </c>
      <c r="L241">
        <f t="shared" si="4"/>
        <v>0</v>
      </c>
      <c r="M241">
        <f>IF(L241-C241&gt;0,(L241-C241)*'Excel Support'!$I$10,0)</f>
        <v>0</v>
      </c>
      <c r="N241">
        <f>SUM($M$2:M241)</f>
        <v>0</v>
      </c>
    </row>
    <row r="242" spans="1:14" x14ac:dyDescent="0.25">
      <c r="A242">
        <v>241</v>
      </c>
      <c r="C242">
        <f>'Excel Support'!$I$8</f>
        <v>20000</v>
      </c>
      <c r="L242">
        <f t="shared" si="4"/>
        <v>0</v>
      </c>
      <c r="M242">
        <f>IF(L242-C242&gt;0,(L242-C242)*'Excel Support'!$I$10,0)</f>
        <v>0</v>
      </c>
      <c r="N242">
        <f>SUM($M$2:M242)</f>
        <v>0</v>
      </c>
    </row>
    <row r="243" spans="1:14" x14ac:dyDescent="0.25">
      <c r="A243">
        <v>242</v>
      </c>
      <c r="C243">
        <f>'Excel Support'!$I$8</f>
        <v>20000</v>
      </c>
      <c r="L243">
        <f t="shared" si="4"/>
        <v>0</v>
      </c>
      <c r="M243">
        <f>IF(L243-C243&gt;0,(L243-C243)*'Excel Support'!$I$10,0)</f>
        <v>0</v>
      </c>
      <c r="N243">
        <f>SUM($M$2:M243)</f>
        <v>0</v>
      </c>
    </row>
    <row r="244" spans="1:14" x14ac:dyDescent="0.25">
      <c r="A244">
        <v>243</v>
      </c>
      <c r="C244">
        <f>'Excel Support'!$I$8</f>
        <v>20000</v>
      </c>
      <c r="L244">
        <f t="shared" si="4"/>
        <v>0</v>
      </c>
      <c r="M244">
        <f>IF(L244-C244&gt;0,(L244-C244)*'Excel Support'!$I$10,0)</f>
        <v>0</v>
      </c>
      <c r="N244">
        <f>SUM($M$2:M244)</f>
        <v>0</v>
      </c>
    </row>
    <row r="245" spans="1:14" x14ac:dyDescent="0.25">
      <c r="A245">
        <v>244</v>
      </c>
      <c r="C245">
        <f>'Excel Support'!$I$8</f>
        <v>20000</v>
      </c>
      <c r="L245">
        <f t="shared" si="4"/>
        <v>0</v>
      </c>
      <c r="M245">
        <f>IF(L245-C245&gt;0,(L245-C245)*'Excel Support'!$I$10,0)</f>
        <v>0</v>
      </c>
      <c r="N245">
        <f>SUM($M$2:M245)</f>
        <v>0</v>
      </c>
    </row>
    <row r="246" spans="1:14" x14ac:dyDescent="0.25">
      <c r="A246">
        <v>245</v>
      </c>
      <c r="C246">
        <f>'Excel Support'!$I$8</f>
        <v>20000</v>
      </c>
      <c r="L246">
        <f t="shared" si="4"/>
        <v>0</v>
      </c>
      <c r="M246">
        <f>IF(L246-C246&gt;0,(L246-C246)*'Excel Support'!$I$10,0)</f>
        <v>0</v>
      </c>
      <c r="N246">
        <f>SUM($M$2:M246)</f>
        <v>0</v>
      </c>
    </row>
    <row r="247" spans="1:14" x14ac:dyDescent="0.25">
      <c r="A247">
        <v>246</v>
      </c>
      <c r="C247">
        <f>'Excel Support'!$I$8</f>
        <v>20000</v>
      </c>
      <c r="L247">
        <f t="shared" si="4"/>
        <v>0</v>
      </c>
      <c r="M247">
        <f>IF(L247-C247&gt;0,(L247-C247)*'Excel Support'!$I$10,0)</f>
        <v>0</v>
      </c>
      <c r="N247">
        <f>SUM($M$2:M247)</f>
        <v>0</v>
      </c>
    </row>
    <row r="248" spans="1:14" x14ac:dyDescent="0.25">
      <c r="A248">
        <v>247</v>
      </c>
      <c r="C248">
        <f>'Excel Support'!$I$8</f>
        <v>20000</v>
      </c>
      <c r="L248">
        <f t="shared" si="4"/>
        <v>0</v>
      </c>
      <c r="M248">
        <f>IF(L248-C248&gt;0,(L248-C248)*'Excel Support'!$I$10,0)</f>
        <v>0</v>
      </c>
      <c r="N248">
        <f>SUM($M$2:M248)</f>
        <v>0</v>
      </c>
    </row>
    <row r="249" spans="1:14" x14ac:dyDescent="0.25">
      <c r="A249">
        <v>248</v>
      </c>
      <c r="C249">
        <f>'Excel Support'!$I$8</f>
        <v>20000</v>
      </c>
      <c r="L249">
        <f t="shared" si="4"/>
        <v>0</v>
      </c>
      <c r="M249">
        <f>IF(L249-C249&gt;0,(L249-C249)*'Excel Support'!$I$10,0)</f>
        <v>0</v>
      </c>
      <c r="N249">
        <f>SUM($M$2:M249)</f>
        <v>0</v>
      </c>
    </row>
    <row r="250" spans="1:14" x14ac:dyDescent="0.25">
      <c r="A250">
        <v>249</v>
      </c>
      <c r="C250">
        <f>'Excel Support'!$I$8</f>
        <v>20000</v>
      </c>
      <c r="L250">
        <f t="shared" si="4"/>
        <v>0</v>
      </c>
      <c r="M250">
        <f>IF(L250-C250&gt;0,(L250-C250)*'Excel Support'!$I$10,0)</f>
        <v>0</v>
      </c>
      <c r="N250">
        <f>SUM($M$2:M250)</f>
        <v>0</v>
      </c>
    </row>
    <row r="251" spans="1:14" x14ac:dyDescent="0.25">
      <c r="A251">
        <v>250</v>
      </c>
      <c r="C251">
        <f>'Excel Support'!$I$8</f>
        <v>20000</v>
      </c>
      <c r="L251">
        <f t="shared" si="4"/>
        <v>0</v>
      </c>
      <c r="M251">
        <f>IF(L251-C251&gt;0,(L251-C251)*'Excel Support'!$I$10,0)</f>
        <v>0</v>
      </c>
      <c r="N251">
        <f>SUM($M$2:M251)</f>
        <v>0</v>
      </c>
    </row>
    <row r="252" spans="1:14" x14ac:dyDescent="0.25">
      <c r="A252">
        <v>251</v>
      </c>
      <c r="C252">
        <f>'Excel Support'!$I$8</f>
        <v>20000</v>
      </c>
      <c r="L252">
        <f t="shared" si="4"/>
        <v>0</v>
      </c>
      <c r="M252">
        <f>IF(L252-C252&gt;0,(L252-C252)*'Excel Support'!$I$10,0)</f>
        <v>0</v>
      </c>
      <c r="N252">
        <f>SUM($M$2:M252)</f>
        <v>0</v>
      </c>
    </row>
    <row r="253" spans="1:14" x14ac:dyDescent="0.25">
      <c r="A253">
        <v>252</v>
      </c>
      <c r="C253">
        <f>'Excel Support'!$I$8</f>
        <v>20000</v>
      </c>
      <c r="L253">
        <f t="shared" si="4"/>
        <v>0</v>
      </c>
      <c r="M253">
        <f>IF(L253-C253&gt;0,(L253-C253)*'Excel Support'!$I$10,0)</f>
        <v>0</v>
      </c>
      <c r="N253">
        <f>SUM($M$2:M253)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a0837-456d-483e-87f2-2d63866936b4">
      <Terms xmlns="http://schemas.microsoft.com/office/infopath/2007/PartnerControls"/>
    </lcf76f155ced4ddcb4097134ff3c332f>
    <TaxCatchAll xmlns="48044145-bfd1-4649-85cb-c0de0d49c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80B8B337FCC4BB69A0CA0F2CF6C58" ma:contentTypeVersion="16" ma:contentTypeDescription="Create a new document." ma:contentTypeScope="" ma:versionID="dd6162d55e4fbe549aa9f20b61643ab1">
  <xsd:schema xmlns:xsd="http://www.w3.org/2001/XMLSchema" xmlns:xs="http://www.w3.org/2001/XMLSchema" xmlns:p="http://schemas.microsoft.com/office/2006/metadata/properties" xmlns:ns2="328a0837-456d-483e-87f2-2d63866936b4" xmlns:ns3="48044145-bfd1-4649-85cb-c0de0d49c5f7" targetNamespace="http://schemas.microsoft.com/office/2006/metadata/properties" ma:root="true" ma:fieldsID="c808f8980d3906dc29b9cad00601f06c" ns2:_="" ns3:_="">
    <xsd:import namespace="328a0837-456d-483e-87f2-2d63866936b4"/>
    <xsd:import namespace="48044145-bfd1-4649-85cb-c0de0d49c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a0837-456d-483e-87f2-2d6386693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4145-bfd1-4649-85cb-c0de0d49c5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d3727a-31a8-4bf8-8f70-4f49dc1e47aa}" ma:internalName="TaxCatchAll" ma:showField="CatchAllData" ma:web="48044145-bfd1-4649-85cb-c0de0d49c5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3FA490-00AA-40DF-926E-85D2392B6E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ADA2A-8EFD-4DFA-B276-46437E4E7F6E}">
  <ds:schemaRefs>
    <ds:schemaRef ds:uri="48044145-bfd1-4649-85cb-c0de0d49c5f7"/>
    <ds:schemaRef ds:uri="http://schemas.microsoft.com/office/2006/documentManagement/types"/>
    <ds:schemaRef ds:uri="328a0837-456d-483e-87f2-2d63866936b4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559E50B-13C6-42FF-B935-576D70A3C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a0837-456d-483e-87f2-2d63866936b4"/>
    <ds:schemaRef ds:uri="48044145-bfd1-4649-85cb-c0de0d49c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Excel Support</vt:lpstr>
      <vt:lpstr>Sheet1</vt:lpstr>
      <vt:lpstr>Actual Distribution</vt:lpstr>
      <vt:lpstr>Chart Data</vt:lpstr>
      <vt:lpstr>chart_reset</vt:lpstr>
      <vt:lpstr>chartdata</vt:lpstr>
      <vt:lpstr>ChartLBound</vt:lpstr>
      <vt:lpstr>ChartUBound</vt:lpstr>
      <vt:lpstr>current</vt:lpstr>
      <vt:lpstr>currenttick</vt:lpstr>
      <vt:lpstr>currentvar</vt:lpstr>
      <vt:lpstr>ExpRet</vt:lpstr>
      <vt:lpstr>ExpStD</vt:lpstr>
      <vt:lpstr>'Excel Support'!Print_Area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Trader49</dc:creator>
  <cp:lastModifiedBy>Trader49</cp:lastModifiedBy>
  <cp:lastPrinted>2014-01-09T20:19:06Z</cp:lastPrinted>
  <dcterms:created xsi:type="dcterms:W3CDTF">2012-12-11T21:12:09Z</dcterms:created>
  <dcterms:modified xsi:type="dcterms:W3CDTF">2023-03-07T12:19:55Z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0x0101003D380B8B337FCC4BB69A0CA0F2CF6C58</vt:lpwstr>
  </property>
</Properties>
</file>