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Omar-Pc\Documents\GitHub\Sistemas-de-Reservaciones-de-Vuelos\SRV\Soporte\Area MA\"/>
    </mc:Choice>
  </mc:AlternateContent>
  <bookViews>
    <workbookView xWindow="0" yWindow="0" windowWidth="16335" windowHeight="11010" activeTab="2"/>
  </bookViews>
  <sheets>
    <sheet name="Tableros" sheetId="1" r:id="rId1"/>
    <sheet name="FMNCONPRO" sheetId="6" r:id="rId2"/>
    <sheet name="FMVREQM" sheetId="7" r:id="rId3"/>
    <sheet name="FMEXRI" sheetId="8" r:id="rId4"/>
    <sheet name="FMICIC" sheetId="10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7" l="1"/>
  <c r="H33" i="7" s="1"/>
  <c r="H38" i="8"/>
  <c r="F29" i="8"/>
  <c r="P23" i="1" l="1"/>
  <c r="N23" i="1"/>
  <c r="M23" i="1"/>
  <c r="L23" i="1"/>
  <c r="N22" i="1"/>
  <c r="O22" i="1"/>
  <c r="P21" i="1"/>
  <c r="O21" i="1"/>
  <c r="N21" i="1"/>
  <c r="M21" i="1"/>
  <c r="L21" i="1"/>
  <c r="H22" i="10" l="1"/>
  <c r="I22" i="10" s="1"/>
  <c r="H26" i="10"/>
  <c r="I26" i="10" s="1"/>
  <c r="H17" i="10"/>
  <c r="I17" i="10" s="1"/>
  <c r="C43" i="10"/>
  <c r="C42" i="10"/>
  <c r="H33" i="10"/>
  <c r="F33" i="10"/>
  <c r="E33" i="10"/>
  <c r="D33" i="10"/>
  <c r="C41" i="10" s="1"/>
  <c r="I33" i="10" l="1"/>
  <c r="D33" i="6"/>
  <c r="E33" i="6"/>
  <c r="F33" i="6"/>
  <c r="N20" i="1" s="1"/>
  <c r="G33" i="6"/>
  <c r="O20" i="1" s="1"/>
  <c r="M20" i="1"/>
  <c r="L20" i="1"/>
  <c r="C43" i="6"/>
  <c r="G26" i="6"/>
  <c r="H26" i="6" s="1"/>
  <c r="H33" i="6" l="1"/>
  <c r="P20" i="1" s="1"/>
  <c r="C42" i="6"/>
  <c r="G38" i="8" l="1"/>
  <c r="O23" i="1" s="1"/>
  <c r="F24" i="8" l="1"/>
  <c r="F17" i="8"/>
  <c r="H17" i="7"/>
  <c r="E43" i="7" l="1"/>
  <c r="D43" i="7"/>
  <c r="G43" i="7"/>
  <c r="G29" i="7"/>
  <c r="H29" i="7" s="1"/>
  <c r="G23" i="7"/>
  <c r="H23" i="7" s="1"/>
  <c r="G22" i="6"/>
  <c r="H22" i="6" s="1"/>
  <c r="G17" i="6"/>
  <c r="H17" i="6" s="1"/>
  <c r="B48" i="7" l="1"/>
  <c r="L22" i="1"/>
  <c r="B49" i="7"/>
  <c r="M22" i="1"/>
  <c r="C41" i="6"/>
  <c r="H43" i="7"/>
  <c r="P22" i="1" s="1"/>
  <c r="J17" i="7"/>
  <c r="I17" i="7" l="1"/>
  <c r="G17" i="7" l="1"/>
</calcChain>
</file>

<file path=xl/sharedStrings.xml><?xml version="1.0" encoding="utf-8"?>
<sst xmlns="http://schemas.openxmlformats.org/spreadsheetml/2006/main" count="324" uniqueCount="74">
  <si>
    <t xml:space="preserve">    EJR-SOFT</t>
  </si>
  <si>
    <t xml:space="preserve">Proyecto </t>
  </si>
  <si>
    <t>UTP-GPS-ALARM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</si>
  <si>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</si>
  <si>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</si>
  <si>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</si>
  <si>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</si>
  <si>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</si>
  <si>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</si>
  <si>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</si>
  <si>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</si>
  <si>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</si>
  <si>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</si>
  <si>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</si>
  <si>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</si>
  <si>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</si>
  <si>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</si>
  <si>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</si>
  <si>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</si>
  <si>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</si>
  <si>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</si>
  <si>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</si>
  <si>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</si>
  <si>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</si>
  <si>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</si>
  <si>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</si>
  <si>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</si>
  <si>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</si>
  <si>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</si>
  <si>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</si>
  <si>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</si>
  <si>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</si>
  <si>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</si>
  <si>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</si>
  <si>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</si>
  <si>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</si>
  <si>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</si>
  <si>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</si>
  <si>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</si>
  <si>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</si>
  <si>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</si>
  <si>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</si>
  <si>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</si>
  <si>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</si>
  <si>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</si>
  <si>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</si>
  <si>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</si>
  <si>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</si>
  <si>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</si>
  <si>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TABLA DE INDICADORES PPMC</t>
  </si>
  <si>
    <t>TABLERO DE METRICAS DE EXPOSICION AL RIESGO</t>
  </si>
  <si>
    <t>PPPMC</t>
  </si>
  <si>
    <t xml:space="preserve">EXPOSICION </t>
  </si>
  <si>
    <t>EXPOSICION AL RIESGO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</si>
  <si>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</si>
  <si>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</si>
  <si>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</si>
  <si>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</si>
  <si>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</si>
  <si>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</si>
  <si>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</si>
  <si>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</si>
  <si>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0.5</t>
  </si>
  <si>
    <t>&gt;0.5</t>
  </si>
  <si>
    <t>&gt;1</t>
  </si>
  <si>
    <t>&gt;2</t>
  </si>
  <si>
    <t>i</t>
  </si>
  <si>
    <t>Enero</t>
  </si>
  <si>
    <t>Febrero</t>
  </si>
  <si>
    <t>Marzo</t>
  </si>
  <si>
    <t>SRV</t>
  </si>
  <si>
    <t xml:space="preserve">    ANDES SOFt</t>
  </si>
  <si>
    <t xml:space="preserve">    ANDES SOFT</t>
  </si>
  <si>
    <t>TABME - TABLERO DE CONTROL DE METRICAS DEL PROYECTO SRV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</si>
</sst>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4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1" fillId="0" borderId="0" xfId="0" applyFont="1"/>
    <xf numFmtId="2" fontId="21" fillId="3" borderId="30" xfId="0" applyNumberFormat="1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 wrapText="1"/>
    </xf>
    <xf numFmtId="0" fontId="21" fillId="3" borderId="18" xfId="0" applyFont="1" applyFill="1" applyBorder="1" applyAlignment="1">
      <alignment horizontal="center" vertical="center" wrapText="1"/>
    </xf>
    <xf numFmtId="2" fontId="21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1" fillId="5" borderId="30" xfId="0" applyNumberFormat="1" applyFont="1" applyFill="1" applyBorder="1" applyAlignment="1">
      <alignment horizontal="center" vertical="center"/>
    </xf>
    <xf numFmtId="0" fontId="21" fillId="5" borderId="30" xfId="0" applyFont="1" applyFill="1" applyBorder="1" applyAlignment="1">
      <alignment horizontal="center" vertical="center" wrapText="1"/>
    </xf>
    <xf numFmtId="2" fontId="21" fillId="5" borderId="35" xfId="0" applyNumberFormat="1" applyFont="1" applyFill="1" applyBorder="1" applyAlignment="1">
      <alignment horizontal="center" vertical="center"/>
    </xf>
    <xf numFmtId="2" fontId="21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2" fontId="21" fillId="3" borderId="30" xfId="0" applyNumberFormat="1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2" fillId="3" borderId="36" xfId="0" applyFont="1" applyFill="1" applyBorder="1" applyAlignment="1">
      <alignment horizontal="center" vertical="center"/>
    </xf>
    <xf numFmtId="0" fontId="22" fillId="3" borderId="37" xfId="0" applyFont="1" applyFill="1" applyBorder="1" applyAlignment="1">
      <alignment horizontal="center" vertical="center"/>
    </xf>
    <xf numFmtId="0" fontId="22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2" fillId="5" borderId="36" xfId="0" applyFont="1" applyFill="1" applyBorder="1" applyAlignment="1">
      <alignment horizontal="center" vertical="center"/>
    </xf>
    <xf numFmtId="0" fontId="22" fillId="5" borderId="37" xfId="0" applyFont="1" applyFill="1" applyBorder="1" applyAlignment="1">
      <alignment horizontal="center" vertical="center"/>
    </xf>
    <xf numFmtId="0" fontId="22" fillId="5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2" fontId="21" fillId="3" borderId="18" xfId="0" applyNumberFormat="1" applyFont="1" applyFill="1" applyBorder="1" applyAlignment="1">
      <alignment horizontal="center" vertical="center" wrapText="1"/>
    </xf>
    <xf numFmtId="0" fontId="23" fillId="9" borderId="22" xfId="0" applyFont="1" applyFill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8467936"/>
        <c:axId val="308471744"/>
      </c:lineChart>
      <c:catAx>
        <c:axId val="30846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8471744"/>
        <c:crosses val="autoZero"/>
        <c:auto val="1"/>
        <c:lblAlgn val="ctr"/>
        <c:lblOffset val="100"/>
        <c:noMultiLvlLbl val="0"/>
      </c:catAx>
      <c:valAx>
        <c:axId val="3084717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30846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0.63636363636363635</c:v>
                </c:pt>
                <c:pt idx="1">
                  <c:v>0.45945945945945948</c:v>
                </c:pt>
                <c:pt idx="2">
                  <c:v>0.15789473684210525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08462496"/>
        <c:axId val="308470656"/>
      </c:barChart>
      <c:catAx>
        <c:axId val="3084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8470656"/>
        <c:crosses val="autoZero"/>
        <c:auto val="1"/>
        <c:lblAlgn val="ctr"/>
        <c:lblOffset val="100"/>
        <c:noMultiLvlLbl val="0"/>
      </c:catAx>
      <c:valAx>
        <c:axId val="308470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30846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SRV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FMVREQM!$D$40:$F$40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FMVREQM!$D$41:$F$41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459232"/>
        <c:axId val="308463040"/>
      </c:lineChart>
      <c:catAx>
        <c:axId val="30845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8463040"/>
        <c:crosses val="autoZero"/>
        <c:auto val="1"/>
        <c:lblAlgn val="ctr"/>
        <c:lblOffset val="100"/>
        <c:noMultiLvlLbl val="0"/>
      </c:catAx>
      <c:valAx>
        <c:axId val="3084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845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FMVREQM!$B$46:$B$47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FMVREQM!$A$48:$A$50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FMVREQM!$B$48:$B$50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 formatCode="General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8460320"/>
        <c:axId val="308461952"/>
        <c:axId val="0"/>
      </c:bar3DChart>
      <c:catAx>
        <c:axId val="3084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8461952"/>
        <c:crosses val="autoZero"/>
        <c:auto val="1"/>
        <c:lblAlgn val="ctr"/>
        <c:lblOffset val="100"/>
        <c:noMultiLvlLbl val="0"/>
      </c:catAx>
      <c:valAx>
        <c:axId val="308461952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846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FMEXRI!$D$35:$F$35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FMEXRI!$D$36:$F$36</c:f>
              <c:numCache>
                <c:formatCode>General</c:formatCode>
                <c:ptCount val="3"/>
                <c:pt idx="0">
                  <c:v>30</c:v>
                </c:pt>
                <c:pt idx="1">
                  <c:v>26</c:v>
                </c:pt>
                <c:pt idx="2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8464672"/>
        <c:axId val="308465216"/>
      </c:lineChart>
      <c:catAx>
        <c:axId val="30846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8465216"/>
        <c:crosses val="autoZero"/>
        <c:auto val="1"/>
        <c:lblAlgn val="ctr"/>
        <c:lblOffset val="100"/>
        <c:noMultiLvlLbl val="0"/>
      </c:catAx>
      <c:valAx>
        <c:axId val="308465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30846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FMEXRI!$B$45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FMEXRI!$A$46:$A$48</c:f>
              <c:strCache>
                <c:ptCount val="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f>FMEXRI!$B$46:$B$48</c:f>
              <c:numCache>
                <c:formatCode>0</c:formatCode>
                <c:ptCount val="3"/>
                <c:pt idx="0">
                  <c:v>30</c:v>
                </c:pt>
                <c:pt idx="1">
                  <c:v>26</c:v>
                </c:pt>
                <c:pt idx="2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9366992"/>
        <c:axId val="159369168"/>
      </c:barChart>
      <c:catAx>
        <c:axId val="15936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9369168"/>
        <c:crosses val="autoZero"/>
        <c:auto val="1"/>
        <c:lblAlgn val="ctr"/>
        <c:lblOffset val="100"/>
        <c:noMultiLvlLbl val="0"/>
      </c:catAx>
      <c:valAx>
        <c:axId val="1593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936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8574736"/>
        <c:axId val="308569296"/>
      </c:lineChart>
      <c:catAx>
        <c:axId val="30857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8569296"/>
        <c:crosses val="autoZero"/>
        <c:auto val="1"/>
        <c:lblAlgn val="ctr"/>
        <c:lblOffset val="100"/>
        <c:noMultiLvlLbl val="0"/>
      </c:catAx>
      <c:valAx>
        <c:axId val="3085692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crossAx val="30857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</c:v>
                </c:pt>
                <c:pt idx="1">
                  <c:v>0.21621621621621623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08573104"/>
        <c:axId val="308567120"/>
      </c:barChart>
      <c:catAx>
        <c:axId val="3085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08567120"/>
        <c:crosses val="autoZero"/>
        <c:auto val="1"/>
        <c:lblAlgn val="ctr"/>
        <c:lblOffset val="100"/>
        <c:noMultiLvlLbl val="0"/>
      </c:catAx>
      <c:valAx>
        <c:axId val="308567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30857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219076</xdr:colOff>
      <xdr:row>0</xdr:row>
      <xdr:rowOff>142876</xdr:rowOff>
    </xdr:from>
    <xdr:to>
      <xdr:col>3</xdr:col>
      <xdr:colOff>209551</xdr:colOff>
      <xdr:row>5</xdr:row>
      <xdr:rowOff>33025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6" y="142876"/>
          <a:ext cx="1504950" cy="8521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323850</xdr:colOff>
      <xdr:row>5</xdr:row>
      <xdr:rowOff>97014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209550</xdr:colOff>
      <xdr:row>29</xdr:row>
      <xdr:rowOff>235098</xdr:rowOff>
    </xdr:from>
    <xdr:to>
      <xdr:col>7</xdr:col>
      <xdr:colOff>466725</xdr:colOff>
      <xdr:row>30</xdr:row>
      <xdr:rowOff>270196</xdr:rowOff>
    </xdr:to>
    <xdr:pic>
      <xdr:nvPicPr>
        <xdr:cNvPr id="6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8321823"/>
          <a:ext cx="1000125" cy="7304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23</xdr:row>
      <xdr:rowOff>90487</xdr:rowOff>
    </xdr:from>
    <xdr:to>
      <xdr:col>15</xdr:col>
      <xdr:colOff>95250</xdr:colOff>
      <xdr:row>40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471487</xdr:colOff>
      <xdr:row>43</xdr:row>
      <xdr:rowOff>100012</xdr:rowOff>
    </xdr:from>
    <xdr:to>
      <xdr:col>14</xdr:col>
      <xdr:colOff>471487</xdr:colOff>
      <xdr:row>56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104775</xdr:colOff>
      <xdr:row>39</xdr:row>
      <xdr:rowOff>104775</xdr:rowOff>
    </xdr:from>
    <xdr:to>
      <xdr:col>7</xdr:col>
      <xdr:colOff>685800</xdr:colOff>
      <xdr:row>40</xdr:row>
      <xdr:rowOff>550934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5800" y="10648950"/>
          <a:ext cx="1343025" cy="76048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0</xdr:row>
      <xdr:rowOff>180975</xdr:rowOff>
    </xdr:from>
    <xdr:to>
      <xdr:col>2</xdr:col>
      <xdr:colOff>742950</xdr:colOff>
      <xdr:row>4</xdr:row>
      <xdr:rowOff>179459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3925" y="180975"/>
          <a:ext cx="1343025" cy="7604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35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442912</xdr:colOff>
      <xdr:row>39</xdr:row>
      <xdr:rowOff>100012</xdr:rowOff>
    </xdr:from>
    <xdr:to>
      <xdr:col>10</xdr:col>
      <xdr:colOff>442912</xdr:colOff>
      <xdr:row>53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152400</xdr:colOff>
      <xdr:row>34</xdr:row>
      <xdr:rowOff>161925</xdr:rowOff>
    </xdr:from>
    <xdr:to>
      <xdr:col>7</xdr:col>
      <xdr:colOff>581025</xdr:colOff>
      <xdr:row>35</xdr:row>
      <xdr:rowOff>521788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400" y="8010525"/>
          <a:ext cx="1190625" cy="674188"/>
        </a:xfrm>
        <a:prstGeom prst="rect">
          <a:avLst/>
        </a:prstGeom>
      </xdr:spPr>
    </xdr:pic>
    <xdr:clientData/>
  </xdr:twoCellAnchor>
  <xdr:twoCellAnchor editAs="oneCell">
    <xdr:from>
      <xdr:col>0</xdr:col>
      <xdr:colOff>619126</xdr:colOff>
      <xdr:row>0</xdr:row>
      <xdr:rowOff>133350</xdr:rowOff>
    </xdr:from>
    <xdr:to>
      <xdr:col>2</xdr:col>
      <xdr:colOff>600076</xdr:colOff>
      <xdr:row>5</xdr:row>
      <xdr:rowOff>33024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6" y="133350"/>
          <a:ext cx="1504950" cy="8521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323850</xdr:colOff>
      <xdr:row>5</xdr:row>
      <xdr:rowOff>97014</xdr:rowOff>
    </xdr:to>
    <xdr:pic>
      <xdr:nvPicPr>
        <xdr:cNvPr id="4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29</xdr:row>
      <xdr:rowOff>235098</xdr:rowOff>
    </xdr:from>
    <xdr:to>
      <xdr:col>8</xdr:col>
      <xdr:colOff>466725</xdr:colOff>
      <xdr:row>30</xdr:row>
      <xdr:rowOff>384496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10036323"/>
          <a:ext cx="1000125" cy="7304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"/>
  <sheetViews>
    <sheetView workbookViewId="0">
      <selection activeCell="F20" sqref="F20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99" t="s">
        <v>72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1"/>
    </row>
    <row r="2" spans="1:16" ht="15" customHeight="1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4"/>
    </row>
    <row r="3" spans="1:16" ht="15" customHeight="1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4"/>
    </row>
    <row r="4" spans="1:16" ht="15" customHeight="1">
      <c r="A4" s="102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4"/>
    </row>
    <row r="5" spans="1:16" ht="15.75" customHeight="1">
      <c r="A5" s="102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4"/>
    </row>
    <row r="6" spans="1:16" ht="15.75" customHeight="1" thickBot="1">
      <c r="A6" s="105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1:16" ht="15" customHeight="1">
      <c r="A7" s="108" t="s">
        <v>73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10"/>
    </row>
    <row r="8" spans="1:16" ht="15.75" customHeight="1" thickBot="1">
      <c r="A8" s="111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3"/>
    </row>
    <row r="9" spans="1:16" ht="15.7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.75" thickBot="1">
      <c r="A10" s="80" t="s">
        <v>1</v>
      </c>
      <c r="B10" s="118" t="s">
        <v>2</v>
      </c>
      <c r="C10" s="119"/>
      <c r="D10" s="119"/>
      <c r="E10" s="119"/>
      <c r="F10" s="119"/>
      <c r="G10" s="119"/>
      <c r="H10" s="119"/>
      <c r="I10" s="120"/>
    </row>
    <row r="11" spans="1:16" ht="16.5" thickBot="1">
      <c r="A11" s="121" t="s">
        <v>27</v>
      </c>
      <c r="B11" s="122"/>
      <c r="C11" s="122"/>
      <c r="D11" s="122"/>
      <c r="E11" s="122"/>
      <c r="F11" s="122"/>
      <c r="G11" s="122"/>
      <c r="H11" s="122"/>
      <c r="I11" s="123"/>
    </row>
    <row r="12" spans="1:16" ht="15.75" thickBot="1">
      <c r="A12" s="81"/>
      <c r="B12" s="114" t="s">
        <v>5</v>
      </c>
      <c r="C12" s="115"/>
      <c r="D12" s="114" t="s">
        <v>6</v>
      </c>
      <c r="E12" s="116"/>
      <c r="F12" s="117" t="s">
        <v>7</v>
      </c>
      <c r="G12" s="116"/>
      <c r="H12" s="117" t="s">
        <v>18</v>
      </c>
      <c r="I12" s="116"/>
    </row>
    <row r="13" spans="1:16" ht="26.25" thickBot="1">
      <c r="A13" s="1" t="s">
        <v>19</v>
      </c>
      <c r="B13" s="2" t="s">
        <v>20</v>
      </c>
      <c r="C13" s="2" t="s">
        <v>21</v>
      </c>
      <c r="D13" s="2" t="s">
        <v>20</v>
      </c>
      <c r="E13" s="2" t="s">
        <v>21</v>
      </c>
      <c r="F13" s="2" t="s">
        <v>20</v>
      </c>
      <c r="G13" s="2" t="s">
        <v>21</v>
      </c>
      <c r="H13" s="2" t="s">
        <v>20</v>
      </c>
      <c r="I13" s="2" t="s">
        <v>21</v>
      </c>
    </row>
    <row r="14" spans="1:16" ht="15.75" thickBot="1">
      <c r="A14" s="3" t="s">
        <v>22</v>
      </c>
      <c r="B14" s="4">
        <v>0</v>
      </c>
      <c r="C14" s="4">
        <v>1</v>
      </c>
      <c r="D14" s="4">
        <v>0</v>
      </c>
      <c r="E14" s="4" t="s">
        <v>62</v>
      </c>
      <c r="F14" s="4">
        <v>0</v>
      </c>
      <c r="G14" s="4">
        <v>10</v>
      </c>
      <c r="H14" s="5">
        <v>0</v>
      </c>
      <c r="I14" s="6">
        <v>0.05</v>
      </c>
    </row>
    <row r="15" spans="1:16" ht="15.75" thickBot="1">
      <c r="A15" s="7" t="s">
        <v>23</v>
      </c>
      <c r="B15" s="4">
        <v>2</v>
      </c>
      <c r="C15" s="4">
        <v>5</v>
      </c>
      <c r="D15" s="4" t="s">
        <v>63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5.75" thickBot="1">
      <c r="A16" s="10" t="s">
        <v>24</v>
      </c>
      <c r="B16" s="4">
        <v>6</v>
      </c>
      <c r="C16" s="4" t="s">
        <v>25</v>
      </c>
      <c r="D16" s="4" t="s">
        <v>64</v>
      </c>
      <c r="E16" s="4" t="s">
        <v>65</v>
      </c>
      <c r="F16" s="4">
        <v>36</v>
      </c>
      <c r="G16" s="4">
        <v>100</v>
      </c>
      <c r="H16" s="8">
        <v>0.21</v>
      </c>
      <c r="I16" s="9">
        <v>1</v>
      </c>
    </row>
    <row r="17" spans="1:16" ht="15.7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19.5" thickBot="1">
      <c r="J18" s="96" t="s">
        <v>26</v>
      </c>
      <c r="K18" s="97"/>
      <c r="L18" s="97"/>
      <c r="M18" s="97"/>
      <c r="N18" s="97"/>
      <c r="O18" s="97"/>
      <c r="P18" s="98"/>
    </row>
    <row r="19" spans="1:16" ht="32.25" customHeight="1">
      <c r="J19" s="17" t="s">
        <v>3</v>
      </c>
      <c r="K19" s="18" t="s">
        <v>4</v>
      </c>
      <c r="L19" s="18" t="s">
        <v>13</v>
      </c>
      <c r="M19" s="18" t="s">
        <v>14</v>
      </c>
      <c r="N19" s="18" t="s">
        <v>15</v>
      </c>
      <c r="O19" s="18" t="s">
        <v>16</v>
      </c>
      <c r="P19" s="18" t="s">
        <v>17</v>
      </c>
    </row>
    <row r="20" spans="1:16" ht="30" customHeight="1">
      <c r="J20" s="14" t="s">
        <v>5</v>
      </c>
      <c r="K20" s="12" t="s">
        <v>9</v>
      </c>
      <c r="L20" s="89">
        <f>FMNCONPRO!D33</f>
        <v>0.63636363636363635</v>
      </c>
      <c r="M20" s="89">
        <f>FMNCONPRO!E33</f>
        <v>0.45945945945945948</v>
      </c>
      <c r="N20" s="89">
        <f>FMNCONPRO!F33</f>
        <v>0.15789473684210525</v>
      </c>
      <c r="O20" s="13">
        <f>FMNCONPRO!G33</f>
        <v>0</v>
      </c>
      <c r="P20" s="89">
        <f>FMNCONPRO!H33</f>
        <v>0.41790594422173372</v>
      </c>
    </row>
    <row r="21" spans="1:16" ht="30" customHeight="1">
      <c r="J21" s="14" t="s">
        <v>6</v>
      </c>
      <c r="K21" s="12" t="s">
        <v>10</v>
      </c>
      <c r="L21" s="89">
        <f>FMICIC!D33</f>
        <v>0</v>
      </c>
      <c r="M21" s="89">
        <f>FMICIC!E33</f>
        <v>0.21621621621621623</v>
      </c>
      <c r="N21" s="89">
        <f>FMICIC!F33</f>
        <v>0</v>
      </c>
      <c r="O21" s="13">
        <f>FMICIC!H33</f>
        <v>0</v>
      </c>
      <c r="P21" s="89">
        <f>FMICIC!I33</f>
        <v>7.2072072072072071E-2</v>
      </c>
    </row>
    <row r="22" spans="1:16" ht="30" customHeight="1">
      <c r="J22" s="14" t="s">
        <v>7</v>
      </c>
      <c r="K22" s="12" t="s">
        <v>11</v>
      </c>
      <c r="L22" s="89">
        <f>FMVREQM!D43</f>
        <v>0</v>
      </c>
      <c r="M22" s="89">
        <f>FMVREQM!E43</f>
        <v>0</v>
      </c>
      <c r="N22" s="13">
        <f>FMVREQM!F43</f>
        <v>0</v>
      </c>
      <c r="O22" s="13">
        <f>FMVREQM!G43</f>
        <v>0</v>
      </c>
      <c r="P22" s="89">
        <f>FMVREQM!H43</f>
        <v>0</v>
      </c>
    </row>
    <row r="23" spans="1:16" ht="30" customHeight="1">
      <c r="J23" s="14" t="s">
        <v>8</v>
      </c>
      <c r="K23" s="12" t="s">
        <v>12</v>
      </c>
      <c r="L23" s="93">
        <f>FMEXRI!D38</f>
        <v>30</v>
      </c>
      <c r="M23" s="93">
        <f>FMEXRI!E38</f>
        <v>26</v>
      </c>
      <c r="N23" s="13">
        <f>FMEXRI!F38</f>
        <v>18</v>
      </c>
      <c r="O23" s="89">
        <f>FMEXRI!G38</f>
        <v>24.666666666666668</v>
      </c>
      <c r="P23" s="89">
        <f>FMEXRI!H38</f>
        <v>24.666666666666668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J26" sqref="J26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7.71093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9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1"/>
      <c r="M1" s="34"/>
      <c r="N1" s="34"/>
      <c r="O1" s="34"/>
      <c r="P1" s="34"/>
      <c r="Q1" s="34"/>
      <c r="R1" s="34"/>
    </row>
    <row r="2" spans="1:18" ht="15" customHeight="1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4"/>
      <c r="M2" s="34"/>
      <c r="N2" s="34"/>
      <c r="O2" s="34"/>
      <c r="P2" s="34"/>
      <c r="Q2" s="34"/>
      <c r="R2" s="34"/>
    </row>
    <row r="3" spans="1:18" ht="15" customHeight="1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  <c r="M3" s="34"/>
      <c r="N3" s="34"/>
      <c r="O3" s="34"/>
      <c r="P3" s="34"/>
      <c r="Q3" s="34"/>
      <c r="R3" s="34"/>
    </row>
    <row r="4" spans="1:18" ht="15" customHeight="1">
      <c r="A4" s="102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4"/>
      <c r="M4" s="34"/>
      <c r="N4" s="34"/>
      <c r="O4" s="34"/>
      <c r="P4" s="34"/>
      <c r="Q4" s="34"/>
      <c r="R4" s="34"/>
    </row>
    <row r="5" spans="1:18" ht="15.75" customHeight="1">
      <c r="A5" s="102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4"/>
      <c r="M5" s="34"/>
      <c r="N5" s="34"/>
      <c r="O5" s="34"/>
      <c r="P5" s="34"/>
      <c r="Q5" s="34"/>
      <c r="R5" s="34"/>
    </row>
    <row r="6" spans="1:18" ht="15.75" customHeight="1" thickBot="1">
      <c r="A6" s="105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7"/>
      <c r="M6" s="34"/>
      <c r="N6" s="34"/>
      <c r="O6" s="34"/>
      <c r="P6" s="34"/>
      <c r="Q6" s="34"/>
      <c r="R6" s="34"/>
    </row>
    <row r="7" spans="1:18" ht="15.75" thickBot="1"/>
    <row r="8" spans="1:18">
      <c r="C8" s="124" t="s">
        <v>32</v>
      </c>
      <c r="D8" s="125"/>
      <c r="E8" s="126"/>
    </row>
    <row r="9" spans="1:18" ht="23.25" customHeight="1" thickBot="1">
      <c r="C9" s="127"/>
      <c r="D9" s="128"/>
      <c r="E9" s="129"/>
    </row>
    <row r="10" spans="1:18" ht="26.25" thickBot="1">
      <c r="C10" s="2" t="s">
        <v>19</v>
      </c>
      <c r="D10" s="2" t="s">
        <v>20</v>
      </c>
      <c r="E10" s="2" t="s">
        <v>21</v>
      </c>
    </row>
    <row r="11" spans="1:18" ht="15.75" thickBot="1">
      <c r="C11" s="3" t="s">
        <v>22</v>
      </c>
      <c r="D11" s="4">
        <v>0</v>
      </c>
      <c r="E11" s="4">
        <v>1</v>
      </c>
    </row>
    <row r="12" spans="1:18" ht="15.75" thickBot="1">
      <c r="C12" s="7" t="s">
        <v>23</v>
      </c>
      <c r="D12" s="4">
        <v>2</v>
      </c>
      <c r="E12" s="4">
        <v>5</v>
      </c>
    </row>
    <row r="13" spans="1:18" ht="15.75" thickBot="1">
      <c r="C13" s="10" t="s">
        <v>24</v>
      </c>
      <c r="D13" s="4">
        <v>6</v>
      </c>
      <c r="E13" s="4" t="s">
        <v>25</v>
      </c>
    </row>
    <row r="14" spans="1:18" ht="15.75" thickBot="1"/>
    <row r="15" spans="1:18" ht="32.25" customHeight="1" thickBot="1">
      <c r="A15" s="132" t="s">
        <v>31</v>
      </c>
      <c r="B15" s="133"/>
      <c r="C15" s="133"/>
      <c r="D15" s="133"/>
      <c r="E15" s="133"/>
      <c r="F15" s="133"/>
      <c r="G15" s="133"/>
      <c r="H15" s="133"/>
      <c r="I15" s="48"/>
      <c r="J15" s="48"/>
    </row>
    <row r="16" spans="1:18" ht="60.75" thickBot="1">
      <c r="A16" s="37" t="s">
        <v>34</v>
      </c>
      <c r="B16" s="38" t="s">
        <v>3</v>
      </c>
      <c r="C16" s="39" t="s">
        <v>33</v>
      </c>
      <c r="D16" s="40" t="s">
        <v>41</v>
      </c>
      <c r="E16" s="40" t="s">
        <v>42</v>
      </c>
      <c r="F16" s="40" t="s">
        <v>43</v>
      </c>
      <c r="G16" s="40" t="s">
        <v>17</v>
      </c>
      <c r="H16" s="41" t="s">
        <v>16</v>
      </c>
    </row>
    <row r="17" spans="1:10" ht="39" thickBot="1">
      <c r="A17" s="42" t="s">
        <v>2</v>
      </c>
      <c r="B17" s="43" t="s">
        <v>5</v>
      </c>
      <c r="C17" s="44" t="s">
        <v>9</v>
      </c>
      <c r="D17" s="45" t="s">
        <v>13</v>
      </c>
      <c r="E17" s="45">
        <v>7</v>
      </c>
      <c r="F17" s="45">
        <v>11</v>
      </c>
      <c r="G17" s="46">
        <f>E17/F17</f>
        <v>0.63636363636363635</v>
      </c>
      <c r="H17" s="47">
        <f>+G17</f>
        <v>0.63636363636363635</v>
      </c>
    </row>
    <row r="19" spans="1:10" ht="15.75" thickBot="1"/>
    <row r="20" spans="1:10" ht="30.75" customHeight="1" thickBot="1">
      <c r="A20" s="132" t="s">
        <v>31</v>
      </c>
      <c r="B20" s="133"/>
      <c r="C20" s="133"/>
      <c r="D20" s="133"/>
      <c r="E20" s="133"/>
      <c r="F20" s="133"/>
      <c r="G20" s="133"/>
      <c r="H20" s="133"/>
    </row>
    <row r="21" spans="1:10" ht="60.75" thickBot="1">
      <c r="A21" s="37" t="s">
        <v>34</v>
      </c>
      <c r="B21" s="38" t="s">
        <v>3</v>
      </c>
      <c r="C21" s="39" t="s">
        <v>33</v>
      </c>
      <c r="D21" s="40" t="s">
        <v>41</v>
      </c>
      <c r="E21" s="40" t="s">
        <v>42</v>
      </c>
      <c r="F21" s="40" t="s">
        <v>43</v>
      </c>
      <c r="G21" s="40" t="s">
        <v>17</v>
      </c>
      <c r="H21" s="41" t="s">
        <v>16</v>
      </c>
    </row>
    <row r="22" spans="1:10" ht="39" thickBot="1">
      <c r="A22" s="42" t="s">
        <v>2</v>
      </c>
      <c r="B22" s="43" t="s">
        <v>5</v>
      </c>
      <c r="C22" s="44" t="s">
        <v>9</v>
      </c>
      <c r="D22" s="45" t="s">
        <v>14</v>
      </c>
      <c r="E22" s="45">
        <v>17</v>
      </c>
      <c r="F22" s="45">
        <v>37</v>
      </c>
      <c r="G22" s="46">
        <f>E22/F22</f>
        <v>0.45945945945945948</v>
      </c>
      <c r="H22" s="47">
        <f>+G22</f>
        <v>0.45945945945945948</v>
      </c>
    </row>
    <row r="23" spans="1:10" ht="33.75" customHeight="1" thickBot="1">
      <c r="A23" s="51"/>
      <c r="B23" s="85"/>
      <c r="C23" s="86"/>
      <c r="D23" s="87"/>
      <c r="E23" s="87"/>
      <c r="F23" s="87"/>
      <c r="G23" s="88"/>
      <c r="H23" s="88"/>
    </row>
    <row r="24" spans="1:10" ht="30.75" customHeight="1" thickBot="1">
      <c r="A24" s="132" t="s">
        <v>31</v>
      </c>
      <c r="B24" s="133"/>
      <c r="C24" s="133"/>
      <c r="D24" s="133"/>
      <c r="E24" s="133"/>
      <c r="F24" s="133"/>
      <c r="G24" s="133"/>
      <c r="H24" s="133"/>
    </row>
    <row r="25" spans="1:10" ht="60.75" thickBot="1">
      <c r="A25" s="37" t="s">
        <v>34</v>
      </c>
      <c r="B25" s="78" t="s">
        <v>3</v>
      </c>
      <c r="C25" s="39" t="s">
        <v>33</v>
      </c>
      <c r="D25" s="40" t="s">
        <v>41</v>
      </c>
      <c r="E25" s="40" t="s">
        <v>42</v>
      </c>
      <c r="F25" s="40" t="s">
        <v>43</v>
      </c>
      <c r="G25" s="40" t="s">
        <v>17</v>
      </c>
      <c r="H25" s="79" t="s">
        <v>16</v>
      </c>
    </row>
    <row r="26" spans="1:10" ht="39" thickBot="1">
      <c r="A26" s="42" t="s">
        <v>2</v>
      </c>
      <c r="B26" s="43" t="s">
        <v>5</v>
      </c>
      <c r="C26" s="44" t="s">
        <v>9</v>
      </c>
      <c r="D26" s="45" t="s">
        <v>15</v>
      </c>
      <c r="E26" s="45">
        <v>6</v>
      </c>
      <c r="F26" s="45">
        <v>38</v>
      </c>
      <c r="G26" s="46">
        <f>E26/F26</f>
        <v>0.15789473684210525</v>
      </c>
      <c r="H26" s="47">
        <f>+G26</f>
        <v>0.15789473684210525</v>
      </c>
    </row>
    <row r="27" spans="1:10" ht="21">
      <c r="A27" s="51"/>
      <c r="B27" s="85"/>
      <c r="C27" s="86"/>
      <c r="D27" s="87"/>
      <c r="E27" s="87"/>
      <c r="F27" s="87"/>
      <c r="G27" s="88"/>
      <c r="H27" s="88"/>
    </row>
    <row r="28" spans="1:10" ht="15.75" thickBot="1"/>
    <row r="29" spans="1:10" ht="42.75" customHeight="1" thickBot="1">
      <c r="A29" s="136" t="s">
        <v>31</v>
      </c>
      <c r="B29" s="137"/>
      <c r="C29" s="137"/>
      <c r="D29" s="137"/>
      <c r="E29" s="137"/>
      <c r="F29" s="137"/>
      <c r="G29" s="137"/>
      <c r="H29" s="137"/>
      <c r="I29" s="48"/>
      <c r="J29" s="48"/>
    </row>
    <row r="30" spans="1:10" s="32" customFormat="1" ht="54.75" customHeight="1">
      <c r="A30" s="53" t="s">
        <v>34</v>
      </c>
      <c r="B30" s="54" t="s">
        <v>3</v>
      </c>
      <c r="C30" s="54" t="s">
        <v>33</v>
      </c>
      <c r="D30" s="54" t="s">
        <v>13</v>
      </c>
      <c r="E30" s="54" t="s">
        <v>14</v>
      </c>
      <c r="F30" s="55" t="s">
        <v>15</v>
      </c>
      <c r="G30" s="141"/>
      <c r="H30" s="142"/>
      <c r="I30" s="50"/>
      <c r="J30" s="50"/>
    </row>
    <row r="31" spans="1:10" ht="36" customHeight="1" thickBot="1">
      <c r="A31" s="57" t="s">
        <v>2</v>
      </c>
      <c r="B31" s="14" t="s">
        <v>5</v>
      </c>
      <c r="C31" s="12" t="s">
        <v>9</v>
      </c>
      <c r="D31" s="13">
        <v>7</v>
      </c>
      <c r="E31" s="13">
        <v>17</v>
      </c>
      <c r="F31" s="13">
        <v>6</v>
      </c>
      <c r="G31" s="143"/>
      <c r="H31" s="144"/>
      <c r="I31" s="51"/>
      <c r="J31" s="52"/>
    </row>
    <row r="32" spans="1:10" ht="24">
      <c r="A32" s="134" t="s">
        <v>44</v>
      </c>
      <c r="B32" s="135"/>
      <c r="C32" s="135"/>
      <c r="D32" s="20">
        <v>11</v>
      </c>
      <c r="E32" s="20">
        <v>37</v>
      </c>
      <c r="F32" s="13">
        <v>38</v>
      </c>
      <c r="G32" s="54" t="s">
        <v>38</v>
      </c>
      <c r="H32" s="56" t="s">
        <v>35</v>
      </c>
    </row>
    <row r="33" spans="1:20" ht="27" thickBot="1">
      <c r="A33" s="138" t="s">
        <v>45</v>
      </c>
      <c r="B33" s="139"/>
      <c r="C33" s="140"/>
      <c r="D33" s="59">
        <f>D31/D32</f>
        <v>0.63636363636363635</v>
      </c>
      <c r="E33" s="59">
        <f>E31/E32</f>
        <v>0.45945945945945948</v>
      </c>
      <c r="F33" s="90">
        <f>F31/F32</f>
        <v>0.15789473684210525</v>
      </c>
      <c r="G33" s="61">
        <f>+J33</f>
        <v>0</v>
      </c>
      <c r="H33" s="62">
        <f>AVERAGE(D33:F33)</f>
        <v>0.41790594422173372</v>
      </c>
    </row>
    <row r="34" spans="1:20">
      <c r="K34" s="58"/>
    </row>
    <row r="38" spans="1:20" ht="15.75" thickBot="1"/>
    <row r="39" spans="1:20" ht="39.75" customHeight="1">
      <c r="B39" s="130" t="s">
        <v>28</v>
      </c>
      <c r="C39" s="131"/>
      <c r="D39" s="21"/>
      <c r="E39" s="21"/>
      <c r="F39" s="21"/>
      <c r="G39" s="21"/>
      <c r="H39" s="21"/>
      <c r="I39" s="21"/>
      <c r="J39" s="21"/>
      <c r="T39" s="49"/>
    </row>
    <row r="40" spans="1:20" ht="15.75">
      <c r="B40" s="22" t="s">
        <v>30</v>
      </c>
      <c r="C40" s="22" t="s">
        <v>29</v>
      </c>
    </row>
    <row r="41" spans="1:20">
      <c r="B41" s="77" t="s">
        <v>13</v>
      </c>
      <c r="C41" s="36">
        <f>D33</f>
        <v>0.63636363636363635</v>
      </c>
    </row>
    <row r="42" spans="1:20">
      <c r="B42" s="77" t="s">
        <v>14</v>
      </c>
      <c r="C42" s="36">
        <f>E31/37</f>
        <v>0.45945945945945948</v>
      </c>
    </row>
    <row r="43" spans="1:20">
      <c r="B43" s="77" t="s">
        <v>15</v>
      </c>
      <c r="C43" s="36">
        <f>F31/F32</f>
        <v>0.15789473684210525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zoomScaleNormal="100" workbookViewId="0">
      <selection activeCell="Q11" sqref="Q11"/>
    </sheetView>
  </sheetViews>
  <sheetFormatPr baseColWidth="10" defaultRowHeight="15"/>
  <cols>
    <col min="3" max="3" width="12.5703125" customWidth="1"/>
    <col min="4" max="4" width="11.85546875" customWidth="1"/>
    <col min="5" max="5" width="8" customWidth="1"/>
    <col min="6" max="6" width="10.5703125" customWidth="1"/>
  </cols>
  <sheetData>
    <row r="1" spans="1:12">
      <c r="A1" s="99" t="s">
        <v>72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1"/>
    </row>
    <row r="2" spans="1:12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4"/>
    </row>
    <row r="3" spans="1:12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4"/>
    </row>
    <row r="4" spans="1:12">
      <c r="A4" s="102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4"/>
    </row>
    <row r="5" spans="1:12">
      <c r="A5" s="102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4"/>
    </row>
    <row r="6" spans="1:12" ht="15.75" thickBot="1">
      <c r="A6" s="105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1:12" ht="15.75" thickBot="1"/>
    <row r="8" spans="1:12">
      <c r="A8" s="124" t="s">
        <v>49</v>
      </c>
      <c r="B8" s="125"/>
      <c r="C8" s="126"/>
    </row>
    <row r="9" spans="1:12" ht="33" customHeight="1" thickBot="1">
      <c r="A9" s="127"/>
      <c r="B9" s="128"/>
      <c r="C9" s="129"/>
    </row>
    <row r="10" spans="1:12" ht="26.25" thickBot="1">
      <c r="A10" s="2" t="s">
        <v>19</v>
      </c>
      <c r="B10" s="2" t="s">
        <v>20</v>
      </c>
      <c r="C10" s="2" t="s">
        <v>21</v>
      </c>
    </row>
    <row r="11" spans="1:12" ht="15.75" thickBot="1">
      <c r="A11" s="3" t="s">
        <v>22</v>
      </c>
      <c r="B11" s="4">
        <v>0</v>
      </c>
      <c r="C11" s="4">
        <v>10</v>
      </c>
    </row>
    <row r="12" spans="1:12" ht="15.75" thickBot="1">
      <c r="A12" s="7" t="s">
        <v>23</v>
      </c>
      <c r="B12" s="4">
        <v>11</v>
      </c>
      <c r="C12" s="4">
        <v>35</v>
      </c>
    </row>
    <row r="13" spans="1:12" ht="15.75" thickBot="1">
      <c r="A13" s="10" t="s">
        <v>24</v>
      </c>
      <c r="B13" s="4">
        <v>36</v>
      </c>
      <c r="C13" s="4">
        <v>100</v>
      </c>
    </row>
    <row r="14" spans="1:12" ht="15.75" thickBot="1"/>
    <row r="15" spans="1:12" ht="19.5" thickBot="1">
      <c r="A15" s="136" t="s">
        <v>40</v>
      </c>
      <c r="B15" s="137"/>
      <c r="C15" s="137"/>
      <c r="D15" s="137"/>
      <c r="E15" s="137"/>
      <c r="F15" s="137"/>
      <c r="G15" s="137"/>
      <c r="H15" s="137"/>
      <c r="I15" s="137"/>
      <c r="J15" s="145"/>
    </row>
    <row r="16" spans="1:12" ht="30.75" customHeight="1" thickBot="1">
      <c r="A16" s="29" t="s">
        <v>34</v>
      </c>
      <c r="B16" s="30" t="s">
        <v>3</v>
      </c>
      <c r="C16" s="30" t="s">
        <v>33</v>
      </c>
      <c r="D16" s="33" t="s">
        <v>67</v>
      </c>
      <c r="E16" s="30" t="s">
        <v>68</v>
      </c>
      <c r="F16" s="153" t="s">
        <v>69</v>
      </c>
      <c r="G16" s="30" t="s">
        <v>38</v>
      </c>
      <c r="H16" s="31" t="s">
        <v>35</v>
      </c>
      <c r="I16" s="31" t="s">
        <v>36</v>
      </c>
      <c r="J16" s="23" t="s">
        <v>37</v>
      </c>
    </row>
    <row r="17" spans="1:10" ht="30.75" thickBot="1">
      <c r="A17" s="24" t="s">
        <v>70</v>
      </c>
      <c r="B17" s="25" t="s">
        <v>7</v>
      </c>
      <c r="C17" s="35" t="s">
        <v>39</v>
      </c>
      <c r="D17" s="26">
        <v>0</v>
      </c>
      <c r="E17" s="26">
        <v>0</v>
      </c>
      <c r="F17" s="26">
        <v>0</v>
      </c>
      <c r="G17" s="26">
        <f>+J17</f>
        <v>0</v>
      </c>
      <c r="H17" s="27">
        <f>(D17+E17)/15*100</f>
        <v>0</v>
      </c>
      <c r="I17" s="28">
        <f>J17</f>
        <v>0</v>
      </c>
      <c r="J17" s="27">
        <f>E17/4*100</f>
        <v>0</v>
      </c>
    </row>
    <row r="20" spans="1:10" ht="15.75" thickBot="1"/>
    <row r="21" spans="1:10" ht="19.5" thickBot="1">
      <c r="A21" s="132" t="s">
        <v>40</v>
      </c>
      <c r="B21" s="133"/>
      <c r="C21" s="133"/>
      <c r="D21" s="133"/>
      <c r="E21" s="133"/>
      <c r="F21" s="133"/>
      <c r="G21" s="133"/>
      <c r="H21" s="133"/>
    </row>
    <row r="22" spans="1:10" ht="48.75" thickBot="1">
      <c r="A22" s="37" t="s">
        <v>34</v>
      </c>
      <c r="B22" s="38" t="s">
        <v>3</v>
      </c>
      <c r="C22" s="63" t="s">
        <v>33</v>
      </c>
      <c r="D22" s="40" t="s">
        <v>41</v>
      </c>
      <c r="E22" s="40" t="s">
        <v>46</v>
      </c>
      <c r="F22" s="40" t="s">
        <v>47</v>
      </c>
      <c r="G22" s="40" t="s">
        <v>17</v>
      </c>
      <c r="H22" s="41" t="s">
        <v>16</v>
      </c>
    </row>
    <row r="23" spans="1:10" ht="30.75" thickBot="1">
      <c r="A23" s="42" t="s">
        <v>70</v>
      </c>
      <c r="B23" s="43" t="s">
        <v>7</v>
      </c>
      <c r="C23" s="35" t="s">
        <v>39</v>
      </c>
      <c r="D23" s="45" t="s">
        <v>67</v>
      </c>
      <c r="E23" s="45">
        <v>0</v>
      </c>
      <c r="F23" s="45">
        <v>3</v>
      </c>
      <c r="G23" s="76">
        <f>E23/F23</f>
        <v>0</v>
      </c>
      <c r="H23" s="47">
        <f>+G23</f>
        <v>0</v>
      </c>
    </row>
    <row r="26" spans="1:10" ht="15.75" thickBot="1"/>
    <row r="27" spans="1:10" ht="19.5" thickBot="1">
      <c r="A27" s="132" t="s">
        <v>40</v>
      </c>
      <c r="B27" s="133"/>
      <c r="C27" s="133"/>
      <c r="D27" s="133"/>
      <c r="E27" s="133"/>
      <c r="F27" s="133"/>
      <c r="G27" s="133"/>
      <c r="H27" s="133"/>
    </row>
    <row r="28" spans="1:10" ht="48.75" thickBot="1">
      <c r="A28" s="37" t="s">
        <v>34</v>
      </c>
      <c r="B28" s="38" t="s">
        <v>3</v>
      </c>
      <c r="C28" s="63" t="s">
        <v>33</v>
      </c>
      <c r="D28" s="40" t="s">
        <v>41</v>
      </c>
      <c r="E28" s="40" t="s">
        <v>46</v>
      </c>
      <c r="F28" s="40" t="s">
        <v>47</v>
      </c>
      <c r="G28" s="40" t="s">
        <v>17</v>
      </c>
      <c r="H28" s="41" t="s">
        <v>16</v>
      </c>
    </row>
    <row r="29" spans="1:10" ht="30.75" thickBot="1">
      <c r="A29" s="42" t="s">
        <v>70</v>
      </c>
      <c r="B29" s="43" t="s">
        <v>7</v>
      </c>
      <c r="C29" s="35" t="s">
        <v>39</v>
      </c>
      <c r="D29" s="45" t="s">
        <v>68</v>
      </c>
      <c r="E29" s="45">
        <v>0</v>
      </c>
      <c r="F29" s="45">
        <v>3</v>
      </c>
      <c r="G29" s="75">
        <f>E29/F29*100</f>
        <v>0</v>
      </c>
      <c r="H29" s="47">
        <f>+G29</f>
        <v>0</v>
      </c>
    </row>
    <row r="30" spans="1:10" ht="21.75" thickBot="1">
      <c r="A30" s="51"/>
      <c r="B30" s="85"/>
      <c r="C30" s="94"/>
      <c r="D30" s="87"/>
      <c r="E30" s="87"/>
      <c r="F30" s="87"/>
      <c r="G30" s="95"/>
      <c r="H30" s="88"/>
    </row>
    <row r="31" spans="1:10" ht="19.5" thickBot="1">
      <c r="A31" s="132" t="s">
        <v>40</v>
      </c>
      <c r="B31" s="133"/>
      <c r="C31" s="133"/>
      <c r="D31" s="133"/>
      <c r="E31" s="133"/>
      <c r="F31" s="133"/>
      <c r="G31" s="133"/>
      <c r="H31" s="133"/>
    </row>
    <row r="32" spans="1:10" ht="48.75" thickBot="1">
      <c r="A32" s="37" t="s">
        <v>34</v>
      </c>
      <c r="B32" s="91" t="s">
        <v>3</v>
      </c>
      <c r="C32" s="63" t="s">
        <v>33</v>
      </c>
      <c r="D32" s="40" t="s">
        <v>41</v>
      </c>
      <c r="E32" s="40" t="s">
        <v>46</v>
      </c>
      <c r="F32" s="40" t="s">
        <v>47</v>
      </c>
      <c r="G32" s="40" t="s">
        <v>17</v>
      </c>
      <c r="H32" s="92" t="s">
        <v>16</v>
      </c>
    </row>
    <row r="33" spans="1:8" ht="30.75" thickBot="1">
      <c r="A33" s="42" t="s">
        <v>70</v>
      </c>
      <c r="B33" s="43" t="s">
        <v>7</v>
      </c>
      <c r="C33" s="35" t="s">
        <v>39</v>
      </c>
      <c r="D33" s="45" t="s">
        <v>69</v>
      </c>
      <c r="E33" s="45">
        <v>0</v>
      </c>
      <c r="F33" s="45">
        <v>3</v>
      </c>
      <c r="G33" s="75">
        <f>E33/F33*100</f>
        <v>0</v>
      </c>
      <c r="H33" s="47">
        <f>+G33</f>
        <v>0</v>
      </c>
    </row>
    <row r="38" spans="1:8" ht="15.75" thickBot="1">
      <c r="A38" t="s">
        <v>66</v>
      </c>
    </row>
    <row r="39" spans="1:8" ht="19.5" thickBot="1">
      <c r="A39" s="136" t="s">
        <v>40</v>
      </c>
      <c r="B39" s="137"/>
      <c r="C39" s="137"/>
      <c r="D39" s="137"/>
      <c r="E39" s="137"/>
      <c r="F39" s="137"/>
      <c r="G39" s="137"/>
      <c r="H39" s="137"/>
    </row>
    <row r="40" spans="1:8" ht="24.75" thickBot="1">
      <c r="A40" s="53" t="s">
        <v>34</v>
      </c>
      <c r="B40" s="54" t="s">
        <v>3</v>
      </c>
      <c r="C40" s="54" t="s">
        <v>33</v>
      </c>
      <c r="D40" s="54" t="s">
        <v>67</v>
      </c>
      <c r="E40" s="54" t="s">
        <v>68</v>
      </c>
      <c r="F40" s="55" t="s">
        <v>69</v>
      </c>
      <c r="G40" s="141"/>
      <c r="H40" s="142"/>
    </row>
    <row r="41" spans="1:8" ht="54" customHeight="1" thickBot="1">
      <c r="A41" s="57" t="s">
        <v>70</v>
      </c>
      <c r="B41" s="43" t="s">
        <v>7</v>
      </c>
      <c r="C41" s="35" t="s">
        <v>39</v>
      </c>
      <c r="D41" s="13">
        <v>0</v>
      </c>
      <c r="E41" s="13">
        <v>0</v>
      </c>
      <c r="F41" s="13">
        <v>0</v>
      </c>
      <c r="G41" s="143"/>
      <c r="H41" s="144"/>
    </row>
    <row r="42" spans="1:8" ht="24">
      <c r="A42" s="134" t="s">
        <v>48</v>
      </c>
      <c r="B42" s="135"/>
      <c r="C42" s="135"/>
      <c r="D42" s="20">
        <v>3</v>
      </c>
      <c r="E42" s="20">
        <v>3</v>
      </c>
      <c r="F42" s="13">
        <v>0</v>
      </c>
      <c r="G42" s="54" t="s">
        <v>38</v>
      </c>
      <c r="H42" s="56" t="s">
        <v>35</v>
      </c>
    </row>
    <row r="43" spans="1:8" ht="27" thickBot="1">
      <c r="A43" s="138" t="s">
        <v>45</v>
      </c>
      <c r="B43" s="139"/>
      <c r="C43" s="140"/>
      <c r="D43" s="59">
        <f>D41/D42*100</f>
        <v>0</v>
      </c>
      <c r="E43" s="59">
        <f>E41/E42*100</f>
        <v>0</v>
      </c>
      <c r="F43" s="60">
        <v>0</v>
      </c>
      <c r="G43" s="61">
        <f>+J43</f>
        <v>0</v>
      </c>
      <c r="H43" s="62">
        <f>AVERAGE(D43:E43)</f>
        <v>0</v>
      </c>
    </row>
    <row r="45" spans="1:8" ht="15.75" thickBot="1"/>
    <row r="46" spans="1:8" ht="36.75" customHeight="1">
      <c r="A46" s="130" t="s">
        <v>28</v>
      </c>
      <c r="B46" s="131"/>
    </row>
    <row r="47" spans="1:8" ht="15.75">
      <c r="A47" s="22" t="s">
        <v>30</v>
      </c>
      <c r="B47" s="22" t="s">
        <v>29</v>
      </c>
    </row>
    <row r="48" spans="1:8">
      <c r="A48" s="20" t="s">
        <v>67</v>
      </c>
      <c r="B48" s="36">
        <f>D43</f>
        <v>0</v>
      </c>
    </row>
    <row r="49" spans="1:2">
      <c r="A49" s="20" t="s">
        <v>68</v>
      </c>
      <c r="B49" s="36">
        <f>+E43</f>
        <v>0</v>
      </c>
    </row>
    <row r="50" spans="1:2">
      <c r="A50" s="20" t="s">
        <v>69</v>
      </c>
      <c r="B50" s="20">
        <v>0</v>
      </c>
    </row>
  </sheetData>
  <mergeCells count="11">
    <mergeCell ref="A39:H39"/>
    <mergeCell ref="G40:H41"/>
    <mergeCell ref="A42:C42"/>
    <mergeCell ref="A43:C43"/>
    <mergeCell ref="A46:B46"/>
    <mergeCell ref="A31:H31"/>
    <mergeCell ref="A1:L6"/>
    <mergeCell ref="A8:C9"/>
    <mergeCell ref="A15:J15"/>
    <mergeCell ref="A21:H21"/>
    <mergeCell ref="A27:H27"/>
  </mergeCells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6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4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3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2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G43</xm:sqref>
        </x14:conditionalFormatting>
        <x14:conditionalFormatting xmlns:xm="http://schemas.microsoft.com/office/excel/2006/main">
          <x14:cfRule type="iconSet" priority="1" id="{31E7E84A-8F46-4F52-A96A-51C4112E27F9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workbookViewId="0">
      <selection activeCell="G11" sqref="G11"/>
    </sheetView>
  </sheetViews>
  <sheetFormatPr baseColWidth="10" defaultRowHeight="15"/>
  <sheetData>
    <row r="1" spans="1:10">
      <c r="A1" s="99" t="s">
        <v>71</v>
      </c>
      <c r="B1" s="100"/>
      <c r="C1" s="100"/>
      <c r="D1" s="100"/>
      <c r="E1" s="100"/>
      <c r="F1" s="100"/>
      <c r="G1" s="100"/>
      <c r="H1" s="100"/>
      <c r="I1" s="100"/>
      <c r="J1" s="101"/>
    </row>
    <row r="2" spans="1:10">
      <c r="A2" s="102"/>
      <c r="B2" s="103"/>
      <c r="C2" s="103"/>
      <c r="D2" s="103"/>
      <c r="E2" s="103"/>
      <c r="F2" s="103"/>
      <c r="G2" s="103"/>
      <c r="H2" s="103"/>
      <c r="I2" s="103"/>
      <c r="J2" s="104"/>
    </row>
    <row r="3" spans="1:10">
      <c r="A3" s="102"/>
      <c r="B3" s="103"/>
      <c r="C3" s="103"/>
      <c r="D3" s="103"/>
      <c r="E3" s="103"/>
      <c r="F3" s="103"/>
      <c r="G3" s="103"/>
      <c r="H3" s="103"/>
      <c r="I3" s="103"/>
      <c r="J3" s="104"/>
    </row>
    <row r="4" spans="1:10">
      <c r="A4" s="102"/>
      <c r="B4" s="103"/>
      <c r="C4" s="103"/>
      <c r="D4" s="103"/>
      <c r="E4" s="103"/>
      <c r="F4" s="103"/>
      <c r="G4" s="103"/>
      <c r="H4" s="103"/>
      <c r="I4" s="103"/>
      <c r="J4" s="104"/>
    </row>
    <row r="5" spans="1:10">
      <c r="A5" s="102"/>
      <c r="B5" s="103"/>
      <c r="C5" s="103"/>
      <c r="D5" s="103"/>
      <c r="E5" s="103"/>
      <c r="F5" s="103"/>
      <c r="G5" s="103"/>
      <c r="H5" s="103"/>
      <c r="I5" s="103"/>
      <c r="J5" s="104"/>
    </row>
    <row r="6" spans="1:10" ht="15.75" thickBot="1">
      <c r="A6" s="105"/>
      <c r="B6" s="106"/>
      <c r="C6" s="106"/>
      <c r="D6" s="106"/>
      <c r="E6" s="106"/>
      <c r="F6" s="106"/>
      <c r="G6" s="106"/>
      <c r="H6" s="106"/>
      <c r="I6" s="106"/>
      <c r="J6" s="107"/>
    </row>
    <row r="7" spans="1:10" ht="15.75" thickBot="1"/>
    <row r="8" spans="1:10">
      <c r="A8" s="124" t="s">
        <v>49</v>
      </c>
      <c r="B8" s="125"/>
      <c r="C8" s="126"/>
    </row>
    <row r="9" spans="1:10" ht="33" customHeight="1" thickBot="1">
      <c r="A9" s="127"/>
      <c r="B9" s="128"/>
      <c r="C9" s="129"/>
    </row>
    <row r="10" spans="1:10" ht="26.25" thickBot="1">
      <c r="A10" s="1" t="s">
        <v>19</v>
      </c>
      <c r="B10" s="2" t="s">
        <v>20</v>
      </c>
      <c r="C10" s="2" t="s">
        <v>21</v>
      </c>
    </row>
    <row r="11" spans="1:10" ht="15.75" thickBot="1">
      <c r="A11" s="3" t="s">
        <v>22</v>
      </c>
      <c r="B11" s="5">
        <v>0</v>
      </c>
      <c r="C11" s="6">
        <v>0.05</v>
      </c>
    </row>
    <row r="12" spans="1:10" ht="15.75" thickBot="1">
      <c r="A12" s="7" t="s">
        <v>23</v>
      </c>
      <c r="B12" s="8">
        <v>0.06</v>
      </c>
      <c r="C12" s="9">
        <v>0.2</v>
      </c>
    </row>
    <row r="13" spans="1:10" ht="15.75" thickBot="1">
      <c r="A13" s="10" t="s">
        <v>24</v>
      </c>
      <c r="B13" s="8">
        <v>0.21</v>
      </c>
      <c r="C13" s="9">
        <v>1</v>
      </c>
    </row>
    <row r="14" spans="1:10" ht="15.75" thickBot="1"/>
    <row r="15" spans="1:10" ht="19.5" thickBot="1">
      <c r="A15" s="132" t="s">
        <v>50</v>
      </c>
      <c r="B15" s="133"/>
      <c r="C15" s="133"/>
      <c r="D15" s="133"/>
      <c r="E15" s="133"/>
      <c r="F15" s="133"/>
    </row>
    <row r="16" spans="1:10" ht="24.75" thickBot="1">
      <c r="A16" s="37" t="s">
        <v>34</v>
      </c>
      <c r="B16" s="65" t="s">
        <v>3</v>
      </c>
      <c r="C16" s="63" t="s">
        <v>33</v>
      </c>
      <c r="D16" s="40" t="s">
        <v>41</v>
      </c>
      <c r="E16" s="40" t="s">
        <v>52</v>
      </c>
      <c r="F16" s="40" t="s">
        <v>16</v>
      </c>
    </row>
    <row r="17" spans="1:6" ht="23.25" thickBot="1">
      <c r="A17" s="42" t="s">
        <v>70</v>
      </c>
      <c r="B17" s="43" t="s">
        <v>51</v>
      </c>
      <c r="C17" s="35" t="s">
        <v>12</v>
      </c>
      <c r="D17" s="45" t="s">
        <v>67</v>
      </c>
      <c r="E17" s="66">
        <v>30</v>
      </c>
      <c r="F17" s="67">
        <f>+E17</f>
        <v>30</v>
      </c>
    </row>
    <row r="21" spans="1:6" ht="15.75" thickBot="1"/>
    <row r="22" spans="1:6" ht="19.5" thickBot="1">
      <c r="A22" s="132" t="s">
        <v>50</v>
      </c>
      <c r="B22" s="133"/>
      <c r="C22" s="133"/>
      <c r="D22" s="133"/>
      <c r="E22" s="133"/>
      <c r="F22" s="133"/>
    </row>
    <row r="23" spans="1:6" ht="24.75" thickBot="1">
      <c r="A23" s="37" t="s">
        <v>34</v>
      </c>
      <c r="B23" s="65" t="s">
        <v>3</v>
      </c>
      <c r="C23" s="63" t="s">
        <v>33</v>
      </c>
      <c r="D23" s="40" t="s">
        <v>41</v>
      </c>
      <c r="E23" s="40" t="s">
        <v>52</v>
      </c>
      <c r="F23" s="40" t="s">
        <v>16</v>
      </c>
    </row>
    <row r="24" spans="1:6" ht="23.25" thickBot="1">
      <c r="A24" s="42" t="s">
        <v>70</v>
      </c>
      <c r="B24" s="43" t="s">
        <v>51</v>
      </c>
      <c r="C24" s="35" t="s">
        <v>12</v>
      </c>
      <c r="D24" s="45" t="s">
        <v>68</v>
      </c>
      <c r="E24" s="66">
        <v>26</v>
      </c>
      <c r="F24" s="67">
        <f>+E24</f>
        <v>26</v>
      </c>
    </row>
    <row r="26" spans="1:6" ht="15.75" thickBot="1"/>
    <row r="27" spans="1:6" ht="19.5" thickBot="1">
      <c r="A27" s="132" t="s">
        <v>50</v>
      </c>
      <c r="B27" s="133"/>
      <c r="C27" s="133"/>
      <c r="D27" s="133"/>
      <c r="E27" s="133"/>
      <c r="F27" s="133"/>
    </row>
    <row r="28" spans="1:6" ht="24.75" thickBot="1">
      <c r="A28" s="37" t="s">
        <v>34</v>
      </c>
      <c r="B28" s="91" t="s">
        <v>3</v>
      </c>
      <c r="C28" s="63" t="s">
        <v>33</v>
      </c>
      <c r="D28" s="40" t="s">
        <v>41</v>
      </c>
      <c r="E28" s="40" t="s">
        <v>52</v>
      </c>
      <c r="F28" s="40" t="s">
        <v>16</v>
      </c>
    </row>
    <row r="29" spans="1:6" ht="23.25" thickBot="1">
      <c r="A29" s="42" t="s">
        <v>70</v>
      </c>
      <c r="B29" s="43" t="s">
        <v>51</v>
      </c>
      <c r="C29" s="35" t="s">
        <v>12</v>
      </c>
      <c r="D29" s="45" t="s">
        <v>69</v>
      </c>
      <c r="E29" s="66">
        <v>18</v>
      </c>
      <c r="F29" s="67">
        <f>+E29</f>
        <v>18</v>
      </c>
    </row>
    <row r="33" spans="1:14" ht="15.75" thickBot="1"/>
    <row r="34" spans="1:14" ht="19.5" thickBot="1">
      <c r="A34" s="136" t="s">
        <v>50</v>
      </c>
      <c r="B34" s="137"/>
      <c r="C34" s="137"/>
      <c r="D34" s="137"/>
      <c r="E34" s="137"/>
      <c r="F34" s="137"/>
      <c r="G34" s="137"/>
      <c r="H34" s="137"/>
      <c r="L34" s="72"/>
      <c r="M34" s="73"/>
      <c r="N34" s="73"/>
    </row>
    <row r="35" spans="1:14" ht="24.75" thickBot="1">
      <c r="A35" s="53" t="s">
        <v>34</v>
      </c>
      <c r="B35" s="54" t="s">
        <v>3</v>
      </c>
      <c r="C35" s="54" t="s">
        <v>33</v>
      </c>
      <c r="D35" s="54" t="s">
        <v>67</v>
      </c>
      <c r="E35" s="54" t="s">
        <v>68</v>
      </c>
      <c r="F35" s="55" t="s">
        <v>69</v>
      </c>
      <c r="G35" s="141"/>
      <c r="H35" s="142"/>
      <c r="L35" s="72"/>
      <c r="M35" s="73"/>
      <c r="N35" s="73"/>
    </row>
    <row r="36" spans="1:14" ht="53.25" customHeight="1" thickBot="1">
      <c r="A36" s="57" t="s">
        <v>70</v>
      </c>
      <c r="B36" s="43" t="s">
        <v>51</v>
      </c>
      <c r="C36" s="35" t="s">
        <v>12</v>
      </c>
      <c r="D36" s="13">
        <v>30</v>
      </c>
      <c r="E36" s="13">
        <v>26</v>
      </c>
      <c r="F36" s="13">
        <v>18</v>
      </c>
      <c r="G36" s="143"/>
      <c r="H36" s="144"/>
      <c r="L36" s="72"/>
      <c r="M36" s="73"/>
      <c r="N36" s="73"/>
    </row>
    <row r="37" spans="1:14" ht="24">
      <c r="A37" s="134" t="s">
        <v>53</v>
      </c>
      <c r="B37" s="135"/>
      <c r="C37" s="135"/>
      <c r="D37" s="64">
        <v>30</v>
      </c>
      <c r="E37" s="64">
        <v>26</v>
      </c>
      <c r="F37" s="13">
        <v>18</v>
      </c>
      <c r="G37" s="54" t="s">
        <v>38</v>
      </c>
      <c r="H37" s="56" t="s">
        <v>35</v>
      </c>
    </row>
    <row r="38" spans="1:14" ht="27" thickBot="1">
      <c r="A38" s="146" t="s">
        <v>45</v>
      </c>
      <c r="B38" s="147"/>
      <c r="C38" s="148"/>
      <c r="D38" s="68">
        <v>30</v>
      </c>
      <c r="E38" s="68">
        <v>26</v>
      </c>
      <c r="F38" s="69">
        <v>18</v>
      </c>
      <c r="G38" s="71">
        <f>+H38</f>
        <v>24.666666666666668</v>
      </c>
      <c r="H38" s="70">
        <f>AVERAGE(D38:F38)</f>
        <v>24.666666666666668</v>
      </c>
    </row>
    <row r="43" spans="1:14" ht="15.75" thickBot="1"/>
    <row r="44" spans="1:14" ht="18.75">
      <c r="A44" s="130" t="s">
        <v>28</v>
      </c>
      <c r="B44" s="131"/>
    </row>
    <row r="45" spans="1:14" ht="15.75">
      <c r="A45" s="22" t="s">
        <v>30</v>
      </c>
      <c r="B45" s="22" t="s">
        <v>29</v>
      </c>
    </row>
    <row r="46" spans="1:14">
      <c r="A46" s="64" t="s">
        <v>67</v>
      </c>
      <c r="B46" s="74">
        <v>30</v>
      </c>
    </row>
    <row r="47" spans="1:14">
      <c r="A47" s="64" t="s">
        <v>68</v>
      </c>
      <c r="B47" s="74">
        <v>26</v>
      </c>
    </row>
    <row r="48" spans="1:14">
      <c r="A48" s="64" t="s">
        <v>69</v>
      </c>
      <c r="B48" s="74">
        <v>18</v>
      </c>
    </row>
  </sheetData>
  <mergeCells count="10">
    <mergeCell ref="A37:C37"/>
    <mergeCell ref="A38:C38"/>
    <mergeCell ref="A44:B44"/>
    <mergeCell ref="A1:J6"/>
    <mergeCell ref="A8:C9"/>
    <mergeCell ref="A15:F15"/>
    <mergeCell ref="A22:F22"/>
    <mergeCell ref="A34:H34"/>
    <mergeCell ref="G35:H36"/>
    <mergeCell ref="A27:F27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3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2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G38</xm:sqref>
        </x14:conditionalFormatting>
        <x14:conditionalFormatting xmlns:xm="http://schemas.microsoft.com/office/excel/2006/main">
          <x14:cfRule type="iconSet" priority="1" id="{7C1C76BE-1B4D-486B-A042-9CB6CA1B7074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12" workbookViewId="0">
      <selection activeCell="L29" sqref="L29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13.85546875" customWidth="1"/>
    <col min="6" max="7" width="8.140625" customWidth="1"/>
    <col min="8" max="8" width="11.140625" customWidth="1"/>
    <col min="9" max="9" width="9.42578125" customWidth="1"/>
    <col min="10" max="10" width="9.7109375" customWidth="1"/>
    <col min="11" max="11" width="10.5703125" customWidth="1"/>
  </cols>
  <sheetData>
    <row r="1" spans="1:19" ht="15" customHeight="1">
      <c r="A1" s="9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34"/>
      <c r="O1" s="34"/>
      <c r="P1" s="34"/>
      <c r="Q1" s="34"/>
      <c r="R1" s="34"/>
      <c r="S1" s="34"/>
    </row>
    <row r="2" spans="1:19" ht="15" customHeight="1">
      <c r="A2" s="102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4"/>
      <c r="N2" s="34"/>
      <c r="O2" s="34"/>
      <c r="P2" s="34"/>
      <c r="Q2" s="34"/>
      <c r="R2" s="34"/>
      <c r="S2" s="34"/>
    </row>
    <row r="3" spans="1:19" ht="15" customHeight="1">
      <c r="A3" s="102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4"/>
      <c r="N3" s="34"/>
      <c r="O3" s="34"/>
      <c r="P3" s="34"/>
      <c r="Q3" s="34"/>
      <c r="R3" s="34"/>
      <c r="S3" s="34"/>
    </row>
    <row r="4" spans="1:19" ht="15" customHeight="1">
      <c r="A4" s="102"/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4"/>
      <c r="N4" s="34"/>
      <c r="O4" s="34"/>
      <c r="P4" s="34"/>
      <c r="Q4" s="34"/>
      <c r="R4" s="34"/>
      <c r="S4" s="34"/>
    </row>
    <row r="5" spans="1:19" ht="15.75" customHeight="1">
      <c r="A5" s="102"/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4"/>
      <c r="N5" s="34"/>
      <c r="O5" s="34"/>
      <c r="P5" s="34"/>
      <c r="Q5" s="34"/>
      <c r="R5" s="34"/>
      <c r="S5" s="34"/>
    </row>
    <row r="6" spans="1:19" ht="15.75" customHeight="1" thickBot="1">
      <c r="A6" s="105"/>
      <c r="B6" s="106"/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  <c r="N6" s="34"/>
      <c r="O6" s="34"/>
      <c r="P6" s="34"/>
      <c r="Q6" s="34"/>
      <c r="R6" s="34"/>
      <c r="S6" s="34"/>
    </row>
    <row r="7" spans="1:19" ht="15.75" thickBot="1"/>
    <row r="8" spans="1:19">
      <c r="C8" s="124" t="s">
        <v>54</v>
      </c>
      <c r="D8" s="125"/>
      <c r="E8" s="126"/>
    </row>
    <row r="9" spans="1:19" ht="23.25" customHeight="1" thickBot="1">
      <c r="C9" s="127"/>
      <c r="D9" s="128"/>
      <c r="E9" s="129"/>
    </row>
    <row r="10" spans="1:19" ht="26.25" thickBot="1">
      <c r="C10" s="2" t="s">
        <v>19</v>
      </c>
      <c r="D10" s="2" t="s">
        <v>20</v>
      </c>
      <c r="E10" s="2" t="s">
        <v>21</v>
      </c>
    </row>
    <row r="11" spans="1:19" ht="15.75" thickBot="1">
      <c r="C11" s="3" t="s">
        <v>22</v>
      </c>
      <c r="D11" s="4">
        <v>0</v>
      </c>
      <c r="E11" s="4">
        <v>1</v>
      </c>
    </row>
    <row r="12" spans="1:19" ht="15.75" thickBot="1">
      <c r="C12" s="7" t="s">
        <v>23</v>
      </c>
      <c r="D12" s="4">
        <v>2</v>
      </c>
      <c r="E12" s="4">
        <v>5</v>
      </c>
    </row>
    <row r="13" spans="1:19" ht="15.75" thickBot="1">
      <c r="C13" s="10" t="s">
        <v>24</v>
      </c>
      <c r="D13" s="4">
        <v>6</v>
      </c>
      <c r="E13" s="4" t="s">
        <v>25</v>
      </c>
    </row>
    <row r="14" spans="1:19" ht="15.75" thickBot="1"/>
    <row r="15" spans="1:19" ht="32.25" customHeight="1" thickBot="1">
      <c r="A15" s="132" t="s">
        <v>56</v>
      </c>
      <c r="B15" s="133"/>
      <c r="C15" s="133"/>
      <c r="D15" s="133"/>
      <c r="E15" s="133"/>
      <c r="F15" s="133"/>
      <c r="G15" s="133"/>
      <c r="H15" s="133"/>
      <c r="I15" s="133"/>
      <c r="J15" s="48"/>
      <c r="K15" s="48"/>
    </row>
    <row r="16" spans="1:19" ht="48.75" thickBot="1">
      <c r="A16" s="37" t="s">
        <v>34</v>
      </c>
      <c r="B16" s="83" t="s">
        <v>3</v>
      </c>
      <c r="C16" s="39" t="s">
        <v>33</v>
      </c>
      <c r="D16" s="40" t="s">
        <v>41</v>
      </c>
      <c r="E16" s="40" t="s">
        <v>57</v>
      </c>
      <c r="F16" s="40" t="s">
        <v>58</v>
      </c>
      <c r="G16" s="40" t="s">
        <v>59</v>
      </c>
      <c r="H16" s="40" t="s">
        <v>17</v>
      </c>
      <c r="I16" s="84" t="s">
        <v>16</v>
      </c>
    </row>
    <row r="17" spans="1:11" ht="51.75" thickBot="1">
      <c r="A17" s="42" t="s">
        <v>2</v>
      </c>
      <c r="B17" s="43" t="s">
        <v>6</v>
      </c>
      <c r="C17" s="44" t="s">
        <v>55</v>
      </c>
      <c r="D17" s="45" t="s">
        <v>13</v>
      </c>
      <c r="E17" s="45">
        <v>0</v>
      </c>
      <c r="F17" s="45">
        <v>0</v>
      </c>
      <c r="G17" s="45">
        <v>11</v>
      </c>
      <c r="H17" s="46">
        <f>F17/G17</f>
        <v>0</v>
      </c>
      <c r="I17" s="47">
        <f>+H17</f>
        <v>0</v>
      </c>
    </row>
    <row r="19" spans="1:11" ht="15.75" thickBot="1"/>
    <row r="20" spans="1:11" ht="30.75" customHeight="1" thickBot="1">
      <c r="A20" s="132" t="s">
        <v>56</v>
      </c>
      <c r="B20" s="133"/>
      <c r="C20" s="133"/>
      <c r="D20" s="133"/>
      <c r="E20" s="133"/>
      <c r="F20" s="133"/>
      <c r="G20" s="133"/>
      <c r="H20" s="133"/>
      <c r="I20" s="133"/>
    </row>
    <row r="21" spans="1:11" ht="48.75" customHeight="1" thickBot="1">
      <c r="A21" s="37" t="s">
        <v>34</v>
      </c>
      <c r="B21" s="83" t="s">
        <v>3</v>
      </c>
      <c r="C21" s="39" t="s">
        <v>33</v>
      </c>
      <c r="D21" s="40" t="s">
        <v>41</v>
      </c>
      <c r="E21" s="40" t="s">
        <v>57</v>
      </c>
      <c r="F21" s="40" t="s">
        <v>58</v>
      </c>
      <c r="G21" s="40" t="s">
        <v>59</v>
      </c>
      <c r="H21" s="40" t="s">
        <v>17</v>
      </c>
      <c r="I21" s="84" t="s">
        <v>16</v>
      </c>
    </row>
    <row r="22" spans="1:11" ht="51.75" thickBot="1">
      <c r="A22" s="42" t="s">
        <v>2</v>
      </c>
      <c r="B22" s="43" t="s">
        <v>6</v>
      </c>
      <c r="C22" s="44" t="s">
        <v>55</v>
      </c>
      <c r="D22" s="45" t="s">
        <v>14</v>
      </c>
      <c r="E22" s="45">
        <v>1</v>
      </c>
      <c r="F22" s="45">
        <v>8</v>
      </c>
      <c r="G22" s="45">
        <v>37</v>
      </c>
      <c r="H22" s="46">
        <f>F22/G22</f>
        <v>0.21621621621621623</v>
      </c>
      <c r="I22" s="47">
        <f>+H22</f>
        <v>0.21621621621621623</v>
      </c>
    </row>
    <row r="23" spans="1:11" ht="33.75" customHeight="1" thickBot="1">
      <c r="A23" s="51"/>
      <c r="B23" s="85"/>
      <c r="C23" s="86"/>
      <c r="D23" s="87"/>
      <c r="E23" s="87"/>
      <c r="F23" s="87"/>
      <c r="G23" s="87"/>
      <c r="H23" s="88"/>
      <c r="I23" s="88"/>
    </row>
    <row r="24" spans="1:11" ht="30.75" customHeight="1" thickBot="1">
      <c r="A24" s="132" t="s">
        <v>56</v>
      </c>
      <c r="B24" s="133"/>
      <c r="C24" s="133"/>
      <c r="D24" s="133"/>
      <c r="E24" s="133"/>
      <c r="F24" s="133"/>
      <c r="G24" s="133"/>
      <c r="H24" s="133"/>
      <c r="I24" s="133"/>
    </row>
    <row r="25" spans="1:11" ht="48.75" customHeight="1" thickBot="1">
      <c r="A25" s="37" t="s">
        <v>34</v>
      </c>
      <c r="B25" s="83" t="s">
        <v>3</v>
      </c>
      <c r="C25" s="39" t="s">
        <v>33</v>
      </c>
      <c r="D25" s="40" t="s">
        <v>41</v>
      </c>
      <c r="E25" s="40" t="s">
        <v>57</v>
      </c>
      <c r="F25" s="40" t="s">
        <v>58</v>
      </c>
      <c r="G25" s="40" t="s">
        <v>59</v>
      </c>
      <c r="H25" s="40" t="s">
        <v>17</v>
      </c>
      <c r="I25" s="84" t="s">
        <v>16</v>
      </c>
    </row>
    <row r="26" spans="1:11" ht="51.75" thickBot="1">
      <c r="A26" s="42" t="s">
        <v>2</v>
      </c>
      <c r="B26" s="43" t="s">
        <v>6</v>
      </c>
      <c r="C26" s="44" t="s">
        <v>55</v>
      </c>
      <c r="D26" s="45" t="s">
        <v>15</v>
      </c>
      <c r="E26" s="45">
        <v>0</v>
      </c>
      <c r="F26" s="45">
        <v>0</v>
      </c>
      <c r="G26" s="45">
        <v>38</v>
      </c>
      <c r="H26" s="46">
        <f>F26/G26</f>
        <v>0</v>
      </c>
      <c r="I26" s="47">
        <f>+H26</f>
        <v>0</v>
      </c>
    </row>
    <row r="27" spans="1:11" ht="21">
      <c r="A27" s="51"/>
      <c r="B27" s="85"/>
      <c r="C27" s="86"/>
      <c r="D27" s="87"/>
      <c r="E27" s="87"/>
      <c r="F27" s="87"/>
      <c r="G27" s="87"/>
      <c r="H27" s="88"/>
      <c r="I27" s="88"/>
    </row>
    <row r="28" spans="1:11" ht="15.75" thickBot="1"/>
    <row r="29" spans="1:11" ht="42.75" customHeight="1" thickBot="1">
      <c r="A29" s="132" t="s">
        <v>56</v>
      </c>
      <c r="B29" s="133"/>
      <c r="C29" s="133"/>
      <c r="D29" s="133"/>
      <c r="E29" s="133"/>
      <c r="F29" s="137"/>
      <c r="G29" s="137"/>
      <c r="H29" s="133"/>
      <c r="I29" s="133"/>
      <c r="J29" s="48"/>
      <c r="K29" s="48"/>
    </row>
    <row r="30" spans="1:11" s="32" customFormat="1" ht="45.75" customHeight="1" thickBot="1">
      <c r="A30" s="53" t="s">
        <v>34</v>
      </c>
      <c r="B30" s="54" t="s">
        <v>3</v>
      </c>
      <c r="C30" s="54" t="s">
        <v>33</v>
      </c>
      <c r="D30" s="54" t="s">
        <v>13</v>
      </c>
      <c r="E30" s="54" t="s">
        <v>14</v>
      </c>
      <c r="F30" s="151" t="s">
        <v>15</v>
      </c>
      <c r="G30" s="151"/>
      <c r="H30" s="141"/>
      <c r="I30" s="142"/>
      <c r="J30" s="50"/>
      <c r="K30" s="50"/>
    </row>
    <row r="31" spans="1:11" ht="39" customHeight="1" thickBot="1">
      <c r="A31" s="57" t="s">
        <v>2</v>
      </c>
      <c r="B31" s="43" t="s">
        <v>6</v>
      </c>
      <c r="C31" s="44" t="s">
        <v>60</v>
      </c>
      <c r="D31" s="13">
        <v>0</v>
      </c>
      <c r="E31" s="13">
        <v>8</v>
      </c>
      <c r="F31" s="150">
        <v>0</v>
      </c>
      <c r="G31" s="150"/>
      <c r="H31" s="143"/>
      <c r="I31" s="144"/>
      <c r="J31" s="51"/>
      <c r="K31" s="52"/>
    </row>
    <row r="32" spans="1:11" ht="28.5" customHeight="1">
      <c r="A32" s="149" t="s">
        <v>61</v>
      </c>
      <c r="B32" s="150"/>
      <c r="C32" s="150"/>
      <c r="D32" s="82">
        <v>11</v>
      </c>
      <c r="E32" s="82">
        <v>37</v>
      </c>
      <c r="F32" s="150">
        <v>38</v>
      </c>
      <c r="G32" s="150"/>
      <c r="H32" s="54" t="s">
        <v>38</v>
      </c>
      <c r="I32" s="56" t="s">
        <v>35</v>
      </c>
    </row>
    <row r="33" spans="1:21" ht="27" thickBot="1">
      <c r="A33" s="138" t="s">
        <v>45</v>
      </c>
      <c r="B33" s="139"/>
      <c r="C33" s="140"/>
      <c r="D33" s="59">
        <f>D31/D32</f>
        <v>0</v>
      </c>
      <c r="E33" s="59">
        <f>E31/E32</f>
        <v>0.21621621621621623</v>
      </c>
      <c r="F33" s="152">
        <f>F31/F32</f>
        <v>0</v>
      </c>
      <c r="G33" s="152"/>
      <c r="H33" s="61">
        <f>+K33</f>
        <v>0</v>
      </c>
      <c r="I33" s="62">
        <f>AVERAGE(D33:F33)</f>
        <v>7.2072072072072071E-2</v>
      </c>
    </row>
    <row r="34" spans="1:21">
      <c r="L34" s="58"/>
    </row>
    <row r="38" spans="1:21" ht="15.75" thickBot="1"/>
    <row r="39" spans="1:21" ht="39.75" customHeight="1">
      <c r="B39" s="130" t="s">
        <v>28</v>
      </c>
      <c r="C39" s="131"/>
      <c r="D39" s="21"/>
      <c r="E39" s="21"/>
      <c r="F39" s="21"/>
      <c r="G39" s="21"/>
      <c r="H39" s="21"/>
      <c r="I39" s="21"/>
      <c r="J39" s="21"/>
      <c r="K39" s="21"/>
      <c r="U39" s="49"/>
    </row>
    <row r="40" spans="1:21" ht="15.75">
      <c r="B40" s="22" t="s">
        <v>30</v>
      </c>
      <c r="C40" s="22" t="s">
        <v>29</v>
      </c>
    </row>
    <row r="41" spans="1:21">
      <c r="B41" s="82" t="s">
        <v>13</v>
      </c>
      <c r="C41" s="36">
        <f>D33</f>
        <v>0</v>
      </c>
    </row>
    <row r="42" spans="1:21">
      <c r="B42" s="82" t="s">
        <v>14</v>
      </c>
      <c r="C42" s="36">
        <f>E31/37</f>
        <v>0.21621621621621623</v>
      </c>
    </row>
    <row r="43" spans="1:21">
      <c r="B43" s="82" t="s">
        <v>15</v>
      </c>
      <c r="C43" s="36">
        <f>F31/F32</f>
        <v>0</v>
      </c>
    </row>
  </sheetData>
  <mergeCells count="14">
    <mergeCell ref="H30:I31"/>
    <mergeCell ref="A32:C32"/>
    <mergeCell ref="A33:C33"/>
    <mergeCell ref="B39:C39"/>
    <mergeCell ref="F30:G30"/>
    <mergeCell ref="F31:G31"/>
    <mergeCell ref="F32:G32"/>
    <mergeCell ref="F33:G33"/>
    <mergeCell ref="A29:I29"/>
    <mergeCell ref="A1:M6"/>
    <mergeCell ref="C8:E9"/>
    <mergeCell ref="A15:I15"/>
    <mergeCell ref="A20:I20"/>
    <mergeCell ref="A24:I24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FMNCONPRO</vt:lpstr>
      <vt:lpstr>FMVREQM</vt:lpstr>
      <vt:lpstr>FMEXRI</vt:lpstr>
      <vt:lpstr>FMICIC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Omar-Pc</cp:lastModifiedBy>
  <dcterms:created xsi:type="dcterms:W3CDTF">2015-10-15T17:29:00Z</dcterms:created>
  <dcterms:modified xsi:type="dcterms:W3CDTF">2016-03-22T19:55:51Z</dcterms:modified>
</cp:coreProperties>
</file>