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PycharmProjects\PPH\"/>
    </mc:Choice>
  </mc:AlternateContent>
  <bookViews>
    <workbookView xWindow="0" yWindow="0" windowWidth="19200" windowHeight="7050" activeTab="1"/>
  </bookViews>
  <sheets>
    <sheet name="Extract" sheetId="2" r:id="rId1"/>
    <sheet name="Feuil1" sheetId="1" r:id="rId2"/>
    <sheet name="Feuil2" sheetId="3" r:id="rId3"/>
  </sheets>
  <definedNames>
    <definedName name="Base_de_données">#REF!</definedName>
    <definedName name="Base_de_données_1" localSheetId="0" hidden="1">Extract!$A$1:$H$12</definedName>
    <definedName name="DonnéesExternes_1" localSheetId="0" hidden="1">Extract!#REF!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ase de données_d2f7d2d8-1ea5-492b-87d0-8d2e3b007e35" name="Base de données" connection="PPH"/>
        </x15:modelTables>
      </x15:dataModel>
    </ext>
  </extLst>
</workbook>
</file>

<file path=xl/calcChain.xml><?xml version="1.0" encoding="utf-8"?>
<calcChain xmlns="http://schemas.openxmlformats.org/spreadsheetml/2006/main">
  <c r="J4" i="1" l="1"/>
  <c r="K4" i="1" s="1"/>
  <c r="L4" i="1" s="1"/>
  <c r="M4" i="1" s="1"/>
  <c r="N4" i="1" s="1"/>
  <c r="O4" i="1" s="1"/>
  <c r="P4" i="1" s="1"/>
  <c r="Q4" i="1" s="1"/>
  <c r="R4" i="1" s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E6" i="1"/>
  <c r="F6" i="1"/>
  <c r="H6" i="1" s="1"/>
  <c r="E7" i="1"/>
  <c r="F7" i="1"/>
  <c r="E8" i="1"/>
  <c r="F8" i="1"/>
  <c r="E9" i="1"/>
  <c r="F9" i="1"/>
  <c r="E10" i="1"/>
  <c r="F10" i="1"/>
  <c r="H10" i="1" s="1"/>
  <c r="E11" i="1"/>
  <c r="F11" i="1"/>
  <c r="E12" i="1"/>
  <c r="F12" i="1"/>
  <c r="E13" i="1"/>
  <c r="F13" i="1"/>
  <c r="E14" i="1"/>
  <c r="F14" i="1"/>
  <c r="E15" i="1"/>
  <c r="F15" i="1"/>
  <c r="B16" i="1"/>
  <c r="C16" i="1"/>
  <c r="D16" i="1"/>
  <c r="E16" i="1"/>
  <c r="F16" i="1"/>
  <c r="A17" i="1"/>
  <c r="B17" i="1"/>
  <c r="C17" i="1"/>
  <c r="D17" i="1"/>
  <c r="E17" i="1"/>
  <c r="F17" i="1"/>
  <c r="E5" i="1"/>
  <c r="F5" i="1"/>
  <c r="G24" i="1" l="1"/>
  <c r="G28" i="1"/>
  <c r="G20" i="1"/>
  <c r="G17" i="1"/>
  <c r="G15" i="1"/>
  <c r="G13" i="1"/>
  <c r="G11" i="1"/>
  <c r="G9" i="1"/>
  <c r="G7" i="1"/>
  <c r="G29" i="1"/>
  <c r="G27" i="1"/>
  <c r="G25" i="1"/>
  <c r="G23" i="1"/>
  <c r="G21" i="1"/>
  <c r="G19" i="1"/>
  <c r="G5" i="1"/>
  <c r="G16" i="1"/>
  <c r="G14" i="1"/>
  <c r="G12" i="1"/>
  <c r="G26" i="1"/>
  <c r="G22" i="1"/>
  <c r="G18" i="1"/>
  <c r="G10" i="1"/>
  <c r="G6" i="1"/>
  <c r="G8" i="1"/>
  <c r="I10" i="1"/>
  <c r="J10" i="1" s="1"/>
  <c r="I6" i="1"/>
  <c r="J6" i="1" s="1"/>
  <c r="H7" i="1"/>
  <c r="H5" i="1"/>
  <c r="I5" i="1" s="1"/>
  <c r="J5" i="1" s="1"/>
  <c r="H9" i="1"/>
  <c r="H8" i="1"/>
  <c r="I8" i="1" l="1"/>
  <c r="K5" i="1"/>
  <c r="L5" i="1" s="1"/>
  <c r="M5" i="1" s="1"/>
  <c r="I9" i="1"/>
  <c r="K7" i="1"/>
  <c r="I7" i="1"/>
  <c r="J7" i="1" s="1"/>
  <c r="K6" i="1"/>
  <c r="L6" i="1" s="1"/>
  <c r="K10" i="1"/>
  <c r="L10" i="1" l="1"/>
  <c r="J9" i="1"/>
  <c r="K9" i="1" s="1"/>
  <c r="L9" i="1"/>
  <c r="L7" i="1"/>
  <c r="J8" i="1"/>
  <c r="K8" i="1" s="1"/>
  <c r="L8" i="1" s="1"/>
  <c r="M8" i="1" s="1"/>
  <c r="N5" i="1"/>
  <c r="O5" i="1" s="1"/>
  <c r="M6" i="1"/>
  <c r="M10" i="1"/>
  <c r="N10" i="1" s="1"/>
  <c r="O10" i="1" s="1"/>
  <c r="N8" i="1" l="1"/>
  <c r="O8" i="1" s="1"/>
  <c r="P8" i="1" s="1"/>
  <c r="Q8" i="1" s="1"/>
  <c r="M9" i="1"/>
  <c r="P5" i="1"/>
  <c r="M7" i="1"/>
  <c r="P10" i="1"/>
  <c r="Q10" i="1" s="1"/>
  <c r="N6" i="1"/>
  <c r="Q5" i="1" l="1"/>
  <c r="R5" i="1" s="1"/>
  <c r="S5" i="1" s="1"/>
  <c r="T5" i="1" s="1"/>
  <c r="R10" i="1"/>
  <c r="S10" i="1" s="1"/>
  <c r="T10" i="1" s="1"/>
  <c r="N7" i="1"/>
  <c r="N9" i="1"/>
  <c r="O9" i="1" s="1"/>
  <c r="P9" i="1" s="1"/>
  <c r="R8" i="1"/>
  <c r="S8" i="1" s="1"/>
  <c r="T8" i="1" s="1"/>
  <c r="O6" i="1"/>
  <c r="P6" i="1" s="1"/>
  <c r="O7" i="1" l="1"/>
  <c r="P7" i="1" s="1"/>
  <c r="Q9" i="1"/>
  <c r="R9" i="1" s="1"/>
  <c r="Q6" i="1"/>
  <c r="R6" i="1" s="1"/>
  <c r="S6" i="1" s="1"/>
  <c r="T6" i="1" s="1"/>
  <c r="S9" i="1" l="1"/>
  <c r="T9" i="1" s="1"/>
  <c r="Q7" i="1"/>
  <c r="R7" i="1" s="1"/>
  <c r="S7" i="1" l="1"/>
  <c r="T7" i="1" s="1"/>
</calcChain>
</file>

<file path=xl/connections.xml><?xml version="1.0" encoding="utf-8"?>
<connections xmlns="http://schemas.openxmlformats.org/spreadsheetml/2006/main">
  <connection id="1" keepAlive="1" name="ModelConnection_Base de données_1" description="Modèle de données" type="5" refreshedVersion="6" minRefreshableVersion="5" saveData="1">
    <dbPr connection="Data Model Connection" command="Base de données" commandType="3"/>
    <extLst>
      <ext xmlns:x15="http://schemas.microsoft.com/office/spreadsheetml/2010/11/main" uri="{DE250136-89BD-433C-8126-D09CA5730AF9}">
        <x15:connection id="" model="1"/>
      </ext>
    </extLst>
  </connection>
  <connection id="2" sourceFile="C:\Users\LENOVO\PycharmProjects\PPH\PPH.accdb" name="PPH" type="100" refreshedVersion="6" minRefreshableVersion="5">
    <extLst>
      <ext xmlns:x15="http://schemas.microsoft.com/office/spreadsheetml/2010/11/main" uri="{DE250136-89BD-433C-8126-D09CA5730AF9}">
        <x15:connection id="f75bb12e-9428-4385-bed7-59192dd9d29c" autoDelete="1"/>
      </ext>
    </extLst>
  </connection>
  <connection id="3" keepAlive="1" name="ThisWorkbookDataModel" description="Modèle de donnée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<sst xmlns="http://schemas.openxmlformats.org/spreadsheetml/2006/main" count="75" uniqueCount="51">
  <si>
    <t>Matricule</t>
  </si>
  <si>
    <t>Nom</t>
  </si>
  <si>
    <t>Prénom</t>
  </si>
  <si>
    <t>Classe</t>
  </si>
  <si>
    <t>MtAnnuelàpayer</t>
  </si>
  <si>
    <t>Dupont</t>
  </si>
  <si>
    <t>Jean</t>
  </si>
  <si>
    <t>Martin</t>
  </si>
  <si>
    <t>11B</t>
  </si>
  <si>
    <t>Rafouk</t>
  </si>
  <si>
    <t>Oussama</t>
  </si>
  <si>
    <t>Mtmensuelàpayer</t>
  </si>
  <si>
    <t>Montant payé</t>
  </si>
  <si>
    <t>Reste à payer</t>
  </si>
  <si>
    <t>Répartition des paiements</t>
  </si>
  <si>
    <t>Total paiement</t>
  </si>
  <si>
    <t>Frais d'inscription</t>
  </si>
  <si>
    <t>Controle</t>
  </si>
  <si>
    <t>validé</t>
  </si>
  <si>
    <t>Carte bancaire</t>
  </si>
  <si>
    <t>Min</t>
  </si>
  <si>
    <t>Park</t>
  </si>
  <si>
    <t>non validé</t>
  </si>
  <si>
    <t>Chèque</t>
  </si>
  <si>
    <t>12B</t>
  </si>
  <si>
    <t>Jun</t>
  </si>
  <si>
    <t>Wang</t>
  </si>
  <si>
    <t>Virement</t>
  </si>
  <si>
    <t>10A</t>
  </si>
  <si>
    <t>Emily</t>
  </si>
  <si>
    <t>Smith</t>
  </si>
  <si>
    <t>Fatima</t>
  </si>
  <si>
    <t>Ahmed</t>
  </si>
  <si>
    <t>Mei</t>
  </si>
  <si>
    <t>Chen</t>
  </si>
  <si>
    <t>Carlos</t>
  </si>
  <si>
    <t>Garcia</t>
  </si>
  <si>
    <t>Sophie</t>
  </si>
  <si>
    <t>Leroux</t>
  </si>
  <si>
    <t>9C</t>
  </si>
  <si>
    <t>Marie</t>
  </si>
  <si>
    <t>espèces</t>
  </si>
  <si>
    <t>N°</t>
  </si>
  <si>
    <t>Date de naissance</t>
  </si>
  <si>
    <t>Age</t>
  </si>
  <si>
    <t>Méthode de paiement</t>
  </si>
  <si>
    <t>Statut de paiement</t>
  </si>
  <si>
    <t>Dubois</t>
  </si>
  <si>
    <t>12A</t>
  </si>
  <si>
    <t>N</t>
  </si>
  <si>
    <t>Nom et Prénom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</si>
</sst>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9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wrapText="1"/>
    </xf>
    <xf numFmtId="0" fontId="4" fillId="4" borderId="2" xfId="0" applyNumberFormat="1" applyFont="1" applyFill="1" applyBorder="1" applyAlignment="1">
      <alignment wrapText="1"/>
    </xf>
    <xf numFmtId="17" fontId="3" fillId="5" borderId="0" xfId="0" applyNumberFormat="1" applyFont="1" applyFill="1" applyAlignment="1">
      <alignment wrapText="1"/>
    </xf>
    <xf numFmtId="43" fontId="0" fillId="0" borderId="0" xfId="1" applyFont="1"/>
    <xf numFmtId="43" fontId="0" fillId="0" borderId="0" xfId="0" applyNumberFormat="1"/>
    <xf numFmtId="0" fontId="0" fillId="3" borderId="0" xfId="0" applyFill="1"/>
    <xf numFmtId="14" fontId="0" fillId="0" borderId="0" xfId="0" applyNumberFormat="1"/>
  </cellXfs>
  <cellStyles count="2">
    <cellStyle name="Milliers" xfId="1" builtinId="3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Base de données_1" backgroundRefresh="0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N°" tableColumnId="1"/>
      <queryTableField id="2" name="Nom" tableColumnId="2"/>
      <queryTableField id="3" name="Prénom" tableColumnId="3"/>
      <queryTableField id="4" name="Date de naissance" tableColumnId="4"/>
      <queryTableField id="5" name="Age" tableColumnId="5"/>
      <queryTableField id="6" name="Classe" tableColumnId="6"/>
      <queryTableField id="7" name="Méthode de paiement" tableColumnId="7"/>
      <queryTableField id="8" name="Statut de paiement" tableColumnId="8"/>
    </queryTableFields>
  </queryTableRefresh>
  <extLst>
    <ext xmlns:x15="http://schemas.microsoft.com/office/spreadsheetml/2010/11/main" uri="{883FBD77-0823-4a55-B5E3-86C4891E6966}">
      <x15:queryTable sourceDataName="PPH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_Base_de_données_1" displayName="Tableau_Base_de_données_1" ref="A1:H12" tableType="queryTable" totalsRowShown="0">
  <autoFilter ref="A1:H12"/>
  <tableColumns count="8">
    <tableColumn id="1" uniqueName="1" name="N°" queryTableFieldId="1"/>
    <tableColumn id="2" uniqueName="2" name="Nom" queryTableFieldId="2"/>
    <tableColumn id="3" uniqueName="3" name="Prénom" queryTableFieldId="3"/>
    <tableColumn id="4" uniqueName="4" name="Date de naissance" queryTableFieldId="4" dataDxfId="0"/>
    <tableColumn id="5" uniqueName="5" name="Age" queryTableFieldId="5"/>
    <tableColumn id="6" uniqueName="6" name="Classe" queryTableFieldId="6"/>
    <tableColumn id="7" uniqueName="7" name="Méthode de paiement" queryTableFieldId="7"/>
    <tableColumn id="8" uniqueName="8" name="Statut de paiement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21" sqref="C21"/>
    </sheetView>
  </sheetViews>
  <sheetFormatPr baseColWidth="10" defaultRowHeight="14.5" x14ac:dyDescent="0.35"/>
  <cols>
    <col min="1" max="1" width="5.08984375" bestFit="1" customWidth="1"/>
    <col min="2" max="2" width="7.08984375" bestFit="1" customWidth="1"/>
    <col min="3" max="3" width="9.7265625" bestFit="1" customWidth="1"/>
    <col min="4" max="4" width="18.26953125" bestFit="1" customWidth="1"/>
    <col min="5" max="5" width="6.1796875" bestFit="1" customWidth="1"/>
    <col min="6" max="6" width="8.26953125" bestFit="1" customWidth="1"/>
    <col min="7" max="7" width="21.90625" bestFit="1" customWidth="1"/>
    <col min="8" max="8" width="19.36328125" bestFit="1" customWidth="1"/>
  </cols>
  <sheetData>
    <row r="1" spans="1:8" x14ac:dyDescent="0.35">
      <c r="A1" t="s">
        <v>42</v>
      </c>
      <c r="B1" t="s">
        <v>1</v>
      </c>
      <c r="C1" t="s">
        <v>2</v>
      </c>
      <c r="D1" t="s">
        <v>43</v>
      </c>
      <c r="E1" t="s">
        <v>44</v>
      </c>
      <c r="F1" t="s">
        <v>3</v>
      </c>
      <c r="G1" t="s">
        <v>45</v>
      </c>
      <c r="H1" t="s">
        <v>46</v>
      </c>
    </row>
    <row r="2" spans="1:8" x14ac:dyDescent="0.35">
      <c r="A2">
        <v>1</v>
      </c>
      <c r="B2" t="s">
        <v>9</v>
      </c>
      <c r="C2" t="s">
        <v>10</v>
      </c>
      <c r="D2" s="9">
        <v>39796</v>
      </c>
      <c r="E2">
        <v>15</v>
      </c>
      <c r="F2" t="s">
        <v>24</v>
      </c>
      <c r="G2" t="s">
        <v>41</v>
      </c>
      <c r="H2" t="s">
        <v>18</v>
      </c>
    </row>
    <row r="3" spans="1:8" x14ac:dyDescent="0.35">
      <c r="A3">
        <v>2</v>
      </c>
      <c r="B3" t="s">
        <v>5</v>
      </c>
      <c r="C3" t="s">
        <v>6</v>
      </c>
      <c r="D3" s="9">
        <v>38353</v>
      </c>
      <c r="E3">
        <v>17</v>
      </c>
      <c r="F3" t="s">
        <v>28</v>
      </c>
      <c r="G3" t="s">
        <v>19</v>
      </c>
      <c r="H3" t="s">
        <v>18</v>
      </c>
    </row>
    <row r="4" spans="1:8" x14ac:dyDescent="0.35">
      <c r="A4">
        <v>3</v>
      </c>
      <c r="B4" t="s">
        <v>7</v>
      </c>
      <c r="C4" t="s">
        <v>40</v>
      </c>
      <c r="D4" s="9">
        <v>37848</v>
      </c>
      <c r="E4">
        <v>14</v>
      </c>
      <c r="F4" t="s">
        <v>8</v>
      </c>
      <c r="G4" t="s">
        <v>23</v>
      </c>
      <c r="H4" t="s">
        <v>22</v>
      </c>
    </row>
    <row r="5" spans="1:8" x14ac:dyDescent="0.35">
      <c r="A5">
        <v>4</v>
      </c>
      <c r="B5" t="s">
        <v>47</v>
      </c>
      <c r="C5" t="s">
        <v>32</v>
      </c>
      <c r="D5" s="9">
        <v>38779</v>
      </c>
      <c r="E5">
        <v>16</v>
      </c>
      <c r="F5" t="s">
        <v>39</v>
      </c>
      <c r="G5" t="s">
        <v>27</v>
      </c>
      <c r="H5" t="s">
        <v>22</v>
      </c>
    </row>
    <row r="6" spans="1:8" x14ac:dyDescent="0.35">
      <c r="A6">
        <v>5</v>
      </c>
      <c r="B6" t="s">
        <v>38</v>
      </c>
      <c r="C6" t="s">
        <v>37</v>
      </c>
      <c r="D6" s="9">
        <v>38109</v>
      </c>
      <c r="E6">
        <v>18</v>
      </c>
      <c r="F6" t="s">
        <v>28</v>
      </c>
      <c r="G6" t="s">
        <v>19</v>
      </c>
      <c r="H6" t="s">
        <v>22</v>
      </c>
    </row>
    <row r="7" spans="1:8" x14ac:dyDescent="0.35">
      <c r="A7">
        <v>6</v>
      </c>
      <c r="B7" t="s">
        <v>36</v>
      </c>
      <c r="C7" t="s">
        <v>35</v>
      </c>
      <c r="D7" s="9">
        <v>37414</v>
      </c>
      <c r="E7">
        <v>20</v>
      </c>
      <c r="F7" t="s">
        <v>24</v>
      </c>
      <c r="G7" t="s">
        <v>27</v>
      </c>
      <c r="H7" t="s">
        <v>18</v>
      </c>
    </row>
    <row r="8" spans="1:8" x14ac:dyDescent="0.35">
      <c r="A8">
        <v>7</v>
      </c>
      <c r="B8" t="s">
        <v>34</v>
      </c>
      <c r="C8" t="s">
        <v>33</v>
      </c>
      <c r="D8" s="9">
        <v>38607</v>
      </c>
      <c r="E8">
        <v>16</v>
      </c>
      <c r="F8" t="s">
        <v>28</v>
      </c>
      <c r="G8" t="s">
        <v>23</v>
      </c>
      <c r="H8" t="s">
        <v>18</v>
      </c>
    </row>
    <row r="9" spans="1:8" x14ac:dyDescent="0.35">
      <c r="A9">
        <v>8</v>
      </c>
      <c r="B9" t="s">
        <v>32</v>
      </c>
      <c r="C9" t="s">
        <v>31</v>
      </c>
      <c r="D9" s="9">
        <v>37705</v>
      </c>
      <c r="E9">
        <v>19</v>
      </c>
      <c r="F9" t="s">
        <v>8</v>
      </c>
      <c r="G9" t="s">
        <v>19</v>
      </c>
      <c r="H9" t="s">
        <v>22</v>
      </c>
    </row>
    <row r="10" spans="1:8" x14ac:dyDescent="0.35">
      <c r="A10">
        <v>9</v>
      </c>
      <c r="B10" t="s">
        <v>30</v>
      </c>
      <c r="C10" t="s">
        <v>29</v>
      </c>
      <c r="D10" s="9">
        <v>38213</v>
      </c>
      <c r="E10">
        <v>18</v>
      </c>
      <c r="F10" t="s">
        <v>28</v>
      </c>
      <c r="G10" t="s">
        <v>27</v>
      </c>
      <c r="H10" t="s">
        <v>18</v>
      </c>
    </row>
    <row r="11" spans="1:8" x14ac:dyDescent="0.35">
      <c r="A11">
        <v>10</v>
      </c>
      <c r="B11" t="s">
        <v>26</v>
      </c>
      <c r="C11" t="s">
        <v>25</v>
      </c>
      <c r="D11" s="9">
        <v>37426</v>
      </c>
      <c r="E11">
        <v>20</v>
      </c>
      <c r="F11" t="s">
        <v>48</v>
      </c>
      <c r="G11" t="s">
        <v>23</v>
      </c>
      <c r="H11" t="s">
        <v>22</v>
      </c>
    </row>
    <row r="12" spans="1:8" x14ac:dyDescent="0.35">
      <c r="A12">
        <v>11</v>
      </c>
      <c r="B12" t="s">
        <v>21</v>
      </c>
      <c r="C12" t="s">
        <v>20</v>
      </c>
      <c r="D12" s="9">
        <v>37947</v>
      </c>
      <c r="E12">
        <v>19</v>
      </c>
      <c r="F12" t="s">
        <v>8</v>
      </c>
      <c r="G12" t="s">
        <v>19</v>
      </c>
      <c r="H12" t="s">
        <v>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29"/>
  <sheetViews>
    <sheetView tabSelected="1" topLeftCell="A4" workbookViewId="0">
      <selection activeCell="A5" sqref="A5"/>
    </sheetView>
  </sheetViews>
  <sheetFormatPr baseColWidth="10" defaultRowHeight="14.5" x14ac:dyDescent="0.35"/>
  <cols>
    <col min="4" max="4" width="10.81640625" customWidth="1"/>
    <col min="5" max="5" width="15.26953125" customWidth="1"/>
    <col min="6" max="6" width="18.81640625" customWidth="1"/>
    <col min="7" max="7" width="11.453125" bestFit="1" customWidth="1"/>
    <col min="19" max="19" width="11.453125" bestFit="1" customWidth="1"/>
  </cols>
  <sheetData>
    <row r="3" spans="1:20" x14ac:dyDescent="0.35">
      <c r="H3" t="s">
        <v>14</v>
      </c>
    </row>
    <row r="4" spans="1:20" s="2" customFormat="1" ht="32.5" customHeight="1" x14ac:dyDescent="0.35">
      <c r="A4" s="1" t="s">
        <v>49</v>
      </c>
      <c r="B4" s="1" t="s">
        <v>50</v>
      </c>
      <c r="C4" s="1" t="s">
        <v>3</v>
      </c>
      <c r="D4" s="1" t="s">
        <v>11</v>
      </c>
      <c r="E4" s="1" t="s">
        <v>4</v>
      </c>
      <c r="F4" s="4" t="s">
        <v>12</v>
      </c>
      <c r="G4" s="3" t="s">
        <v>13</v>
      </c>
      <c r="H4" s="5" t="s">
        <v>16</v>
      </c>
      <c r="I4" s="5">
        <v>45170</v>
      </c>
      <c r="J4" s="5">
        <f t="shared" ref="J4:R4" si="0">I4+31</f>
        <v>45201</v>
      </c>
      <c r="K4" s="5">
        <f t="shared" si="0"/>
        <v>45232</v>
      </c>
      <c r="L4" s="5">
        <f t="shared" si="0"/>
        <v>45263</v>
      </c>
      <c r="M4" s="5">
        <f t="shared" si="0"/>
        <v>45294</v>
      </c>
      <c r="N4" s="5">
        <f t="shared" si="0"/>
        <v>45325</v>
      </c>
      <c r="O4" s="5">
        <f t="shared" si="0"/>
        <v>45356</v>
      </c>
      <c r="P4" s="5">
        <f>O4+31</f>
        <v>45387</v>
      </c>
      <c r="Q4" s="5">
        <f t="shared" si="0"/>
        <v>45418</v>
      </c>
      <c r="R4" s="5">
        <f t="shared" si="0"/>
        <v>45449</v>
      </c>
      <c r="S4" s="2" t="s">
        <v>15</v>
      </c>
      <c r="T4" s="2" t="s">
        <v>17</v>
      </c>
    </row>
    <row r="5" spans="1:20" x14ac:dyDescent="0.35">
      <c r="D5" s="6"/>
      <c r="E5" s="6" t="e">
        <f>Extract!#REF!</f>
        <v>#REF!</v>
      </c>
      <c r="F5" s="6" t="e">
        <f>Extract!#REF!</f>
        <v>#REF!</v>
      </c>
      <c r="G5" s="6" t="e">
        <f>E5-F5</f>
        <v>#REF!</v>
      </c>
      <c r="H5" s="6" t="e">
        <f>IF(F5&gt;0,D5,0)</f>
        <v>#REF!</v>
      </c>
      <c r="I5" s="6" t="e">
        <f>IF((F5-H5)&gt;0,D5,0)</f>
        <v>#REF!</v>
      </c>
      <c r="J5" s="6" t="e">
        <f>IF((F5-H5-I5)&gt;0,D5,0)</f>
        <v>#REF!</v>
      </c>
      <c r="K5" s="6" t="e">
        <f>IF((F5-H5-I5-J5)&gt;0,D5,0)</f>
        <v>#REF!</v>
      </c>
      <c r="L5" s="6" t="e">
        <f>IF((F5-H5-I5-J5-K5)&gt;0,D5,0)</f>
        <v>#REF!</v>
      </c>
      <c r="M5" s="6" t="e">
        <f>IF((F5-H5-I5-J5-K5-L5)&gt;0,D5,0)</f>
        <v>#REF!</v>
      </c>
      <c r="N5" s="6" t="e">
        <f>IF((F5-H5-I5-J5-K5-L5-M5)&gt;0,D5,0)</f>
        <v>#REF!</v>
      </c>
      <c r="O5" s="6" t="e">
        <f>IF((F5-H5-I5-J5-K5-L5-M5-N5)&gt;0,D5,0)</f>
        <v>#REF!</v>
      </c>
      <c r="P5" s="6" t="e">
        <f>IF((F5-H5-I5-J5-K5-L5-M5-N5-O5)&gt;0,D5,0)</f>
        <v>#REF!</v>
      </c>
      <c r="Q5" s="6" t="e">
        <f>IF((F5-H5-I5-J5-K5-L5-M5-N5-O5-P5)&gt;0,D5,0)</f>
        <v>#REF!</v>
      </c>
      <c r="R5" s="6" t="e">
        <f>IF((F5-H5-I5-J5-K5-L5-M5-N5-O5-P5-Q5)&gt;0,D5,0)</f>
        <v>#REF!</v>
      </c>
      <c r="S5" s="7" t="e">
        <f>SUM(H5:R5)</f>
        <v>#REF!</v>
      </c>
      <c r="T5" s="7" t="e">
        <f>S5-F5</f>
        <v>#REF!</v>
      </c>
    </row>
    <row r="6" spans="1:20" x14ac:dyDescent="0.35">
      <c r="D6" s="6"/>
      <c r="E6" s="6" t="e">
        <f>Extract!#REF!</f>
        <v>#REF!</v>
      </c>
      <c r="F6" s="6" t="e">
        <f>Extract!#REF!</f>
        <v>#REF!</v>
      </c>
      <c r="G6" s="6" t="e">
        <f t="shared" ref="G6:G29" si="1">E6-F6</f>
        <v>#REF!</v>
      </c>
      <c r="H6" s="6" t="e">
        <f t="shared" ref="H6:H10" si="2">IF(F6&gt;0,D6,0)</f>
        <v>#REF!</v>
      </c>
      <c r="I6" s="6" t="e">
        <f t="shared" ref="I6:I10" si="3">IF((F6-H6)&gt;0,D6,0)</f>
        <v>#REF!</v>
      </c>
      <c r="J6" s="6" t="e">
        <f t="shared" ref="J6:J10" si="4">IF((F6-H6-I6)&gt;0,D6,0)</f>
        <v>#REF!</v>
      </c>
      <c r="K6" s="6" t="e">
        <f t="shared" ref="K6:K10" si="5">IF((F6-H6-I6-J6)&gt;0,D6,0)</f>
        <v>#REF!</v>
      </c>
      <c r="L6" s="6" t="e">
        <f t="shared" ref="L6:L10" si="6">IF((F6-H6-I6-J6-K6)&gt;0,D6,0)</f>
        <v>#REF!</v>
      </c>
      <c r="M6" s="6" t="e">
        <f t="shared" ref="M6:M10" si="7">IF((F6-H6-I6-J6-K6-L6)&gt;0,D6,0)</f>
        <v>#REF!</v>
      </c>
      <c r="N6" s="6" t="e">
        <f t="shared" ref="N6:N10" si="8">IF((F6-H6-I6-J6-K6-L6-M6)&gt;0,D6,0)</f>
        <v>#REF!</v>
      </c>
      <c r="O6" s="6" t="e">
        <f t="shared" ref="O6:O10" si="9">IF((F6-H6-I6-J6-K6-L6-M6-N6)&gt;0,D6,0)</f>
        <v>#REF!</v>
      </c>
      <c r="P6" s="6" t="e">
        <f t="shared" ref="P6:P10" si="10">IF((F6-H6-I6-J6-K6-L6-M6-N6-O6)&gt;0,D6,0)</f>
        <v>#REF!</v>
      </c>
      <c r="Q6" s="6" t="e">
        <f t="shared" ref="Q6:Q10" si="11">IF((F6-H6-I6-J6-K6-L6-M6-N6-O6-P6)&gt;0,D6,0)</f>
        <v>#REF!</v>
      </c>
      <c r="R6" s="6" t="e">
        <f t="shared" ref="R6:R10" si="12">IF((F6-H6-I6-J6-K6-L6-M6-N6-O6-P6-Q6)&gt;0,D6,0)</f>
        <v>#REF!</v>
      </c>
      <c r="S6" s="7" t="e">
        <f t="shared" ref="S6:S10" si="13">SUM(H6:R6)</f>
        <v>#REF!</v>
      </c>
      <c r="T6" s="7" t="e">
        <f t="shared" ref="T6:T10" si="14">S6-F6</f>
        <v>#REF!</v>
      </c>
    </row>
    <row r="7" spans="1:20" x14ac:dyDescent="0.35">
      <c r="D7" s="6"/>
      <c r="E7" s="6" t="e">
        <f>Extract!#REF!</f>
        <v>#REF!</v>
      </c>
      <c r="F7" s="6" t="e">
        <f>Extract!#REF!</f>
        <v>#REF!</v>
      </c>
      <c r="G7" s="6" t="e">
        <f t="shared" si="1"/>
        <v>#REF!</v>
      </c>
      <c r="H7" s="6" t="e">
        <f t="shared" si="2"/>
        <v>#REF!</v>
      </c>
      <c r="I7" s="6" t="e">
        <f t="shared" si="3"/>
        <v>#REF!</v>
      </c>
      <c r="J7" s="6" t="e">
        <f t="shared" si="4"/>
        <v>#REF!</v>
      </c>
      <c r="K7" s="6" t="e">
        <f t="shared" si="5"/>
        <v>#REF!</v>
      </c>
      <c r="L7" s="6" t="e">
        <f t="shared" si="6"/>
        <v>#REF!</v>
      </c>
      <c r="M7" s="6" t="e">
        <f t="shared" si="7"/>
        <v>#REF!</v>
      </c>
      <c r="N7" s="6" t="e">
        <f t="shared" si="8"/>
        <v>#REF!</v>
      </c>
      <c r="O7" s="6" t="e">
        <f t="shared" si="9"/>
        <v>#REF!</v>
      </c>
      <c r="P7" s="6" t="e">
        <f t="shared" si="10"/>
        <v>#REF!</v>
      </c>
      <c r="Q7" s="6" t="e">
        <f t="shared" si="11"/>
        <v>#REF!</v>
      </c>
      <c r="R7" s="6" t="e">
        <f t="shared" si="12"/>
        <v>#REF!</v>
      </c>
      <c r="S7" s="7" t="e">
        <f t="shared" si="13"/>
        <v>#REF!</v>
      </c>
      <c r="T7" s="7" t="e">
        <f t="shared" si="14"/>
        <v>#REF!</v>
      </c>
    </row>
    <row r="8" spans="1:20" x14ac:dyDescent="0.35">
      <c r="D8" s="6"/>
      <c r="E8" s="6" t="e">
        <f>Extract!#REF!</f>
        <v>#REF!</v>
      </c>
      <c r="F8" s="6" t="e">
        <f>Extract!#REF!</f>
        <v>#REF!</v>
      </c>
      <c r="G8" s="6" t="e">
        <f t="shared" si="1"/>
        <v>#REF!</v>
      </c>
      <c r="H8" s="6" t="e">
        <f t="shared" si="2"/>
        <v>#REF!</v>
      </c>
      <c r="I8" s="6" t="e">
        <f t="shared" si="3"/>
        <v>#REF!</v>
      </c>
      <c r="J8" s="6" t="e">
        <f t="shared" si="4"/>
        <v>#REF!</v>
      </c>
      <c r="K8" s="6" t="e">
        <f t="shared" si="5"/>
        <v>#REF!</v>
      </c>
      <c r="L8" s="6" t="e">
        <f t="shared" si="6"/>
        <v>#REF!</v>
      </c>
      <c r="M8" s="6" t="e">
        <f t="shared" si="7"/>
        <v>#REF!</v>
      </c>
      <c r="N8" s="6" t="e">
        <f t="shared" si="8"/>
        <v>#REF!</v>
      </c>
      <c r="O8" s="6" t="e">
        <f t="shared" si="9"/>
        <v>#REF!</v>
      </c>
      <c r="P8" s="6" t="e">
        <f t="shared" si="10"/>
        <v>#REF!</v>
      </c>
      <c r="Q8" s="6" t="e">
        <f t="shared" si="11"/>
        <v>#REF!</v>
      </c>
      <c r="R8" s="6" t="e">
        <f t="shared" si="12"/>
        <v>#REF!</v>
      </c>
      <c r="S8" s="7" t="e">
        <f t="shared" si="13"/>
        <v>#REF!</v>
      </c>
      <c r="T8" s="7" t="e">
        <f t="shared" si="14"/>
        <v>#REF!</v>
      </c>
    </row>
    <row r="9" spans="1:20" x14ac:dyDescent="0.35">
      <c r="D9" s="6"/>
      <c r="E9" s="6" t="e">
        <f>Extract!#REF!</f>
        <v>#REF!</v>
      </c>
      <c r="F9" s="6" t="e">
        <f>Extract!#REF!</f>
        <v>#REF!</v>
      </c>
      <c r="G9" s="6" t="e">
        <f t="shared" si="1"/>
        <v>#REF!</v>
      </c>
      <c r="H9" s="6" t="e">
        <f t="shared" si="2"/>
        <v>#REF!</v>
      </c>
      <c r="I9" s="6" t="e">
        <f t="shared" si="3"/>
        <v>#REF!</v>
      </c>
      <c r="J9" s="6" t="e">
        <f t="shared" si="4"/>
        <v>#REF!</v>
      </c>
      <c r="K9" s="6" t="e">
        <f t="shared" si="5"/>
        <v>#REF!</v>
      </c>
      <c r="L9" s="6" t="e">
        <f t="shared" si="6"/>
        <v>#REF!</v>
      </c>
      <c r="M9" s="6" t="e">
        <f t="shared" si="7"/>
        <v>#REF!</v>
      </c>
      <c r="N9" s="6" t="e">
        <f t="shared" si="8"/>
        <v>#REF!</v>
      </c>
      <c r="O9" s="6" t="e">
        <f t="shared" si="9"/>
        <v>#REF!</v>
      </c>
      <c r="P9" s="6" t="e">
        <f t="shared" si="10"/>
        <v>#REF!</v>
      </c>
      <c r="Q9" s="6" t="e">
        <f t="shared" si="11"/>
        <v>#REF!</v>
      </c>
      <c r="R9" s="6" t="e">
        <f t="shared" si="12"/>
        <v>#REF!</v>
      </c>
      <c r="S9" s="7" t="e">
        <f t="shared" si="13"/>
        <v>#REF!</v>
      </c>
      <c r="T9" s="7" t="e">
        <f t="shared" si="14"/>
        <v>#REF!</v>
      </c>
    </row>
    <row r="10" spans="1:20" x14ac:dyDescent="0.35">
      <c r="D10" s="6"/>
      <c r="E10" s="6" t="e">
        <f>Extract!#REF!</f>
        <v>#REF!</v>
      </c>
      <c r="F10" s="6" t="e">
        <f>Extract!#REF!</f>
        <v>#REF!</v>
      </c>
      <c r="G10" s="6" t="e">
        <f t="shared" si="1"/>
        <v>#REF!</v>
      </c>
      <c r="H10" s="6" t="e">
        <f t="shared" si="2"/>
        <v>#REF!</v>
      </c>
      <c r="I10" s="6" t="e">
        <f t="shared" si="3"/>
        <v>#REF!</v>
      </c>
      <c r="J10" s="6" t="e">
        <f t="shared" si="4"/>
        <v>#REF!</v>
      </c>
      <c r="K10" s="6" t="e">
        <f t="shared" si="5"/>
        <v>#REF!</v>
      </c>
      <c r="L10" s="6" t="e">
        <f t="shared" si="6"/>
        <v>#REF!</v>
      </c>
      <c r="M10" s="6" t="e">
        <f t="shared" si="7"/>
        <v>#REF!</v>
      </c>
      <c r="N10" s="6" t="e">
        <f t="shared" si="8"/>
        <v>#REF!</v>
      </c>
      <c r="O10" s="6" t="e">
        <f t="shared" si="9"/>
        <v>#REF!</v>
      </c>
      <c r="P10" s="6" t="e">
        <f t="shared" si="10"/>
        <v>#REF!</v>
      </c>
      <c r="Q10" s="6" t="e">
        <f t="shared" si="11"/>
        <v>#REF!</v>
      </c>
      <c r="R10" s="6" t="e">
        <f t="shared" si="12"/>
        <v>#REF!</v>
      </c>
      <c r="S10" s="7" t="e">
        <f t="shared" si="13"/>
        <v>#REF!</v>
      </c>
      <c r="T10" s="7" t="e">
        <f t="shared" si="14"/>
        <v>#REF!</v>
      </c>
    </row>
    <row r="11" spans="1:20" x14ac:dyDescent="0.35">
      <c r="D11" s="6"/>
      <c r="E11" s="6" t="str">
        <f>Extract!F8</f>
        <v>10A</v>
      </c>
      <c r="F11" s="6" t="str">
        <f>Extract!G8</f>
        <v>Chèque</v>
      </c>
      <c r="G11" s="6" t="e">
        <f t="shared" si="1"/>
        <v>#VALUE!</v>
      </c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20" x14ac:dyDescent="0.35">
      <c r="D12" s="6"/>
      <c r="E12" s="6" t="str">
        <f>Extract!F9</f>
        <v>11B</v>
      </c>
      <c r="F12" s="6" t="str">
        <f>Extract!G9</f>
        <v>Carte bancaire</v>
      </c>
      <c r="G12" s="6" t="e">
        <f t="shared" si="1"/>
        <v>#VALUE!</v>
      </c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20" x14ac:dyDescent="0.35">
      <c r="D13" s="6"/>
      <c r="E13" s="6" t="str">
        <f>Extract!F10</f>
        <v>10A</v>
      </c>
      <c r="F13" s="6" t="str">
        <f>Extract!G10</f>
        <v>Virement</v>
      </c>
      <c r="G13" s="6" t="e">
        <f t="shared" si="1"/>
        <v>#VALUE!</v>
      </c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20" x14ac:dyDescent="0.35">
      <c r="D14" s="6"/>
      <c r="E14" s="6" t="str">
        <f>Extract!F11</f>
        <v>12A</v>
      </c>
      <c r="F14" s="6" t="str">
        <f>Extract!G11</f>
        <v>Chèque</v>
      </c>
      <c r="G14" s="6" t="e">
        <f t="shared" si="1"/>
        <v>#VALUE!</v>
      </c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20" x14ac:dyDescent="0.35">
      <c r="D15" s="6"/>
      <c r="E15" s="6" t="str">
        <f>Extract!F12</f>
        <v>11B</v>
      </c>
      <c r="F15" s="6" t="str">
        <f>Extract!G12</f>
        <v>Carte bancaire</v>
      </c>
      <c r="G15" s="6" t="e">
        <f t="shared" si="1"/>
        <v>#VALUE!</v>
      </c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20" x14ac:dyDescent="0.35">
      <c r="B16">
        <f>Extract!C13</f>
        <v>0</v>
      </c>
      <c r="C16">
        <f>Extract!D13</f>
        <v>0</v>
      </c>
      <c r="D16" s="6">
        <f>Extract!E13</f>
        <v>0</v>
      </c>
      <c r="E16" s="6">
        <f>Extract!F13</f>
        <v>0</v>
      </c>
      <c r="F16" s="6">
        <f>Extract!G13</f>
        <v>0</v>
      </c>
      <c r="G16" s="6">
        <f t="shared" si="1"/>
        <v>0</v>
      </c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x14ac:dyDescent="0.35">
      <c r="A17">
        <f>Extract!B14</f>
        <v>0</v>
      </c>
      <c r="B17">
        <f>Extract!C14</f>
        <v>0</v>
      </c>
      <c r="C17">
        <f>Extract!D14</f>
        <v>0</v>
      </c>
      <c r="D17" s="6">
        <f>Extract!E14</f>
        <v>0</v>
      </c>
      <c r="E17" s="6">
        <f>Extract!F14</f>
        <v>0</v>
      </c>
      <c r="F17" s="6">
        <f>Extract!G14</f>
        <v>0</v>
      </c>
      <c r="G17" s="6">
        <f t="shared" si="1"/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35">
      <c r="B18">
        <f>Extract!C15</f>
        <v>0</v>
      </c>
      <c r="C18">
        <f>Extract!D15</f>
        <v>0</v>
      </c>
      <c r="D18" s="6">
        <f>Extract!E15</f>
        <v>0</v>
      </c>
      <c r="E18" s="6">
        <f>Extract!F15</f>
        <v>0</v>
      </c>
      <c r="F18" s="6">
        <f>Extract!G15</f>
        <v>0</v>
      </c>
      <c r="G18" s="6">
        <f t="shared" si="1"/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x14ac:dyDescent="0.35">
      <c r="A19">
        <f>Extract!B16</f>
        <v>0</v>
      </c>
      <c r="B19">
        <f>Extract!C16</f>
        <v>0</v>
      </c>
      <c r="C19">
        <f>Extract!D16</f>
        <v>0</v>
      </c>
      <c r="D19" s="6">
        <f>Extract!E16</f>
        <v>0</v>
      </c>
      <c r="E19" s="6">
        <f>Extract!F16</f>
        <v>0</v>
      </c>
      <c r="F19" s="6">
        <f>Extract!G16</f>
        <v>0</v>
      </c>
      <c r="G19" s="6">
        <f t="shared" si="1"/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x14ac:dyDescent="0.35">
      <c r="A20">
        <f>Extract!B17</f>
        <v>0</v>
      </c>
      <c r="B20">
        <f>Extract!C17</f>
        <v>0</v>
      </c>
      <c r="C20">
        <f>Extract!D17</f>
        <v>0</v>
      </c>
      <c r="D20" s="6">
        <f>Extract!E17</f>
        <v>0</v>
      </c>
      <c r="E20" s="6">
        <f>Extract!F17</f>
        <v>0</v>
      </c>
      <c r="F20" s="6">
        <f>Extract!G17</f>
        <v>0</v>
      </c>
      <c r="G20" s="6">
        <f t="shared" si="1"/>
        <v>0</v>
      </c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x14ac:dyDescent="0.35">
      <c r="A21">
        <f>Extract!B18</f>
        <v>0</v>
      </c>
      <c r="B21">
        <f>Extract!C18</f>
        <v>0</v>
      </c>
      <c r="C21">
        <f>Extract!D18</f>
        <v>0</v>
      </c>
      <c r="D21" s="6">
        <f>Extract!E18</f>
        <v>0</v>
      </c>
      <c r="E21" s="6">
        <f>Extract!F18</f>
        <v>0</v>
      </c>
      <c r="F21" s="6">
        <f>Extract!G18</f>
        <v>0</v>
      </c>
      <c r="G21" s="6">
        <f t="shared" si="1"/>
        <v>0</v>
      </c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x14ac:dyDescent="0.35">
      <c r="A22">
        <f>Extract!B19</f>
        <v>0</v>
      </c>
      <c r="B22">
        <f>Extract!C19</f>
        <v>0</v>
      </c>
      <c r="C22">
        <f>Extract!D19</f>
        <v>0</v>
      </c>
      <c r="D22" s="6">
        <f>Extract!E19</f>
        <v>0</v>
      </c>
      <c r="E22" s="6">
        <f>Extract!F19</f>
        <v>0</v>
      </c>
      <c r="F22" s="6">
        <f>Extract!G19</f>
        <v>0</v>
      </c>
      <c r="G22" s="6">
        <f t="shared" si="1"/>
        <v>0</v>
      </c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x14ac:dyDescent="0.35">
      <c r="A23">
        <f>Extract!B20</f>
        <v>0</v>
      </c>
      <c r="B23">
        <f>Extract!C20</f>
        <v>0</v>
      </c>
      <c r="C23">
        <f>Extract!D20</f>
        <v>0</v>
      </c>
      <c r="D23" s="6">
        <f>Extract!E20</f>
        <v>0</v>
      </c>
      <c r="E23" s="6">
        <f>Extract!F20</f>
        <v>0</v>
      </c>
      <c r="F23" s="6">
        <f>Extract!G20</f>
        <v>0</v>
      </c>
      <c r="G23" s="6">
        <f t="shared" si="1"/>
        <v>0</v>
      </c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x14ac:dyDescent="0.35">
      <c r="A24">
        <f>Extract!B21</f>
        <v>0</v>
      </c>
      <c r="B24">
        <f>Extract!C21</f>
        <v>0</v>
      </c>
      <c r="C24">
        <f>Extract!D21</f>
        <v>0</v>
      </c>
      <c r="D24" s="6">
        <f>Extract!E21</f>
        <v>0</v>
      </c>
      <c r="E24" s="6">
        <f>Extract!F21</f>
        <v>0</v>
      </c>
      <c r="F24" s="6">
        <f>Extract!G21</f>
        <v>0</v>
      </c>
      <c r="G24" s="6">
        <f t="shared" si="1"/>
        <v>0</v>
      </c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35">
      <c r="A25">
        <f>Extract!B22</f>
        <v>0</v>
      </c>
      <c r="B25">
        <f>Extract!C22</f>
        <v>0</v>
      </c>
      <c r="C25">
        <f>Extract!D22</f>
        <v>0</v>
      </c>
      <c r="D25" s="6">
        <f>Extract!E22</f>
        <v>0</v>
      </c>
      <c r="E25" s="6">
        <f>Extract!F22</f>
        <v>0</v>
      </c>
      <c r="F25" s="6">
        <f>Extract!G22</f>
        <v>0</v>
      </c>
      <c r="G25" s="6">
        <f t="shared" si="1"/>
        <v>0</v>
      </c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x14ac:dyDescent="0.35">
      <c r="A26">
        <f>Extract!B23</f>
        <v>0</v>
      </c>
      <c r="B26">
        <f>Extract!C23</f>
        <v>0</v>
      </c>
      <c r="C26">
        <f>Extract!D23</f>
        <v>0</v>
      </c>
      <c r="D26" s="6">
        <f>Extract!E23</f>
        <v>0</v>
      </c>
      <c r="E26" s="6">
        <f>Extract!F23</f>
        <v>0</v>
      </c>
      <c r="F26" s="6">
        <f>Extract!G23</f>
        <v>0</v>
      </c>
      <c r="G26" s="6">
        <f t="shared" si="1"/>
        <v>0</v>
      </c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x14ac:dyDescent="0.35">
      <c r="A27">
        <f>Extract!B24</f>
        <v>0</v>
      </c>
      <c r="B27">
        <f>Extract!C24</f>
        <v>0</v>
      </c>
      <c r="C27">
        <f>Extract!D24</f>
        <v>0</v>
      </c>
      <c r="D27" s="6">
        <f>Extract!E24</f>
        <v>0</v>
      </c>
      <c r="E27" s="6">
        <f>Extract!F24</f>
        <v>0</v>
      </c>
      <c r="F27" s="6">
        <f>Extract!G24</f>
        <v>0</v>
      </c>
      <c r="G27" s="6">
        <f t="shared" si="1"/>
        <v>0</v>
      </c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x14ac:dyDescent="0.35">
      <c r="A28">
        <f>Extract!B25</f>
        <v>0</v>
      </c>
      <c r="B28">
        <f>Extract!C25</f>
        <v>0</v>
      </c>
      <c r="C28">
        <f>Extract!D25</f>
        <v>0</v>
      </c>
      <c r="D28" s="6">
        <f>Extract!E25</f>
        <v>0</v>
      </c>
      <c r="E28" s="6">
        <f>Extract!F25</f>
        <v>0</v>
      </c>
      <c r="F28" s="6">
        <f>Extract!G25</f>
        <v>0</v>
      </c>
      <c r="G28" s="6">
        <f t="shared" si="1"/>
        <v>0</v>
      </c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x14ac:dyDescent="0.35">
      <c r="A29">
        <f>Extract!B26</f>
        <v>0</v>
      </c>
      <c r="B29">
        <f>Extract!C26</f>
        <v>0</v>
      </c>
      <c r="C29">
        <f>Extract!D26</f>
        <v>0</v>
      </c>
      <c r="D29" s="6">
        <f>Extract!E26</f>
        <v>0</v>
      </c>
      <c r="E29" s="6">
        <f>Extract!F26</f>
        <v>0</v>
      </c>
      <c r="F29" s="6">
        <f>Extract!G26</f>
        <v>0</v>
      </c>
      <c r="G29" s="6">
        <f t="shared" si="1"/>
        <v>0</v>
      </c>
      <c r="H29" s="6"/>
      <c r="I29" s="6"/>
      <c r="J29" s="6"/>
      <c r="K29" s="6"/>
      <c r="L29" s="6"/>
      <c r="M29" s="6"/>
      <c r="N29" s="6"/>
      <c r="O29" s="6"/>
      <c r="P29" s="6"/>
      <c r="Q29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0"/>
  <sheetViews>
    <sheetView workbookViewId="0">
      <selection activeCell="B4" sqref="B4"/>
    </sheetView>
  </sheetViews>
  <sheetFormatPr baseColWidth="10" defaultRowHeight="14.5" x14ac:dyDescent="0.35"/>
  <sheetData>
    <row r="4" spans="1:1" x14ac:dyDescent="0.35">
      <c r="A4" s="8" t="s">
        <v>0</v>
      </c>
    </row>
    <row r="5" spans="1:1" x14ac:dyDescent="0.35">
      <c r="A5">
        <v>1001</v>
      </c>
    </row>
    <row r="6" spans="1:1" x14ac:dyDescent="0.35">
      <c r="A6">
        <v>1002</v>
      </c>
    </row>
    <row r="7" spans="1:1" x14ac:dyDescent="0.35">
      <c r="A7">
        <v>1003</v>
      </c>
    </row>
    <row r="8" spans="1:1" x14ac:dyDescent="0.35">
      <c r="A8">
        <v>1004</v>
      </c>
    </row>
    <row r="9" spans="1:1" x14ac:dyDescent="0.35">
      <c r="A9">
        <v>1005</v>
      </c>
    </row>
    <row r="10" spans="1:1" x14ac:dyDescent="0.35">
      <c r="A10">
        <v>1006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c f 8 b f c 8 - a e 3 7 - 4 2 6 9 - b b f 8 - a a 2 3 d a c f 4 f 3 e "   x m l n s = " h t t p : / / s c h e m a s . m i c r o s o f t . c o m / D a t a M a s h u p " > A A A A A P U D A A B Q S w M E F A A C A A g A i o F v W F o / l O y p A A A A + A A A A B I A H A B D b 2 5 m a W c v U G F j a 2 F n Z S 5 4 b W w g o h g A K K A U A A A A A A A A A A A A A A A A A A A A A A A A A A A A h Y / B C o J A F E V / R W b v v H G s K H m O i 6 B V Q h R E W 9 F R h 3 Q M Z 0 z / r U W f 1 C 8 k l N W u 5 b 2 c C + c + b n e M h r p y r r I 1 q t E h 8 S g j j t R p k y l d h K S z u b s k k c B d k p 6 T Q j o j r E 0 w G B W S 0 t p L A N D 3 P e 1 9 2 r Q F c M Y 8 O M X b Q 1 r K O n G V N j b R q S S f V f Z / R Q Q e X z K C U 3 9 F Z 3 O + o B 7 3 E a Y a Y 6 W / C B + N K U P 4 K X H d V b Z r p c h b d 7 N H m C L C + 4 V 4 A l B L A w Q U A A I A C A C K g W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o F v W K m i u E r q A A A A m A E A A B M A H A B G b 3 J t d W x h c y 9 T Z W N 0 a W 9 u M S 5 t I K I Y A C i g F A A A A A A A A A A A A A A A A A A A A A A A A A A A A J 2 Q w U r D Q B C G 7 4 G 8 w 7 K 9 t F A K X i 0 5 h L S C o k 1 p r J c k y H b z Y x a S X d 2 Z C C K + j / o a e T H T h j 5 A n c v A / M M / 3 z 8 E z c Z Z k Y 3 9 a h k G Y U C 1 8 q j E R G Y f l u v + m y A S Z 8 k 1 p l K n 7 c p Z 2 / + A x A 5 v X f / L k C I S D T g M x F C Z 6 7 z G M I m 1 B t F i p V g d F G F 6 Y x o s B i e G Z Z r K 5 L r Y E z w V 9 + t N + p Q W K 6 e 7 9 i g V 2 1 1 6 t 3 4 U 6 T 7 L 4 o e 4 8 M M V M M 5 + S u v q I G d z k S c e i r F R 7 + b l B L b 1 7 h W e D S h i 3 6 G c z U e i i X y + K M q Y 4 D P P d I 1 W R V L O b x l t d M E / y q / 8 G L s M A 2 P / w b D 8 A 1 B L A Q I t A B Q A A g A I A I q B b 1 h a P 5 T s q Q A A A P g A A A A S A A A A A A A A A A A A A A A A A A A A A A B D b 2 5 m a W c v U G F j a 2 F n Z S 5 4 b W x Q S w E C L Q A U A A I A C A C K g W 9 Y D 8 r p q 6 Q A A A D p A A A A E w A A A A A A A A A A A A A A A A D 1 A A A A W 0 N v b n R l b n R f V H l w Z X N d L n h t b F B L A Q I t A B Q A A g A I A I q B b 1 i p o r h K 6 g A A A J g B A A A T A A A A A A A A A A A A A A A A A O Y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S A A A A A A A A s h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5 b n R o J U M z J U E 4 c 2 U l M j B D b 2 5 z b 2 x p Z G F 0 a W 9 u J T I w Z G 9 u b i V D M y V B O W V z J T I w U m V x d S V D M y V B Q X R l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E x h c 3 R V c G R h d G V k I i B W Y W x 1 Z T 0 i Z D I w M j Q t M D I t M T N U M j I 6 M T U 6 N D k u M D k 5 N D U 5 O F o i I C 8 + P E V u d H J 5 I F R 5 c G U 9 I k Z p b G x F c n J v c k N v Z G U i I F Z h b H V l P S J z V W 5 r b m 9 3 b i I g L z 4 8 R W 5 0 c n k g V H l w Z T 0 i R m l s b E N v b H V t b k 5 h b W V z I i B W Y W x 1 Z T 0 i c 1 s m c X V v d D t N Y X R y a W N 1 b G U m c X V v d D s s J n F 1 b 3 Q 7 T m 9 t J n F 1 b 3 Q 7 L C Z x d W 9 0 O 1 B y w 6 l u b 2 0 m c X V v d D s s J n F 1 b 3 Q 7 Q 2 x h c 3 N l J n F 1 b 3 Q 7 L C Z x d W 9 0 O 0 1 0 b W V u c 3 V l b M O g c G F 5 w 6 k m c X V v d D s s J n F 1 b 3 Q 7 T X R B b m 5 1 Z W z D o H B h e W V y J n F 1 b 3 Q 7 L C Z x d W 9 0 O 1 N v b W 1 l I E R l I E 1 v b n R h b n Q g c G F 5 w 6 k m c X V v d D t d I i A v P j x F b n R y e S B U e X B l P S J G a W x s Q 2 9 s d W 1 u V H l w Z X M i I F Z h b H V l P S J z Q W d Z R 0 J n S U Z C U T 0 9 I i A v P j x F b n R y e S B U e X B l P S J G a W x s R X J y b 3 J D b 3 V u d C I g V m F s d W U 9 I m w w I i A v P j x F b n R y e S B U e X B l P S J G a W x s Q 2 9 1 b n Q i I F Z h b H V l P S J s N i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R m V 1 a W w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Y z p c X F x c d X N l c n N c X F x c b G V u b 3 Z v X F x c X G R v Y 3 V t Z W 5 0 c 1 x c X F x w c m 9 q Z X Q g b 3 V z c 2 F t Y V x c X F x y Z X F 1 Z X R l I G F j Y 2 V z c y 5 h Y 2 N k Y i 8 v U 3 l u d G j D q H N l I E N v b n N v b G l k Y X R p b 2 4 g Z G 9 u b s O p Z X M g U m V x d c O q d G U u e 0 1 h d H J p Y 3 V s Z S w w f S Z x d W 9 0 O y w m c X V v d D t T Z X J 2 Z X I u R G F 0 Y W J h c 2 V c X C 8 y L 0 Z p b G U v Y z p c X F x c d X N l c n N c X F x c b G V u b 3 Z v X F x c X G R v Y 3 V t Z W 5 0 c 1 x c X F x w c m 9 q Z X Q g b 3 V z c 2 F t Y V x c X F x y Z X F 1 Z X R l I G F j Y 2 V z c y 5 h Y 2 N k Y i 8 v U 3 l u d G j D q H N l I E N v b n N v b G l k Y X R p b 2 4 g Z G 9 u b s O p Z X M g U m V x d c O q d G U u e 0 5 v b S w x f S Z x d W 9 0 O y w m c X V v d D t T Z X J 2 Z X I u R G F 0 Y W J h c 2 V c X C 8 y L 0 Z p b G U v Y z p c X F x c d X N l c n N c X F x c b G V u b 3 Z v X F x c X G R v Y 3 V t Z W 5 0 c 1 x c X F x w c m 9 q Z X Q g b 3 V z c 2 F t Y V x c X F x y Z X F 1 Z X R l I G F j Y 2 V z c y 5 h Y 2 N k Y i 8 v U 3 l u d G j D q H N l I E N v b n N v b G l k Y X R p b 2 4 g Z G 9 u b s O p Z X M g U m V x d c O q d G U u e 1 B y w 6 l u b 2 0 s M n 0 m c X V v d D s s J n F 1 b 3 Q 7 U 2 V y d m V y L k R h d G F i Y X N l X F w v M i 9 G a W x l L 2 M 6 X F x c X H V z Z X J z X F x c X G x l b m 9 2 b 1 x c X F x k b 2 N 1 b W V u d H N c X F x c c H J v a m V 0 I G 9 1 c 3 N h b W F c X F x c c m V x d W V 0 Z S B h Y 2 N l c 3 M u Y W N j Z G I v L 1 N 5 b n R o w 6 h z Z S B D b 2 5 z b 2 x p Z G F 0 a W 9 u I G R v b m 7 D q W V z I F J l c X X D q n R l L n t D b G F z c 2 U s M 3 0 m c X V v d D s s J n F 1 b 3 Q 7 U 2 V y d m V y L k R h d G F i Y X N l X F w v M i 9 G a W x l L 2 M 6 X F x c X H V z Z X J z X F x c X G x l b m 9 2 b 1 x c X F x k b 2 N 1 b W V u d H N c X F x c c H J v a m V 0 I G 9 1 c 3 N h b W F c X F x c c m V x d W V 0 Z S B h Y 2 N l c 3 M u Y W N j Z G I v L 1 N 5 b n R o w 6 h z Z S B D b 2 5 z b 2 x p Z G F 0 a W 9 u I G R v b m 7 D q W V z I F J l c X X D q n R l L n t N d G 1 l b n N 1 Z W z D o H B h e c O p L D R 9 J n F 1 b 3 Q 7 L C Z x d W 9 0 O 1 N l c n Z l c i 5 E Y X R h Y m F z Z V x c L z I v R m l s Z S 9 j O l x c X F x 1 c 2 V y c 1 x c X F x s Z W 5 v d m 9 c X F x c Z G 9 j d W 1 l b n R z X F x c X H B y b 2 p l d C B v d X N z Y W 1 h X F x c X H J l c X V l d G U g Y W N j Z X N z L m F j Y 2 R i L y 9 T e W 5 0 a M O o c 2 U g Q 2 9 u c 2 9 s a W R h d G l v b i B k b 2 5 u w 6 l l c y B S Z X F 1 w 6 p 0 Z S 5 7 T X R B b m 5 1 Z W z D o H B h e W V y L D V 9 J n F 1 b 3 Q 7 L C Z x d W 9 0 O 1 N l c n Z l c i 5 E Y X R h Y m F z Z V x c L z I v R m l s Z S 9 j O l x c X F x 1 c 2 V y c 1 x c X F x s Z W 5 v d m 9 c X F x c Z G 9 j d W 1 l b n R z X F x c X H B y b 2 p l d C B v d X N z Y W 1 h X F x c X H J l c X V l d G U g Y W N j Z X N z L m F j Y 2 R i L y 9 T e W 5 0 a M O o c 2 U g Q 2 9 u c 2 9 s a W R h d G l v b i B k b 2 5 u w 6 l l c y B S Z X F 1 w 6 p 0 Z S 5 7 U 2 9 t b W U g R G U g T W 9 u d G F u d C B w Y X n D q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b G V u b 3 Z v X F x c X G R v Y 3 V t Z W 5 0 c 1 x c X F x w c m 9 q Z X Q g b 3 V z c 2 F t Y V x c X F x y Z X F 1 Z X R l I G F j Y 2 V z c y 5 h Y 2 N k Y i 8 v U 3 l u d G j D q H N l I E N v b n N v b G l k Y X R p b 2 4 g Z G 9 u b s O p Z X M g U m V x d c O q d G U u e 0 1 h d H J p Y 3 V s Z S w w f S Z x d W 9 0 O y w m c X V v d D t T Z X J 2 Z X I u R G F 0 Y W J h c 2 V c X C 8 y L 0 Z p b G U v Y z p c X F x c d X N l c n N c X F x c b G V u b 3 Z v X F x c X G R v Y 3 V t Z W 5 0 c 1 x c X F x w c m 9 q Z X Q g b 3 V z c 2 F t Y V x c X F x y Z X F 1 Z X R l I G F j Y 2 V z c y 5 h Y 2 N k Y i 8 v U 3 l u d G j D q H N l I E N v b n N v b G l k Y X R p b 2 4 g Z G 9 u b s O p Z X M g U m V x d c O q d G U u e 0 5 v b S w x f S Z x d W 9 0 O y w m c X V v d D t T Z X J 2 Z X I u R G F 0 Y W J h c 2 V c X C 8 y L 0 Z p b G U v Y z p c X F x c d X N l c n N c X F x c b G V u b 3 Z v X F x c X G R v Y 3 V t Z W 5 0 c 1 x c X F x w c m 9 q Z X Q g b 3 V z c 2 F t Y V x c X F x y Z X F 1 Z X R l I G F j Y 2 V z c y 5 h Y 2 N k Y i 8 v U 3 l u d G j D q H N l I E N v b n N v b G l k Y X R p b 2 4 g Z G 9 u b s O p Z X M g U m V x d c O q d G U u e 1 B y w 6 l u b 2 0 s M n 0 m c X V v d D s s J n F 1 b 3 Q 7 U 2 V y d m V y L k R h d G F i Y X N l X F w v M i 9 G a W x l L 2 M 6 X F x c X H V z Z X J z X F x c X G x l b m 9 2 b 1 x c X F x k b 2 N 1 b W V u d H N c X F x c c H J v a m V 0 I G 9 1 c 3 N h b W F c X F x c c m V x d W V 0 Z S B h Y 2 N l c 3 M u Y W N j Z G I v L 1 N 5 b n R o w 6 h z Z S B D b 2 5 z b 2 x p Z G F 0 a W 9 u I G R v b m 7 D q W V z I F J l c X X D q n R l L n t D b G F z c 2 U s M 3 0 m c X V v d D s s J n F 1 b 3 Q 7 U 2 V y d m V y L k R h d G F i Y X N l X F w v M i 9 G a W x l L 2 M 6 X F x c X H V z Z X J z X F x c X G x l b m 9 2 b 1 x c X F x k b 2 N 1 b W V u d H N c X F x c c H J v a m V 0 I G 9 1 c 3 N h b W F c X F x c c m V x d W V 0 Z S B h Y 2 N l c 3 M u Y W N j Z G I v L 1 N 5 b n R o w 6 h z Z S B D b 2 5 z b 2 x p Z G F 0 a W 9 u I G R v b m 7 D q W V z I F J l c X X D q n R l L n t N d G 1 l b n N 1 Z W z D o H B h e c O p L D R 9 J n F 1 b 3 Q 7 L C Z x d W 9 0 O 1 N l c n Z l c i 5 E Y X R h Y m F z Z V x c L z I v R m l s Z S 9 j O l x c X F x 1 c 2 V y c 1 x c X F x s Z W 5 v d m 9 c X F x c Z G 9 j d W 1 l b n R z X F x c X H B y b 2 p l d C B v d X N z Y W 1 h X F x c X H J l c X V l d G U g Y W N j Z X N z L m F j Y 2 R i L y 9 T e W 5 0 a M O o c 2 U g Q 2 9 u c 2 9 s a W R h d G l v b i B k b 2 5 u w 6 l l c y B S Z X F 1 w 6 p 0 Z S 5 7 T X R B b m 5 1 Z W z D o H B h e W V y L D V 9 J n F 1 b 3 Q 7 L C Z x d W 9 0 O 1 N l c n Z l c i 5 E Y X R h Y m F z Z V x c L z I v R m l s Z S 9 j O l x c X F x 1 c 2 V y c 1 x c X F x s Z W 5 v d m 9 c X F x c Z G 9 j d W 1 l b n R z X F x c X H B y b 2 p l d C B v d X N z Y W 1 h X F x c X H J l c X V l d G U g Y W N j Z X N z L m F j Y 2 R i L y 9 T e W 5 0 a M O o c 2 U g Q 2 9 u c 2 9 s a W R h d G l v b i B k b 2 5 u w 6 l l c y B S Z X F 1 w 6 p 0 Z S 5 7 U 2 9 t b W U g R G U g T W 9 u d G F u d C B w Y X n D q S w 2 f S Z x d W 9 0 O 1 0 s J n F 1 b 3 Q 7 U m V s Y X R p b 2 5 z a G l w S W 5 m b y Z x d W 9 0 O z p b X X 0 i I C 8 + P E V u d H J 5 I F R 5 c G U 9 I l F 1 Z X J 5 S U Q i I F Z h b H V l P S J z Z G F h M j k 2 Y W M t N D A x Z S 0 0 M G M w L T k z M j g t M T B l N W Q 1 N D V i Y T l h I i A v P j w v U 3 R h Y m x l R W 5 0 c m l l c z 4 8 L 0 l 0 Z W 0 + P E l 0 Z W 0 + P E l 0 Z W 1 M b 2 N h d G l v b j 4 8 S X R l b V R 5 c G U + R m 9 y b X V s Y T w v S X R l b V R 5 c G U + P E l 0 Z W 1 Q Y X R o P l N l Y 3 R p b 2 4 x L 1 N 5 b n R o J U M z J U E 4 c 2 U l M j B D b 2 5 z b 2 x p Z G F 0 a W 9 u J T I w Z G 9 u b i V D M y V B O W V z J T I w U m V x d S V D M y V B Q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5 b n R o J U M z J U E 4 c 2 U l M j B D b 2 5 z b 2 x p Z G F 0 a W 9 u J T I w Z G 9 u b i V D M y V B O W V z J T I w U m V x d S V D M y V B Q X R l L 1 9 T e W 5 0 a C V D M y V B O H N l J T I w Q 2 9 u c 2 9 s a W R h d G l v b i U y M G R v b m 4 l Q z M l Q T l l c y U y M F J l c X U l Q z M l Q U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A 7 C L s B a Y a S p 5 6 S U f j e e + C A A A A A A I A A A A A A B B m A A A A A Q A A I A A A A I H U P h D R M Z b 8 z w r z t P r T 2 X L Z D 9 o X b T r F H 1 S D u F n M 0 i z u A A A A A A 6 A A A A A A g A A I A A A A K r g 0 3 G 9 8 H a 0 f E Q V z Y D Y C G e 9 b U Y t r k O 1 5 c 2 Z d G Y m u E y 1 U A A A A J H M 2 K d / D h t 2 s F L I 5 T G H D Z V L 4 0 g F b 6 6 6 y 4 J t y V + k z X B E o u I j I o w Y l y 0 V z q K q h F y m 4 F h W W v 3 Q R N h C R y a L 7 N r e u n w l F l w Z M t B N U V Y m k V 0 m c Q R G Q A A A A A K O 3 z J / u v G O 7 I q 3 3 K a w U q b s Y s 2 9 P u 6 K k x T r s X N a A 0 C L e J C / 9 x v z f I q I g z L Q a o 9 V j 8 7 A a 1 1 O h A T M R P 8 X E T 2 4 J F A = < / D a t a M a s h u p > 
</file>

<file path=customXml/itemProps1.xml><?xml version="1.0" encoding="utf-8"?>
<ds:datastoreItem xmlns:ds="http://schemas.openxmlformats.org/officeDocument/2006/customXml" ds:itemID="{19596F8F-6F66-463F-92B1-F4D49D98A0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Extract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2024-02-13T21:31:22Z</dcterms:created>
  <dcterms:modified xsi:type="dcterms:W3CDTF">2024-03-18T22:45:44Z</dcterms:modified>
</cp:coreProperties>
</file>