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arena/Desktop/"/>
    </mc:Choice>
  </mc:AlternateContent>
  <bookViews>
    <workbookView xWindow="0" yWindow="0" windowWidth="25600" windowHeight="16000" tabRatio="500" activeTab="1"/>
  </bookViews>
  <sheets>
    <sheet name="整体对比" sheetId="1" r:id="rId1"/>
    <sheet name="白酒" sheetId="2" r:id="rId2"/>
    <sheet name="医药保健" sheetId="4" r:id="rId3"/>
    <sheet name="大家电" sheetId="3" r:id="rId4"/>
    <sheet name="小家电" sheetId="5" r:id="rId5"/>
  </sheets>
  <externalReferences>
    <externalReference r:id="rId6"/>
    <externalReference r:id="rId7"/>
    <externalReference r:id="rId8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C6" i="1"/>
  <c r="F6" i="1"/>
  <c r="C7" i="1"/>
  <c r="D7" i="1"/>
  <c r="B6" i="1"/>
  <c r="B7" i="1"/>
  <c r="F16" i="4"/>
  <c r="F15" i="4"/>
  <c r="F14" i="4"/>
  <c r="D17" i="4"/>
  <c r="D16" i="4"/>
  <c r="D15" i="4"/>
  <c r="D14" i="4"/>
  <c r="B17" i="4"/>
  <c r="B16" i="4"/>
  <c r="B15" i="4"/>
  <c r="B14" i="4"/>
  <c r="F8" i="4"/>
  <c r="F7" i="4"/>
  <c r="F6" i="4"/>
  <c r="F5" i="4"/>
  <c r="D8" i="4"/>
  <c r="D7" i="4"/>
  <c r="D6" i="4"/>
  <c r="D5" i="4"/>
  <c r="B6" i="4"/>
  <c r="B8" i="4"/>
  <c r="B7" i="4"/>
  <c r="B5" i="4"/>
  <c r="D7" i="2"/>
  <c r="D18" i="2"/>
  <c r="D29" i="2"/>
  <c r="D8" i="2"/>
  <c r="D19" i="2"/>
  <c r="D30" i="2"/>
  <c r="D9" i="2"/>
  <c r="D20" i="2"/>
  <c r="D31" i="2"/>
  <c r="D10" i="2"/>
  <c r="D21" i="2"/>
  <c r="D32" i="2"/>
  <c r="D11" i="2"/>
  <c r="D22" i="2"/>
  <c r="D33" i="2"/>
  <c r="D6" i="2"/>
  <c r="D17" i="2"/>
  <c r="D28" i="2"/>
  <c r="F7" i="2"/>
  <c r="F18" i="2"/>
  <c r="F29" i="2"/>
  <c r="F8" i="2"/>
  <c r="F19" i="2"/>
  <c r="F30" i="2"/>
  <c r="F9" i="2"/>
  <c r="F20" i="2"/>
  <c r="F31" i="2"/>
  <c r="F10" i="2"/>
  <c r="F21" i="2"/>
  <c r="F32" i="2"/>
  <c r="F11" i="2"/>
  <c r="F22" i="2"/>
  <c r="F33" i="2"/>
  <c r="F6" i="2"/>
  <c r="F17" i="2"/>
  <c r="F28" i="2"/>
  <c r="B29" i="2"/>
  <c r="B30" i="2"/>
  <c r="B31" i="2"/>
  <c r="B32" i="2"/>
  <c r="B33" i="2"/>
  <c r="B28" i="2"/>
  <c r="B22" i="2"/>
  <c r="B21" i="2"/>
  <c r="B20" i="2"/>
  <c r="B19" i="2"/>
  <c r="B18" i="2"/>
  <c r="B17" i="2"/>
  <c r="B11" i="2"/>
  <c r="B10" i="2"/>
  <c r="B9" i="2"/>
  <c r="B8" i="2"/>
  <c r="B7" i="2"/>
  <c r="B6" i="2"/>
  <c r="C17" i="1"/>
  <c r="D17" i="1"/>
  <c r="B17" i="1"/>
  <c r="C12" i="1"/>
  <c r="C18" i="1"/>
  <c r="D12" i="1"/>
  <c r="D18" i="1"/>
  <c r="B12" i="1"/>
  <c r="B18" i="1"/>
  <c r="G6" i="3"/>
  <c r="G17" i="3"/>
  <c r="G29" i="3"/>
  <c r="G7" i="3"/>
  <c r="G18" i="3"/>
  <c r="G30" i="3"/>
  <c r="G8" i="3"/>
  <c r="G19" i="3"/>
  <c r="G31" i="3"/>
  <c r="G9" i="3"/>
  <c r="G20" i="3"/>
  <c r="G32" i="3"/>
  <c r="G10" i="3"/>
  <c r="G21" i="3"/>
  <c r="G33" i="3"/>
  <c r="G11" i="3"/>
  <c r="G22" i="3"/>
  <c r="G34" i="3"/>
  <c r="G5" i="3"/>
  <c r="G16" i="3"/>
  <c r="G28" i="3"/>
  <c r="E6" i="3"/>
  <c r="E17" i="3"/>
  <c r="E29" i="3"/>
  <c r="E7" i="3"/>
  <c r="E18" i="3"/>
  <c r="E30" i="3"/>
  <c r="E8" i="3"/>
  <c r="E19" i="3"/>
  <c r="E31" i="3"/>
  <c r="E9" i="3"/>
  <c r="E20" i="3"/>
  <c r="E32" i="3"/>
  <c r="E10" i="3"/>
  <c r="E21" i="3"/>
  <c r="E33" i="3"/>
  <c r="E11" i="3"/>
  <c r="E22" i="3"/>
  <c r="E34" i="3"/>
  <c r="E5" i="3"/>
  <c r="E16" i="3"/>
  <c r="E28" i="3"/>
  <c r="C6" i="3"/>
  <c r="C17" i="3"/>
  <c r="C29" i="3"/>
  <c r="C7" i="3"/>
  <c r="C18" i="3"/>
  <c r="C30" i="3"/>
  <c r="C8" i="3"/>
  <c r="C19" i="3"/>
  <c r="C31" i="3"/>
  <c r="C9" i="3"/>
  <c r="C20" i="3"/>
  <c r="C32" i="3"/>
  <c r="C10" i="3"/>
  <c r="C21" i="3"/>
  <c r="C33" i="3"/>
  <c r="C11" i="3"/>
  <c r="C22" i="3"/>
  <c r="C34" i="3"/>
  <c r="C5" i="3"/>
  <c r="C16" i="3"/>
  <c r="C28" i="3"/>
  <c r="G6" i="5"/>
  <c r="G15" i="5"/>
  <c r="G25" i="5"/>
  <c r="G7" i="5"/>
  <c r="G16" i="5"/>
  <c r="G26" i="5"/>
  <c r="G8" i="5"/>
  <c r="G17" i="5"/>
  <c r="G27" i="5"/>
  <c r="G9" i="5"/>
  <c r="G18" i="5"/>
  <c r="G28" i="5"/>
  <c r="G5" i="5"/>
  <c r="G14" i="5"/>
  <c r="G24" i="5"/>
  <c r="E6" i="5"/>
  <c r="E15" i="5"/>
  <c r="E25" i="5"/>
  <c r="E7" i="5"/>
  <c r="E16" i="5"/>
  <c r="E26" i="5"/>
  <c r="E8" i="5"/>
  <c r="E17" i="5"/>
  <c r="E27" i="5"/>
  <c r="E9" i="5"/>
  <c r="E18" i="5"/>
  <c r="E28" i="5"/>
  <c r="E5" i="5"/>
  <c r="E14" i="5"/>
  <c r="E24" i="5"/>
  <c r="C6" i="5"/>
  <c r="C15" i="5"/>
  <c r="C25" i="5"/>
  <c r="C7" i="5"/>
  <c r="C16" i="5"/>
  <c r="C26" i="5"/>
  <c r="C8" i="5"/>
  <c r="C17" i="5"/>
  <c r="C27" i="5"/>
  <c r="C9" i="5"/>
  <c r="C18" i="5"/>
  <c r="C28" i="5"/>
  <c r="C5" i="5"/>
  <c r="C14" i="5"/>
  <c r="C24" i="5"/>
  <c r="G6" i="4"/>
  <c r="G15" i="4"/>
  <c r="G24" i="4"/>
  <c r="G7" i="4"/>
  <c r="G16" i="4"/>
  <c r="G25" i="4"/>
  <c r="G8" i="4"/>
  <c r="G17" i="4"/>
  <c r="G26" i="4"/>
  <c r="G5" i="4"/>
  <c r="G14" i="4"/>
  <c r="G23" i="4"/>
  <c r="E6" i="4"/>
  <c r="E15" i="4"/>
  <c r="E24" i="4"/>
  <c r="E7" i="4"/>
  <c r="E16" i="4"/>
  <c r="E25" i="4"/>
  <c r="E8" i="4"/>
  <c r="E17" i="4"/>
  <c r="E26" i="4"/>
  <c r="E5" i="4"/>
  <c r="E14" i="4"/>
  <c r="E23" i="4"/>
  <c r="C6" i="4"/>
  <c r="C15" i="4"/>
  <c r="C24" i="4"/>
  <c r="C7" i="4"/>
  <c r="C16" i="4"/>
  <c r="C25" i="4"/>
  <c r="C8" i="4"/>
  <c r="C17" i="4"/>
  <c r="C26" i="4"/>
  <c r="C5" i="4"/>
  <c r="C14" i="4"/>
  <c r="C23" i="4"/>
  <c r="G7" i="2"/>
  <c r="G18" i="2"/>
  <c r="G29" i="2"/>
  <c r="G8" i="2"/>
  <c r="G19" i="2"/>
  <c r="G30" i="2"/>
  <c r="G9" i="2"/>
  <c r="G20" i="2"/>
  <c r="G31" i="2"/>
  <c r="G10" i="2"/>
  <c r="G21" i="2"/>
  <c r="G32" i="2"/>
  <c r="G11" i="2"/>
  <c r="G22" i="2"/>
  <c r="G33" i="2"/>
  <c r="G6" i="2"/>
  <c r="G17" i="2"/>
  <c r="G28" i="2"/>
  <c r="C7" i="2"/>
  <c r="C18" i="2"/>
  <c r="C29" i="2"/>
  <c r="C8" i="2"/>
  <c r="C19" i="2"/>
  <c r="C30" i="2"/>
  <c r="C9" i="2"/>
  <c r="C20" i="2"/>
  <c r="C31" i="2"/>
  <c r="C10" i="2"/>
  <c r="C21" i="2"/>
  <c r="C32" i="2"/>
  <c r="C11" i="2"/>
  <c r="C22" i="2"/>
  <c r="C33" i="2"/>
  <c r="C6" i="2"/>
  <c r="C17" i="2"/>
  <c r="C28" i="2"/>
  <c r="E7" i="2"/>
  <c r="E18" i="2"/>
  <c r="E29" i="2"/>
  <c r="E8" i="2"/>
  <c r="E19" i="2"/>
  <c r="E30" i="2"/>
  <c r="E9" i="2"/>
  <c r="E20" i="2"/>
  <c r="E31" i="2"/>
  <c r="E10" i="2"/>
  <c r="E21" i="2"/>
  <c r="E32" i="2"/>
  <c r="E11" i="2"/>
  <c r="E22" i="2"/>
  <c r="E33" i="2"/>
  <c r="E6" i="2"/>
  <c r="E17" i="2"/>
  <c r="E28" i="2"/>
</calcChain>
</file>

<file path=xl/sharedStrings.xml><?xml version="1.0" encoding="utf-8"?>
<sst xmlns="http://schemas.openxmlformats.org/spreadsheetml/2006/main" count="230" uniqueCount="34">
  <si>
    <t>销售额</t>
  </si>
  <si>
    <t>京东</t>
  </si>
  <si>
    <t>天猫</t>
  </si>
  <si>
    <t>3Q18</t>
  </si>
  <si>
    <t>4Q18</t>
  </si>
  <si>
    <t>1Q19</t>
  </si>
  <si>
    <t>销量</t>
  </si>
  <si>
    <t>客单价</t>
  </si>
  <si>
    <t>五粮液</t>
  </si>
  <si>
    <t>古井贡</t>
  </si>
  <si>
    <t>水井坊</t>
  </si>
  <si>
    <t>洋河</t>
  </si>
  <si>
    <t>茅台</t>
  </si>
  <si>
    <t>酒鬼</t>
  </si>
  <si>
    <t>YoY</t>
  </si>
  <si>
    <t>天猫YoY</t>
  </si>
  <si>
    <t>京东YoY</t>
  </si>
  <si>
    <t>Blackmores</t>
  </si>
  <si>
    <t>GNC</t>
  </si>
  <si>
    <t>汤臣倍健</t>
  </si>
  <si>
    <t>自然之宝</t>
  </si>
  <si>
    <t>九阳</t>
  </si>
  <si>
    <t>科沃斯</t>
  </si>
  <si>
    <t>美的</t>
  </si>
  <si>
    <t>苏泊尔</t>
  </si>
  <si>
    <t>飞科</t>
  </si>
  <si>
    <t>TCL</t>
  </si>
  <si>
    <t>创维</t>
  </si>
  <si>
    <t>华帝</t>
  </si>
  <si>
    <t>小天鹅</t>
  </si>
  <si>
    <t>格力</t>
  </si>
  <si>
    <t>海尔</t>
  </si>
  <si>
    <t>老板</t>
  </si>
  <si>
    <t>京东：天猫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</si>
</sst>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2" applyFont="1"/>
    <xf numFmtId="2" fontId="0" fillId="0" borderId="0" xfId="0" applyNumberFormat="1"/>
    <xf numFmtId="10" fontId="0" fillId="0" borderId="0" xfId="2" applyNumberFormat="1" applyFont="1"/>
    <xf numFmtId="2" fontId="0" fillId="0" borderId="0" xfId="2" applyNumberFormat="1" applyFont="1" applyAlignment="1">
      <alignment vertical="center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整体对比!$A$5</c:f>
              <c:strCache>
                <c:ptCount val="1"/>
                <c:pt idx="0">
                  <c:v>京东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整体对比!$B$4:$D$4</c:f>
              <c:strCache>
                <c:ptCount val="3"/>
                <c:pt idx="0">
                  <c:v>3Q18</c:v>
                </c:pt>
                <c:pt idx="1">
                  <c:v>4Q18</c:v>
                </c:pt>
                <c:pt idx="2">
                  <c:v>1Q19</c:v>
                </c:pt>
              </c:strCache>
            </c:strRef>
          </c:cat>
          <c:val>
            <c:numRef>
              <c:f>整体对比!$B$5:$D$5</c:f>
              <c:numCache>
                <c:formatCode>_(* #,##0.00_);_(* \(#,##0.00\);_(* "-"??_);_(@_)</c:formatCode>
                <c:ptCount val="3"/>
                <c:pt idx="0">
                  <c:v>1.80480369037E11</c:v>
                </c:pt>
                <c:pt idx="1">
                  <c:v>2.31003663051E11</c:v>
                </c:pt>
                <c:pt idx="2">
                  <c:v>1.88746138349E11</c:v>
                </c:pt>
              </c:numCache>
            </c:numRef>
          </c:val>
        </c:ser>
        <c:ser>
          <c:idx val="1"/>
          <c:order val="1"/>
          <c:tx>
            <c:strRef>
              <c:f>整体对比!$A$6</c:f>
              <c:strCache>
                <c:ptCount val="1"/>
                <c:pt idx="0">
                  <c:v>天猫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整体对比!$B$4:$D$4</c:f>
              <c:strCache>
                <c:ptCount val="3"/>
                <c:pt idx="0">
                  <c:v>3Q18</c:v>
                </c:pt>
                <c:pt idx="1">
                  <c:v>4Q18</c:v>
                </c:pt>
                <c:pt idx="2">
                  <c:v>1Q19</c:v>
                </c:pt>
              </c:strCache>
            </c:strRef>
          </c:cat>
          <c:val>
            <c:numRef>
              <c:f>整体对比!$B$6:$D$6</c:f>
              <c:numCache>
                <c:formatCode>_(* #,##0.00_);_(* \(#,##0.00\);_(* "-"??_);_(@_)</c:formatCode>
                <c:ptCount val="3"/>
                <c:pt idx="0">
                  <c:v>6.54979964767E11</c:v>
                </c:pt>
                <c:pt idx="1">
                  <c:v>8.86298218023E11</c:v>
                </c:pt>
                <c:pt idx="2">
                  <c:v>5.88103857877E11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7427264"/>
        <c:axId val="1987837952"/>
      </c:barChart>
      <c:catAx>
        <c:axId val="-12974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37952"/>
        <c:crosses val="autoZero"/>
        <c:auto val="1"/>
        <c:lblAlgn val="ctr"/>
        <c:lblOffset val="100"/>
        <c:noMultiLvlLbl val="0"/>
      </c:catAx>
      <c:valAx>
        <c:axId val="19878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4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整体对比!$A$11</c:f>
              <c:strCache>
                <c:ptCount val="1"/>
                <c:pt idx="0">
                  <c:v>京东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整体对比!$B$10:$D$10</c:f>
              <c:strCache>
                <c:ptCount val="3"/>
                <c:pt idx="0">
                  <c:v>3Q18</c:v>
                </c:pt>
                <c:pt idx="1">
                  <c:v>4Q18</c:v>
                </c:pt>
                <c:pt idx="2">
                  <c:v>1Q19</c:v>
                </c:pt>
              </c:strCache>
            </c:strRef>
          </c:cat>
          <c:val>
            <c:numRef>
              <c:f>整体对比!$B$11:$D$11</c:f>
              <c:numCache>
                <c:formatCode>General</c:formatCode>
                <c:ptCount val="3"/>
                <c:pt idx="0">
                  <c:v>3.065594065E9</c:v>
                </c:pt>
                <c:pt idx="1">
                  <c:v>4.113571931E9</c:v>
                </c:pt>
                <c:pt idx="2">
                  <c:v>4.112697659E9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整体对比!$A$12</c:f>
              <c:strCache>
                <c:ptCount val="1"/>
                <c:pt idx="0">
                  <c:v>天猫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整体对比!$B$10:$D$10</c:f>
              <c:strCache>
                <c:ptCount val="3"/>
                <c:pt idx="0">
                  <c:v>3Q18</c:v>
                </c:pt>
                <c:pt idx="1">
                  <c:v>4Q18</c:v>
                </c:pt>
                <c:pt idx="2">
                  <c:v>1Q19</c:v>
                </c:pt>
              </c:strCache>
            </c:strRef>
          </c:cat>
          <c:val>
            <c:numRef>
              <c:f>整体对比!$B$12:$D$12</c:f>
              <c:numCache>
                <c:formatCode>General</c:formatCode>
                <c:ptCount val="3"/>
                <c:pt idx="0">
                  <c:v>6.138681202E9</c:v>
                </c:pt>
                <c:pt idx="1">
                  <c:v>8.056496201E9</c:v>
                </c:pt>
                <c:pt idx="2">
                  <c:v>6.363797821E9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744672"/>
        <c:axId val="1939417408"/>
      </c:lineChart>
      <c:catAx>
        <c:axId val="-20757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17408"/>
        <c:crosses val="autoZero"/>
        <c:auto val="1"/>
        <c:lblAlgn val="ctr"/>
        <c:lblOffset val="100"/>
        <c:noMultiLvlLbl val="0"/>
      </c:catAx>
      <c:valAx>
        <c:axId val="19394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整体对比!$A$17</c:f>
              <c:strCache>
                <c:ptCount val="1"/>
                <c:pt idx="0">
                  <c:v>京东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整体对比!$B$16:$D$16</c:f>
              <c:strCache>
                <c:ptCount val="3"/>
                <c:pt idx="0">
                  <c:v>3Q18</c:v>
                </c:pt>
                <c:pt idx="1">
                  <c:v>4Q18</c:v>
                </c:pt>
                <c:pt idx="2">
                  <c:v>1Q19</c:v>
                </c:pt>
              </c:strCache>
            </c:strRef>
          </c:cat>
          <c:val>
            <c:numRef>
              <c:f>整体对比!$B$17:$D$17</c:f>
              <c:numCache>
                <c:formatCode>0.00</c:formatCode>
                <c:ptCount val="3"/>
                <c:pt idx="0">
                  <c:v>58.87288571489324</c:v>
                </c:pt>
                <c:pt idx="1">
                  <c:v>56.15646618700151</c:v>
                </c:pt>
                <c:pt idx="2">
                  <c:v>45.89351175279282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整体对比!$A$18</c:f>
              <c:strCache>
                <c:ptCount val="1"/>
                <c:pt idx="0">
                  <c:v>天猫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整体对比!$B$16:$D$16</c:f>
              <c:strCache>
                <c:ptCount val="3"/>
                <c:pt idx="0">
                  <c:v>3Q18</c:v>
                </c:pt>
                <c:pt idx="1">
                  <c:v>4Q18</c:v>
                </c:pt>
                <c:pt idx="2">
                  <c:v>1Q19</c:v>
                </c:pt>
              </c:strCache>
            </c:strRef>
          </c:cat>
          <c:val>
            <c:numRef>
              <c:f>整体对比!$B$18:$D$18</c:f>
              <c:numCache>
                <c:formatCode>0.00</c:formatCode>
                <c:ptCount val="3"/>
                <c:pt idx="0">
                  <c:v>106.6971786307466</c:v>
                </c:pt>
                <c:pt idx="1">
                  <c:v>110.0103811769923</c:v>
                </c:pt>
                <c:pt idx="2">
                  <c:v>92.41397580801616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17088"/>
        <c:axId val="-2079172208"/>
      </c:lineChart>
      <c:catAx>
        <c:axId val="-20793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72208"/>
        <c:crosses val="autoZero"/>
        <c:auto val="1"/>
        <c:lblAlgn val="ctr"/>
        <c:lblOffset val="100"/>
        <c:noMultiLvlLbl val="0"/>
      </c:catAx>
      <c:valAx>
        <c:axId val="-20791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白酒!$A$6</c:f>
              <c:strCache>
                <c:ptCount val="1"/>
                <c:pt idx="0">
                  <c:v>五粮液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白酒!$B$4:$G$5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白酒!$B$6:$G$6</c:f>
              <c:numCache>
                <c:formatCode>General</c:formatCode>
                <c:ptCount val="6"/>
                <c:pt idx="0">
                  <c:v>3.09019654E8</c:v>
                </c:pt>
                <c:pt idx="1">
                  <c:v>6.7741394E7</c:v>
                </c:pt>
                <c:pt idx="2">
                  <c:v>4.22172598E8</c:v>
                </c:pt>
                <c:pt idx="3">
                  <c:v>1.77703879E8</c:v>
                </c:pt>
                <c:pt idx="4">
                  <c:v>7.02823419E8</c:v>
                </c:pt>
                <c:pt idx="5">
                  <c:v>1.93235946E8</c:v>
                </c:pt>
              </c:numCache>
            </c:numRef>
          </c:val>
        </c:ser>
        <c:ser>
          <c:idx val="1"/>
          <c:order val="1"/>
          <c:tx>
            <c:strRef>
              <c:f>白酒!$A$7</c:f>
              <c:strCache>
                <c:ptCount val="1"/>
                <c:pt idx="0">
                  <c:v>古井贡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白酒!$B$4:$G$5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白酒!$B$7:$G$7</c:f>
              <c:numCache>
                <c:formatCode>General</c:formatCode>
                <c:ptCount val="6"/>
                <c:pt idx="0">
                  <c:v>3.168953E7</c:v>
                </c:pt>
                <c:pt idx="1">
                  <c:v>1.2522891E7</c:v>
                </c:pt>
                <c:pt idx="2">
                  <c:v>3.8624481E7</c:v>
                </c:pt>
                <c:pt idx="3">
                  <c:v>3.2869166E7</c:v>
                </c:pt>
                <c:pt idx="4">
                  <c:v>6.4166356E7</c:v>
                </c:pt>
                <c:pt idx="5">
                  <c:v>3.5958222E7</c:v>
                </c:pt>
              </c:numCache>
            </c:numRef>
          </c:val>
        </c:ser>
        <c:ser>
          <c:idx val="2"/>
          <c:order val="2"/>
          <c:tx>
            <c:strRef>
              <c:f>白酒!$A$8</c:f>
              <c:strCache>
                <c:ptCount val="1"/>
                <c:pt idx="0">
                  <c:v>水井坊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白酒!$B$4:$G$5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白酒!$B$8:$G$8</c:f>
              <c:numCache>
                <c:formatCode>General</c:formatCode>
                <c:ptCount val="6"/>
                <c:pt idx="0">
                  <c:v>5.8971387E7</c:v>
                </c:pt>
                <c:pt idx="1">
                  <c:v>1.3988253E7</c:v>
                </c:pt>
                <c:pt idx="2">
                  <c:v>5.0388972E7</c:v>
                </c:pt>
                <c:pt idx="3">
                  <c:v>3.3135912E7</c:v>
                </c:pt>
                <c:pt idx="4">
                  <c:v>6.7417152E7</c:v>
                </c:pt>
                <c:pt idx="5">
                  <c:v>2.4495755E7</c:v>
                </c:pt>
              </c:numCache>
            </c:numRef>
          </c:val>
        </c:ser>
        <c:ser>
          <c:idx val="3"/>
          <c:order val="3"/>
          <c:tx>
            <c:strRef>
              <c:f>白酒!$A$9</c:f>
              <c:strCache>
                <c:ptCount val="1"/>
                <c:pt idx="0">
                  <c:v>洋河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白酒!$B$4:$G$5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白酒!$B$9:$G$9</c:f>
              <c:numCache>
                <c:formatCode>General</c:formatCode>
                <c:ptCount val="6"/>
                <c:pt idx="0">
                  <c:v>1.99603216E8</c:v>
                </c:pt>
                <c:pt idx="1">
                  <c:v>5.1922538E7</c:v>
                </c:pt>
                <c:pt idx="2">
                  <c:v>2.03241193E8</c:v>
                </c:pt>
                <c:pt idx="3">
                  <c:v>1.4066794E8</c:v>
                </c:pt>
                <c:pt idx="4">
                  <c:v>3.985011E8</c:v>
                </c:pt>
                <c:pt idx="5">
                  <c:v>1.75414142E8</c:v>
                </c:pt>
              </c:numCache>
            </c:numRef>
          </c:val>
        </c:ser>
        <c:ser>
          <c:idx val="4"/>
          <c:order val="4"/>
          <c:tx>
            <c:strRef>
              <c:f>白酒!$A$10</c:f>
              <c:strCache>
                <c:ptCount val="1"/>
                <c:pt idx="0">
                  <c:v>茅台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白酒!$B$4:$G$5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白酒!$B$10:$G$10</c:f>
              <c:numCache>
                <c:formatCode>General</c:formatCode>
                <c:ptCount val="6"/>
                <c:pt idx="0">
                  <c:v>5.43549893E8</c:v>
                </c:pt>
                <c:pt idx="1">
                  <c:v>1.02201609E8</c:v>
                </c:pt>
                <c:pt idx="2">
                  <c:v>8.04745253E8</c:v>
                </c:pt>
                <c:pt idx="3">
                  <c:v>2.43106142E8</c:v>
                </c:pt>
                <c:pt idx="4">
                  <c:v>7.67778952E8</c:v>
                </c:pt>
                <c:pt idx="5">
                  <c:v>2.07327835E8</c:v>
                </c:pt>
              </c:numCache>
            </c:numRef>
          </c:val>
        </c:ser>
        <c:ser>
          <c:idx val="5"/>
          <c:order val="5"/>
          <c:tx>
            <c:strRef>
              <c:f>白酒!$A$11</c:f>
              <c:strCache>
                <c:ptCount val="1"/>
                <c:pt idx="0">
                  <c:v>酒鬼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白酒!$B$4:$G$5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白酒!$B$11:$G$11</c:f>
              <c:numCache>
                <c:formatCode>General</c:formatCode>
                <c:ptCount val="6"/>
                <c:pt idx="0">
                  <c:v>1.3740404E7</c:v>
                </c:pt>
                <c:pt idx="1">
                  <c:v>9.16328E6</c:v>
                </c:pt>
                <c:pt idx="2">
                  <c:v>2.1939399E7</c:v>
                </c:pt>
                <c:pt idx="3">
                  <c:v>1.8366685E7</c:v>
                </c:pt>
                <c:pt idx="4">
                  <c:v>3.1756067E7</c:v>
                </c:pt>
                <c:pt idx="5">
                  <c:v>1.2483575E7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388880"/>
        <c:axId val="-2057018736"/>
      </c:barChart>
      <c:catAx>
        <c:axId val="20783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18736"/>
        <c:crosses val="autoZero"/>
        <c:auto val="1"/>
        <c:lblAlgn val="ctr"/>
        <c:lblOffset val="100"/>
        <c:noMultiLvlLbl val="0"/>
      </c:catAx>
      <c:valAx>
        <c:axId val="-20570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白酒!$A$17</c:f>
              <c:strCache>
                <c:ptCount val="1"/>
                <c:pt idx="0">
                  <c:v>五粮液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白酒!$B$15:$G$16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白酒!$B$17:$G$17</c:f>
              <c:numCache>
                <c:formatCode>General</c:formatCode>
                <c:ptCount val="6"/>
                <c:pt idx="0">
                  <c:v>492604.0</c:v>
                </c:pt>
                <c:pt idx="1">
                  <c:v>179893.0</c:v>
                </c:pt>
                <c:pt idx="2">
                  <c:v>724669.0</c:v>
                </c:pt>
                <c:pt idx="3">
                  <c:v>469081.0</c:v>
                </c:pt>
                <c:pt idx="4">
                  <c:v>1.191211E6</c:v>
                </c:pt>
                <c:pt idx="5">
                  <c:v>421583.0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白酒!$A$18</c:f>
              <c:strCache>
                <c:ptCount val="1"/>
                <c:pt idx="0">
                  <c:v>古井贡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白酒!$B$15:$G$16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白酒!$B$18:$G$18</c:f>
              <c:numCache>
                <c:formatCode>General</c:formatCode>
                <c:ptCount val="6"/>
                <c:pt idx="0">
                  <c:v>138277.0</c:v>
                </c:pt>
                <c:pt idx="1">
                  <c:v>42222.0</c:v>
                </c:pt>
                <c:pt idx="2">
                  <c:v>170048.0</c:v>
                </c:pt>
                <c:pt idx="3">
                  <c:v>114205.0</c:v>
                </c:pt>
                <c:pt idx="4">
                  <c:v>280780.0</c:v>
                </c:pt>
                <c:pt idx="5">
                  <c:v>128197.0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白酒!$A$19</c:f>
              <c:strCache>
                <c:ptCount val="1"/>
                <c:pt idx="0">
                  <c:v>水井坊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白酒!$B$15:$G$16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白酒!$B$19:$G$19</c:f>
              <c:numCache>
                <c:formatCode>General</c:formatCode>
                <c:ptCount val="6"/>
                <c:pt idx="0">
                  <c:v>102165.0</c:v>
                </c:pt>
                <c:pt idx="1">
                  <c:v>12505.0</c:v>
                </c:pt>
                <c:pt idx="2">
                  <c:v>128546.0</c:v>
                </c:pt>
                <c:pt idx="3">
                  <c:v>30488.0</c:v>
                </c:pt>
                <c:pt idx="4">
                  <c:v>167321.0</c:v>
                </c:pt>
                <c:pt idx="5">
                  <c:v>26427.0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白酒!$A$20</c:f>
              <c:strCache>
                <c:ptCount val="1"/>
                <c:pt idx="0">
                  <c:v>洋河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白酒!$B$15:$G$16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白酒!$B$20:$G$20</c:f>
              <c:numCache>
                <c:formatCode>General</c:formatCode>
                <c:ptCount val="6"/>
                <c:pt idx="0">
                  <c:v>732896.0</c:v>
                </c:pt>
                <c:pt idx="1">
                  <c:v>123656.0</c:v>
                </c:pt>
                <c:pt idx="2">
                  <c:v>759322.0</c:v>
                </c:pt>
                <c:pt idx="3">
                  <c:v>278353.0</c:v>
                </c:pt>
                <c:pt idx="4">
                  <c:v>1.354335E6</c:v>
                </c:pt>
                <c:pt idx="5">
                  <c:v>355235.0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白酒!$A$21</c:f>
              <c:strCache>
                <c:ptCount val="1"/>
                <c:pt idx="0">
                  <c:v>茅台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白酒!$B$15:$G$16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白酒!$B$21:$G$21</c:f>
              <c:numCache>
                <c:formatCode>General</c:formatCode>
                <c:ptCount val="6"/>
                <c:pt idx="0">
                  <c:v>710470.0</c:v>
                </c:pt>
                <c:pt idx="1">
                  <c:v>168146.0</c:v>
                </c:pt>
                <c:pt idx="2">
                  <c:v>1.079092E6</c:v>
                </c:pt>
                <c:pt idx="3">
                  <c:v>376961.0</c:v>
                </c:pt>
                <c:pt idx="4">
                  <c:v>1.161884E6</c:v>
                </c:pt>
                <c:pt idx="5">
                  <c:v>364443.0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白酒!$A$22</c:f>
              <c:strCache>
                <c:ptCount val="1"/>
                <c:pt idx="0">
                  <c:v>酒鬼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白酒!$B$15:$G$16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白酒!$B$22:$G$22</c:f>
              <c:numCache>
                <c:formatCode>General</c:formatCode>
                <c:ptCount val="6"/>
                <c:pt idx="0">
                  <c:v>53198.0</c:v>
                </c:pt>
                <c:pt idx="1">
                  <c:v>31833.0</c:v>
                </c:pt>
                <c:pt idx="2">
                  <c:v>83235.0</c:v>
                </c:pt>
                <c:pt idx="3">
                  <c:v>42918.0</c:v>
                </c:pt>
                <c:pt idx="4">
                  <c:v>118632.0</c:v>
                </c:pt>
                <c:pt idx="5">
                  <c:v>29775.0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352592"/>
        <c:axId val="1136530704"/>
      </c:lineChart>
      <c:catAx>
        <c:axId val="-11683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30704"/>
        <c:crosses val="autoZero"/>
        <c:auto val="1"/>
        <c:lblAlgn val="ctr"/>
        <c:lblOffset val="100"/>
        <c:noMultiLvlLbl val="0"/>
      </c:catAx>
      <c:valAx>
        <c:axId val="11365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3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白酒!$A$28</c:f>
              <c:strCache>
                <c:ptCount val="1"/>
                <c:pt idx="0">
                  <c:v>五粮液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白酒!$B$26:$G$27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白酒!$B$28:$G$28</c:f>
              <c:numCache>
                <c:formatCode>0.00</c:formatCode>
                <c:ptCount val="6"/>
                <c:pt idx="0">
                  <c:v>627.3186048022346</c:v>
                </c:pt>
                <c:pt idx="1">
                  <c:v>376.5649247052414</c:v>
                </c:pt>
                <c:pt idx="2">
                  <c:v>582.573006434662</c:v>
                </c:pt>
                <c:pt idx="3">
                  <c:v>378.8341011467103</c:v>
                </c:pt>
                <c:pt idx="4">
                  <c:v>590.0074957333336</c:v>
                </c:pt>
                <c:pt idx="5">
                  <c:v>458.3580125384562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白酒!$A$29</c:f>
              <c:strCache>
                <c:ptCount val="1"/>
                <c:pt idx="0">
                  <c:v>古井贡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白酒!$B$26:$G$27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白酒!$B$29:$G$29</c:f>
              <c:numCache>
                <c:formatCode>0.00</c:formatCode>
                <c:ptCount val="6"/>
                <c:pt idx="0">
                  <c:v>229.174266146937</c:v>
                </c:pt>
                <c:pt idx="1">
                  <c:v>296.5963478755151</c:v>
                </c:pt>
                <c:pt idx="2">
                  <c:v>227.1386961328566</c:v>
                </c:pt>
                <c:pt idx="3">
                  <c:v>287.8084672299811</c:v>
                </c:pt>
                <c:pt idx="4">
                  <c:v>228.5289408077498</c:v>
                </c:pt>
                <c:pt idx="5">
                  <c:v>280.4919147873975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白酒!$A$30</c:f>
              <c:strCache>
                <c:ptCount val="1"/>
                <c:pt idx="0">
                  <c:v>水井坊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白酒!$B$26:$G$27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白酒!$B$30:$G$30</c:f>
              <c:numCache>
                <c:formatCode>0.00</c:formatCode>
                <c:ptCount val="6"/>
                <c:pt idx="0">
                  <c:v>577.2171193657319</c:v>
                </c:pt>
                <c:pt idx="1">
                  <c:v>1118.612794882047</c:v>
                </c:pt>
                <c:pt idx="2">
                  <c:v>391.9917539246651</c:v>
                </c:pt>
                <c:pt idx="3">
                  <c:v>1086.85095775387</c:v>
                </c:pt>
                <c:pt idx="4">
                  <c:v>402.9210439813293</c:v>
                </c:pt>
                <c:pt idx="5">
                  <c:v>926.9215196579256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白酒!$A$31</c:f>
              <c:strCache>
                <c:ptCount val="1"/>
                <c:pt idx="0">
                  <c:v>洋河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白酒!$B$26:$G$27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白酒!$B$31:$G$31</c:f>
              <c:numCache>
                <c:formatCode>0.00</c:formatCode>
                <c:ptCount val="6"/>
                <c:pt idx="0">
                  <c:v>272.3486224512073</c:v>
                </c:pt>
                <c:pt idx="1">
                  <c:v>419.8950152034677</c:v>
                </c:pt>
                <c:pt idx="2">
                  <c:v>267.6614045161342</c:v>
                </c:pt>
                <c:pt idx="3">
                  <c:v>505.3580884703955</c:v>
                </c:pt>
                <c:pt idx="4">
                  <c:v>294.241158945165</c:v>
                </c:pt>
                <c:pt idx="5">
                  <c:v>493.7974636508227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白酒!$A$32</c:f>
              <c:strCache>
                <c:ptCount val="1"/>
                <c:pt idx="0">
                  <c:v>茅台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白酒!$B$26:$G$27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白酒!$B$32:$G$32</c:f>
              <c:numCache>
                <c:formatCode>0.00</c:formatCode>
                <c:ptCount val="6"/>
                <c:pt idx="0">
                  <c:v>765.056783537658</c:v>
                </c:pt>
                <c:pt idx="1">
                  <c:v>607.81469080442</c:v>
                </c:pt>
                <c:pt idx="2">
                  <c:v>745.761485582323</c:v>
                </c:pt>
                <c:pt idx="3">
                  <c:v>644.9105928730028</c:v>
                </c:pt>
                <c:pt idx="4">
                  <c:v>660.8051681579228</c:v>
                </c:pt>
                <c:pt idx="5">
                  <c:v>568.8896068795394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白酒!$A$33</c:f>
              <c:strCache>
                <c:ptCount val="1"/>
                <c:pt idx="0">
                  <c:v>酒鬼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白酒!$B$26:$G$27</c:f>
              <c:multiLvlStrCache>
                <c:ptCount val="6"/>
                <c:lvl>
                  <c:pt idx="0">
                    <c:v>京东</c:v>
                  </c:pt>
                  <c:pt idx="1">
                    <c:v>天猫</c:v>
                  </c:pt>
                  <c:pt idx="2">
                    <c:v>京东</c:v>
                  </c:pt>
                  <c:pt idx="3">
                    <c:v>天猫</c:v>
                  </c:pt>
                  <c:pt idx="4">
                    <c:v>京东</c:v>
                  </c:pt>
                  <c:pt idx="5">
                    <c:v>天猫</c:v>
                  </c:pt>
                </c:lvl>
                <c:lvl>
                  <c:pt idx="0">
                    <c:v>3Q18</c:v>
                  </c:pt>
                  <c:pt idx="2">
                    <c:v>4Q18</c:v>
                  </c:pt>
                  <c:pt idx="4">
                    <c:v>1Q19</c:v>
                  </c:pt>
                </c:lvl>
              </c:multiLvlStrCache>
            </c:multiLvlStrRef>
          </c:cat>
          <c:val>
            <c:numRef>
              <c:f>白酒!$B$33:$G$33</c:f>
              <c:numCache>
                <c:formatCode>0.00</c:formatCode>
                <c:ptCount val="6"/>
                <c:pt idx="0">
                  <c:v>258.2879807511561</c:v>
                </c:pt>
                <c:pt idx="1">
                  <c:v>287.8547419344705</c:v>
                </c:pt>
                <c:pt idx="2">
                  <c:v>263.5838169039467</c:v>
                </c:pt>
                <c:pt idx="3">
                  <c:v>427.9482967519456</c:v>
                </c:pt>
                <c:pt idx="4">
                  <c:v>267.6855064400836</c:v>
                </c:pt>
                <c:pt idx="5">
                  <c:v>419.2636439966415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93120"/>
        <c:axId val="-2058296128"/>
      </c:lineChart>
      <c:catAx>
        <c:axId val="-21161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96128"/>
        <c:crosses val="autoZero"/>
        <c:auto val="1"/>
        <c:lblAlgn val="ctr"/>
        <c:lblOffset val="100"/>
        <c:noMultiLvlLbl val="0"/>
      </c:catAx>
      <c:valAx>
        <c:axId val="-20582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114300</xdr:rowOff>
    </xdr:from>
    <xdr:to>
      <xdr:col>11</xdr:col>
      <xdr:colOff>431800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16</xdr:row>
      <xdr:rowOff>76200</xdr:rowOff>
    </xdr:from>
    <xdr:to>
      <xdr:col>11</xdr:col>
      <xdr:colOff>571500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139700</xdr:colOff>
      <xdr:row>30</xdr:row>
      <xdr:rowOff>127000</xdr:rowOff>
    </xdr:from>
    <xdr:to>
      <xdr:col>11</xdr:col>
      <xdr:colOff>584200</xdr:colOff>
      <xdr:row>44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0</xdr:row>
      <xdr:rowOff>63500</xdr:rowOff>
    </xdr:from>
    <xdr:to>
      <xdr:col>14</xdr:col>
      <xdr:colOff>571500</xdr:colOff>
      <xdr:row>13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14</xdr:row>
      <xdr:rowOff>190500</xdr:rowOff>
    </xdr:from>
    <xdr:to>
      <xdr:col>14</xdr:col>
      <xdr:colOff>596900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30</xdr:row>
      <xdr:rowOff>76200</xdr:rowOff>
    </xdr:from>
    <xdr:to>
      <xdr:col>14</xdr:col>
      <xdr:colOff>558800</xdr:colOff>
      <xdr:row>43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all/&#22825;&#29483;--&#21697;&#292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mall/&#22825;&#29483;-&#21697;&#3186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40;&#19996;/JD&#21697;&#29260;%20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透视"/>
      <sheetName val="医药保健"/>
      <sheetName val="酒类"/>
      <sheetName val="大家电"/>
      <sheetName val="小家电"/>
      <sheetName val="美妆个护"/>
      <sheetName val="服装鞋包"/>
      <sheetName val="原始数据"/>
    </sheetNames>
    <sheetDataSet>
      <sheetData sheetId="0"/>
      <sheetData sheetId="1">
        <row r="16">
          <cell r="H16">
            <v>11718280</v>
          </cell>
          <cell r="I16">
            <v>13259078</v>
          </cell>
          <cell r="J16">
            <v>24742243</v>
          </cell>
          <cell r="K16">
            <v>11773006</v>
          </cell>
          <cell r="L16">
            <v>67481598</v>
          </cell>
          <cell r="M16">
            <v>32058389</v>
          </cell>
          <cell r="N16">
            <v>18338572</v>
          </cell>
          <cell r="O16">
            <v>24417163</v>
          </cell>
          <cell r="P16">
            <v>18960436</v>
          </cell>
        </row>
        <row r="17">
          <cell r="H17">
            <v>9993912</v>
          </cell>
          <cell r="I17">
            <v>11626733</v>
          </cell>
          <cell r="J17">
            <v>13511830</v>
          </cell>
          <cell r="K17">
            <v>7898710</v>
          </cell>
          <cell r="L17">
            <v>56030538</v>
          </cell>
          <cell r="M17">
            <v>20849964</v>
          </cell>
          <cell r="N17">
            <v>10232702</v>
          </cell>
          <cell r="O17">
            <v>13164239</v>
          </cell>
          <cell r="P17">
            <v>13175309</v>
          </cell>
        </row>
        <row r="18">
          <cell r="H18">
            <v>134174886</v>
          </cell>
          <cell r="I18">
            <v>128677439</v>
          </cell>
          <cell r="J18">
            <v>139214296</v>
          </cell>
          <cell r="K18">
            <v>119532845</v>
          </cell>
          <cell r="L18">
            <v>206711180</v>
          </cell>
          <cell r="M18">
            <v>125495306</v>
          </cell>
          <cell r="N18">
            <v>98814605</v>
          </cell>
          <cell r="O18">
            <v>105094105</v>
          </cell>
          <cell r="P18">
            <v>137320750</v>
          </cell>
        </row>
        <row r="19">
          <cell r="H19">
            <v>3721312</v>
          </cell>
          <cell r="I19">
            <v>5331257</v>
          </cell>
          <cell r="J19">
            <v>7275195</v>
          </cell>
          <cell r="K19">
            <v>3197105</v>
          </cell>
          <cell r="L19">
            <v>8946143</v>
          </cell>
          <cell r="M19">
            <v>6579963</v>
          </cell>
          <cell r="N19">
            <v>1972812</v>
          </cell>
          <cell r="O19">
            <v>2685973</v>
          </cell>
          <cell r="P19">
            <v>2550561</v>
          </cell>
        </row>
        <row r="25">
          <cell r="H25">
            <v>88755</v>
          </cell>
          <cell r="I25">
            <v>99712</v>
          </cell>
          <cell r="J25">
            <v>169403</v>
          </cell>
          <cell r="K25">
            <v>101127</v>
          </cell>
          <cell r="L25">
            <v>404613</v>
          </cell>
          <cell r="M25">
            <v>202559</v>
          </cell>
          <cell r="N25">
            <v>153971</v>
          </cell>
          <cell r="O25">
            <v>182821</v>
          </cell>
          <cell r="P25">
            <v>122147</v>
          </cell>
        </row>
        <row r="26">
          <cell r="H26">
            <v>58715</v>
          </cell>
          <cell r="I26">
            <v>67623</v>
          </cell>
          <cell r="J26">
            <v>82808</v>
          </cell>
          <cell r="K26">
            <v>50099</v>
          </cell>
          <cell r="L26">
            <v>300183</v>
          </cell>
          <cell r="M26">
            <v>107394</v>
          </cell>
          <cell r="N26">
            <v>73274</v>
          </cell>
          <cell r="O26">
            <v>73415</v>
          </cell>
          <cell r="P26">
            <v>63842</v>
          </cell>
        </row>
        <row r="27">
          <cell r="H27">
            <v>804779</v>
          </cell>
          <cell r="I27">
            <v>812265</v>
          </cell>
          <cell r="J27">
            <v>887673</v>
          </cell>
          <cell r="K27">
            <v>826507</v>
          </cell>
          <cell r="L27">
            <v>1213122</v>
          </cell>
          <cell r="M27">
            <v>743054</v>
          </cell>
          <cell r="N27">
            <v>601903</v>
          </cell>
          <cell r="O27">
            <v>672650</v>
          </cell>
          <cell r="P27">
            <v>857599</v>
          </cell>
        </row>
        <row r="28">
          <cell r="H28">
            <v>27803</v>
          </cell>
          <cell r="I28">
            <v>41165</v>
          </cell>
          <cell r="J28">
            <v>57657</v>
          </cell>
          <cell r="K28">
            <v>25931</v>
          </cell>
          <cell r="L28">
            <v>68457</v>
          </cell>
          <cell r="M28">
            <v>50553</v>
          </cell>
          <cell r="N28">
            <v>22918</v>
          </cell>
          <cell r="O28">
            <v>27270</v>
          </cell>
          <cell r="P28">
            <v>19946</v>
          </cell>
        </row>
      </sheetData>
      <sheetData sheetId="2">
        <row r="16">
          <cell r="H16">
            <v>11220974</v>
          </cell>
          <cell r="I16">
            <v>16470456</v>
          </cell>
          <cell r="J16">
            <v>40049964</v>
          </cell>
          <cell r="K16">
            <v>17897632</v>
          </cell>
          <cell r="L16">
            <v>62303252</v>
          </cell>
          <cell r="M16">
            <v>97502995</v>
          </cell>
          <cell r="N16">
            <v>153032245</v>
          </cell>
          <cell r="O16">
            <v>20027045</v>
          </cell>
          <cell r="P16">
            <v>20176656</v>
          </cell>
        </row>
        <row r="17">
          <cell r="H17">
            <v>1788525</v>
          </cell>
          <cell r="I17">
            <v>2726891</v>
          </cell>
          <cell r="J17">
            <v>8007475</v>
          </cell>
          <cell r="K17">
            <v>3987910</v>
          </cell>
          <cell r="L17">
            <v>14259221</v>
          </cell>
          <cell r="M17">
            <v>14622035</v>
          </cell>
          <cell r="N17">
            <v>27353513</v>
          </cell>
          <cell r="O17">
            <v>4086105</v>
          </cell>
          <cell r="P17">
            <v>4518604</v>
          </cell>
        </row>
        <row r="18">
          <cell r="H18">
            <v>2483394</v>
          </cell>
          <cell r="I18">
            <v>3456916</v>
          </cell>
          <cell r="J18">
            <v>8047943</v>
          </cell>
          <cell r="K18">
            <v>5759543</v>
          </cell>
          <cell r="L18">
            <v>16277180</v>
          </cell>
          <cell r="M18">
            <v>11099189</v>
          </cell>
          <cell r="N18">
            <v>14689660</v>
          </cell>
          <cell r="O18">
            <v>4945004</v>
          </cell>
          <cell r="P18">
            <v>4861091</v>
          </cell>
        </row>
        <row r="19">
          <cell r="H19">
            <v>8560889</v>
          </cell>
          <cell r="I19">
            <v>14150080</v>
          </cell>
          <cell r="J19">
            <v>29211569</v>
          </cell>
          <cell r="K19">
            <v>13994265</v>
          </cell>
          <cell r="L19">
            <v>70211200</v>
          </cell>
          <cell r="M19">
            <v>56462475</v>
          </cell>
          <cell r="N19">
            <v>151596576</v>
          </cell>
          <cell r="O19">
            <v>12516515</v>
          </cell>
          <cell r="P19">
            <v>11301051</v>
          </cell>
        </row>
        <row r="20">
          <cell r="H20">
            <v>16898111</v>
          </cell>
          <cell r="I20">
            <v>33007371</v>
          </cell>
          <cell r="J20">
            <v>52296127</v>
          </cell>
          <cell r="K20">
            <v>24103531</v>
          </cell>
          <cell r="L20">
            <v>126678516</v>
          </cell>
          <cell r="M20">
            <v>92324095</v>
          </cell>
          <cell r="N20">
            <v>146636784</v>
          </cell>
          <cell r="O20">
            <v>30049001</v>
          </cell>
          <cell r="P20">
            <v>30642050</v>
          </cell>
        </row>
        <row r="21">
          <cell r="H21">
            <v>2010996</v>
          </cell>
          <cell r="I21">
            <v>2048348</v>
          </cell>
          <cell r="J21">
            <v>5103936</v>
          </cell>
          <cell r="K21">
            <v>1238298</v>
          </cell>
          <cell r="L21">
            <v>11346166</v>
          </cell>
          <cell r="M21">
            <v>5782221</v>
          </cell>
          <cell r="N21">
            <v>8676619</v>
          </cell>
          <cell r="O21">
            <v>1782665</v>
          </cell>
          <cell r="P21">
            <v>2024291</v>
          </cell>
        </row>
        <row r="26">
          <cell r="H26">
            <v>31446</v>
          </cell>
          <cell r="I26">
            <v>47859</v>
          </cell>
          <cell r="J26">
            <v>100588</v>
          </cell>
          <cell r="K26">
            <v>73225</v>
          </cell>
          <cell r="L26">
            <v>133117</v>
          </cell>
          <cell r="M26">
            <v>262739</v>
          </cell>
          <cell r="N26">
            <v>313221</v>
          </cell>
          <cell r="O26">
            <v>56226</v>
          </cell>
          <cell r="P26">
            <v>52136</v>
          </cell>
        </row>
        <row r="27">
          <cell r="H27">
            <v>6633</v>
          </cell>
          <cell r="I27">
            <v>10226</v>
          </cell>
          <cell r="J27">
            <v>25363</v>
          </cell>
          <cell r="K27">
            <v>16478</v>
          </cell>
          <cell r="L27">
            <v>43711</v>
          </cell>
          <cell r="M27">
            <v>54016</v>
          </cell>
          <cell r="N27">
            <v>91877</v>
          </cell>
          <cell r="O27">
            <v>19110</v>
          </cell>
          <cell r="P27">
            <v>17210</v>
          </cell>
        </row>
        <row r="28">
          <cell r="H28">
            <v>2782</v>
          </cell>
          <cell r="I28">
            <v>2812</v>
          </cell>
          <cell r="J28">
            <v>6911</v>
          </cell>
          <cell r="K28">
            <v>5337</v>
          </cell>
          <cell r="L28">
            <v>13041</v>
          </cell>
          <cell r="M28">
            <v>12110</v>
          </cell>
          <cell r="N28">
            <v>16048</v>
          </cell>
          <cell r="O28">
            <v>5453</v>
          </cell>
          <cell r="P28">
            <v>4926</v>
          </cell>
        </row>
        <row r="29">
          <cell r="H29">
            <v>21911</v>
          </cell>
          <cell r="I29">
            <v>38307</v>
          </cell>
          <cell r="J29">
            <v>63438</v>
          </cell>
          <cell r="K29">
            <v>36828</v>
          </cell>
          <cell r="L29">
            <v>119003</v>
          </cell>
          <cell r="M29">
            <v>122522</v>
          </cell>
          <cell r="N29">
            <v>300111</v>
          </cell>
          <cell r="O29">
            <v>29513</v>
          </cell>
          <cell r="P29">
            <v>25611</v>
          </cell>
        </row>
        <row r="30">
          <cell r="H30">
            <v>30054</v>
          </cell>
          <cell r="I30">
            <v>55209</v>
          </cell>
          <cell r="J30">
            <v>82883</v>
          </cell>
          <cell r="K30">
            <v>48485</v>
          </cell>
          <cell r="L30">
            <v>170519</v>
          </cell>
          <cell r="M30">
            <v>157957</v>
          </cell>
          <cell r="N30">
            <v>265394</v>
          </cell>
          <cell r="O30">
            <v>53873</v>
          </cell>
          <cell r="P30">
            <v>45176</v>
          </cell>
        </row>
        <row r="31">
          <cell r="H31">
            <v>9258</v>
          </cell>
          <cell r="I31">
            <v>8642</v>
          </cell>
          <cell r="J31">
            <v>13933</v>
          </cell>
          <cell r="K31">
            <v>4592</v>
          </cell>
          <cell r="L31">
            <v>23236</v>
          </cell>
          <cell r="M31">
            <v>15090</v>
          </cell>
          <cell r="N31">
            <v>19771</v>
          </cell>
          <cell r="O31">
            <v>5021</v>
          </cell>
          <cell r="P31">
            <v>4983</v>
          </cell>
        </row>
      </sheetData>
      <sheetData sheetId="3">
        <row r="18">
          <cell r="H18">
            <v>325608416</v>
          </cell>
          <cell r="I18">
            <v>243435407</v>
          </cell>
          <cell r="J18">
            <v>247626616</v>
          </cell>
          <cell r="K18">
            <v>233136932</v>
          </cell>
          <cell r="L18">
            <v>648897896</v>
          </cell>
          <cell r="M18">
            <v>502207062</v>
          </cell>
          <cell r="N18">
            <v>340339026</v>
          </cell>
          <cell r="O18">
            <v>196844817</v>
          </cell>
          <cell r="P18">
            <v>245912117</v>
          </cell>
        </row>
        <row r="19">
          <cell r="H19">
            <v>113569984</v>
          </cell>
          <cell r="I19">
            <v>147594788</v>
          </cell>
          <cell r="J19">
            <v>152877259</v>
          </cell>
          <cell r="K19">
            <v>147641928</v>
          </cell>
          <cell r="L19">
            <v>381191570</v>
          </cell>
          <cell r="M19">
            <v>297425273</v>
          </cell>
          <cell r="N19">
            <v>278170309</v>
          </cell>
          <cell r="O19">
            <v>135238020</v>
          </cell>
          <cell r="P19">
            <v>177960891</v>
          </cell>
        </row>
        <row r="20">
          <cell r="H20">
            <v>97994277</v>
          </cell>
          <cell r="I20">
            <v>89797375</v>
          </cell>
          <cell r="J20">
            <v>84414255</v>
          </cell>
          <cell r="K20">
            <v>97190946</v>
          </cell>
          <cell r="L20">
            <v>180633008</v>
          </cell>
          <cell r="M20">
            <v>150911397</v>
          </cell>
          <cell r="N20">
            <v>54658486</v>
          </cell>
          <cell r="O20">
            <v>68580132</v>
          </cell>
          <cell r="P20">
            <v>111441600</v>
          </cell>
        </row>
        <row r="21">
          <cell r="H21">
            <v>67793406</v>
          </cell>
          <cell r="I21">
            <v>99170377</v>
          </cell>
          <cell r="J21">
            <v>134765853</v>
          </cell>
          <cell r="K21">
            <v>153418416</v>
          </cell>
          <cell r="L21">
            <v>356533341</v>
          </cell>
          <cell r="M21">
            <v>195329506</v>
          </cell>
          <cell r="N21">
            <v>155668284</v>
          </cell>
          <cell r="O21">
            <v>117524936</v>
          </cell>
          <cell r="P21">
            <v>118603020</v>
          </cell>
        </row>
        <row r="22">
          <cell r="H22">
            <v>565712871</v>
          </cell>
          <cell r="I22">
            <v>163984694</v>
          </cell>
          <cell r="J22">
            <v>128211635</v>
          </cell>
          <cell r="K22">
            <v>118314530</v>
          </cell>
          <cell r="L22">
            <v>722728843</v>
          </cell>
          <cell r="M22">
            <v>406039299</v>
          </cell>
          <cell r="N22">
            <v>160664181</v>
          </cell>
          <cell r="O22">
            <v>151897472</v>
          </cell>
          <cell r="P22">
            <v>331868151</v>
          </cell>
        </row>
        <row r="23">
          <cell r="H23">
            <v>878184010</v>
          </cell>
          <cell r="I23">
            <v>799823659</v>
          </cell>
          <cell r="J23">
            <v>853262358</v>
          </cell>
          <cell r="K23">
            <v>598062076</v>
          </cell>
          <cell r="L23">
            <v>2223065244</v>
          </cell>
          <cell r="M23">
            <v>1300920763</v>
          </cell>
          <cell r="N23">
            <v>874341025</v>
          </cell>
          <cell r="O23">
            <v>800262377</v>
          </cell>
          <cell r="P23">
            <v>775922286</v>
          </cell>
        </row>
        <row r="24">
          <cell r="H24">
            <v>95479061</v>
          </cell>
          <cell r="I24">
            <v>95818206</v>
          </cell>
          <cell r="J24">
            <v>93224459</v>
          </cell>
          <cell r="K24">
            <v>76328388</v>
          </cell>
          <cell r="L24">
            <v>208017694</v>
          </cell>
          <cell r="M24">
            <v>124379323</v>
          </cell>
          <cell r="N24">
            <v>45902009</v>
          </cell>
          <cell r="O24">
            <v>61420708</v>
          </cell>
          <cell r="P24">
            <v>89908828</v>
          </cell>
        </row>
        <row r="29">
          <cell r="H29">
            <v>620909</v>
          </cell>
          <cell r="I29">
            <v>478385</v>
          </cell>
          <cell r="J29">
            <v>594653</v>
          </cell>
          <cell r="K29">
            <v>727115</v>
          </cell>
          <cell r="L29">
            <v>1553475</v>
          </cell>
          <cell r="M29">
            <v>1298288</v>
          </cell>
          <cell r="N29">
            <v>701769</v>
          </cell>
          <cell r="O29">
            <v>501693</v>
          </cell>
          <cell r="P29">
            <v>688951</v>
          </cell>
        </row>
        <row r="30">
          <cell r="H30">
            <v>82050</v>
          </cell>
          <cell r="I30">
            <v>96071</v>
          </cell>
          <cell r="J30">
            <v>92983</v>
          </cell>
          <cell r="K30">
            <v>98377</v>
          </cell>
          <cell r="L30">
            <v>199945</v>
          </cell>
          <cell r="M30">
            <v>149197</v>
          </cell>
          <cell r="N30">
            <v>163277</v>
          </cell>
          <cell r="O30">
            <v>101205</v>
          </cell>
          <cell r="P30">
            <v>114945</v>
          </cell>
        </row>
        <row r="31">
          <cell r="H31">
            <v>78716</v>
          </cell>
          <cell r="I31">
            <v>70271</v>
          </cell>
          <cell r="J31">
            <v>78641</v>
          </cell>
          <cell r="K31">
            <v>105687</v>
          </cell>
          <cell r="L31">
            <v>133591</v>
          </cell>
          <cell r="M31">
            <v>156555</v>
          </cell>
          <cell r="N31">
            <v>77667</v>
          </cell>
          <cell r="O31">
            <v>56053</v>
          </cell>
          <cell r="P31">
            <v>83318</v>
          </cell>
        </row>
        <row r="32">
          <cell r="H32">
            <v>41715</v>
          </cell>
          <cell r="I32">
            <v>57614</v>
          </cell>
          <cell r="J32">
            <v>78587</v>
          </cell>
          <cell r="K32">
            <v>99551</v>
          </cell>
          <cell r="L32">
            <v>179024</v>
          </cell>
          <cell r="M32">
            <v>103140</v>
          </cell>
          <cell r="N32">
            <v>93897</v>
          </cell>
          <cell r="O32">
            <v>72048</v>
          </cell>
          <cell r="P32">
            <v>67751</v>
          </cell>
        </row>
        <row r="33">
          <cell r="H33">
            <v>365663</v>
          </cell>
          <cell r="I33">
            <v>121245</v>
          </cell>
          <cell r="J33">
            <v>101947</v>
          </cell>
          <cell r="K33">
            <v>121201</v>
          </cell>
          <cell r="L33">
            <v>456490</v>
          </cell>
          <cell r="M33">
            <v>383484</v>
          </cell>
          <cell r="N33">
            <v>138647</v>
          </cell>
          <cell r="O33">
            <v>125230</v>
          </cell>
          <cell r="P33">
            <v>152346</v>
          </cell>
        </row>
        <row r="34">
          <cell r="H34">
            <v>672316</v>
          </cell>
          <cell r="I34">
            <v>640286</v>
          </cell>
          <cell r="J34">
            <v>666501</v>
          </cell>
          <cell r="K34">
            <v>591162</v>
          </cell>
          <cell r="L34">
            <v>1451277</v>
          </cell>
          <cell r="M34">
            <v>996897</v>
          </cell>
          <cell r="N34">
            <v>675405</v>
          </cell>
          <cell r="O34">
            <v>649862</v>
          </cell>
          <cell r="P34">
            <v>596436</v>
          </cell>
        </row>
        <row r="35">
          <cell r="H35">
            <v>348328</v>
          </cell>
          <cell r="I35">
            <v>430074</v>
          </cell>
          <cell r="J35">
            <v>396807</v>
          </cell>
          <cell r="K35">
            <v>840801</v>
          </cell>
          <cell r="L35">
            <v>800639</v>
          </cell>
          <cell r="M35">
            <v>740015</v>
          </cell>
          <cell r="N35">
            <v>459127</v>
          </cell>
          <cell r="O35">
            <v>359621</v>
          </cell>
          <cell r="P35">
            <v>763454</v>
          </cell>
        </row>
      </sheetData>
      <sheetData sheetId="4">
        <row r="14">
          <cell r="H14">
            <v>272952045</v>
          </cell>
          <cell r="I14">
            <v>292511732</v>
          </cell>
          <cell r="J14">
            <v>284829973</v>
          </cell>
          <cell r="K14">
            <v>230608964</v>
          </cell>
          <cell r="L14">
            <v>553493453</v>
          </cell>
          <cell r="M14">
            <v>369086733</v>
          </cell>
          <cell r="N14">
            <v>256118006</v>
          </cell>
          <cell r="O14">
            <v>342843228</v>
          </cell>
          <cell r="P14">
            <v>328783991</v>
          </cell>
        </row>
        <row r="15">
          <cell r="H15">
            <v>86453125</v>
          </cell>
          <cell r="I15">
            <v>97188081</v>
          </cell>
          <cell r="J15">
            <v>82362521</v>
          </cell>
          <cell r="K15">
            <v>40977603</v>
          </cell>
          <cell r="L15">
            <v>421732651</v>
          </cell>
          <cell r="M15">
            <v>192582357</v>
          </cell>
          <cell r="N15">
            <v>125406020</v>
          </cell>
          <cell r="O15">
            <v>125063625</v>
          </cell>
          <cell r="P15">
            <v>120407942</v>
          </cell>
        </row>
        <row r="16">
          <cell r="H16">
            <v>1403566043</v>
          </cell>
          <cell r="I16">
            <v>1087609880</v>
          </cell>
          <cell r="J16">
            <v>1064142842</v>
          </cell>
          <cell r="K16">
            <v>973814182</v>
          </cell>
          <cell r="L16">
            <v>2672045844</v>
          </cell>
          <cell r="M16">
            <v>1776272189</v>
          </cell>
          <cell r="N16">
            <v>1108794009</v>
          </cell>
          <cell r="O16">
            <v>1142146785</v>
          </cell>
          <cell r="P16">
            <v>1446567510</v>
          </cell>
        </row>
        <row r="17">
          <cell r="H17">
            <v>353496863</v>
          </cell>
          <cell r="I17">
            <v>409660091</v>
          </cell>
          <cell r="J17">
            <v>414794419</v>
          </cell>
          <cell r="K17">
            <v>378517347</v>
          </cell>
          <cell r="L17">
            <v>815729351</v>
          </cell>
          <cell r="M17">
            <v>551009514</v>
          </cell>
          <cell r="N17">
            <v>420894040</v>
          </cell>
          <cell r="O17">
            <v>454575460</v>
          </cell>
          <cell r="P17">
            <v>433982719</v>
          </cell>
        </row>
        <row r="18">
          <cell r="H18">
            <v>148479818</v>
          </cell>
          <cell r="I18">
            <v>171777804</v>
          </cell>
          <cell r="J18">
            <v>172707307</v>
          </cell>
          <cell r="K18">
            <v>167716010</v>
          </cell>
          <cell r="L18">
            <v>258815241</v>
          </cell>
          <cell r="M18">
            <v>189785418</v>
          </cell>
          <cell r="N18">
            <v>150852133</v>
          </cell>
          <cell r="O18">
            <v>224435991</v>
          </cell>
          <cell r="P18">
            <v>173955507</v>
          </cell>
        </row>
        <row r="22">
          <cell r="H22">
            <v>1141842</v>
          </cell>
          <cell r="I22">
            <v>1223390</v>
          </cell>
          <cell r="J22">
            <v>1132514</v>
          </cell>
          <cell r="K22">
            <v>1009244</v>
          </cell>
          <cell r="L22">
            <v>1816680</v>
          </cell>
          <cell r="M22">
            <v>1360907</v>
          </cell>
          <cell r="N22">
            <v>930743</v>
          </cell>
          <cell r="O22">
            <v>1217878</v>
          </cell>
          <cell r="P22">
            <v>1090778</v>
          </cell>
        </row>
        <row r="23">
          <cell r="H23">
            <v>51755</v>
          </cell>
          <cell r="I23">
            <v>60500</v>
          </cell>
          <cell r="J23">
            <v>47473</v>
          </cell>
          <cell r="K23">
            <v>35099</v>
          </cell>
          <cell r="L23">
            <v>251056</v>
          </cell>
          <cell r="M23">
            <v>104854</v>
          </cell>
          <cell r="N23">
            <v>80515</v>
          </cell>
          <cell r="O23">
            <v>81745</v>
          </cell>
          <cell r="P23">
            <v>65377</v>
          </cell>
        </row>
        <row r="24">
          <cell r="H24">
            <v>2735797</v>
          </cell>
          <cell r="I24">
            <v>2742596</v>
          </cell>
          <cell r="J24">
            <v>2677710</v>
          </cell>
          <cell r="K24">
            <v>2891435</v>
          </cell>
          <cell r="L24">
            <v>5406304</v>
          </cell>
          <cell r="M24">
            <v>3950441</v>
          </cell>
          <cell r="N24">
            <v>2601572</v>
          </cell>
          <cell r="O24">
            <v>2872186</v>
          </cell>
          <cell r="P24">
            <v>3019868</v>
          </cell>
        </row>
        <row r="25">
          <cell r="H25">
            <v>1680749</v>
          </cell>
          <cell r="I25">
            <v>2128800</v>
          </cell>
          <cell r="J25">
            <v>2114276</v>
          </cell>
          <cell r="K25">
            <v>2024472</v>
          </cell>
          <cell r="L25">
            <v>3803777</v>
          </cell>
          <cell r="M25">
            <v>2646880</v>
          </cell>
          <cell r="N25">
            <v>1982493</v>
          </cell>
          <cell r="O25">
            <v>2294798</v>
          </cell>
          <cell r="P25">
            <v>2246783</v>
          </cell>
        </row>
        <row r="26">
          <cell r="H26">
            <v>2027740</v>
          </cell>
          <cell r="I26">
            <v>2595831</v>
          </cell>
          <cell r="J26">
            <v>2759564</v>
          </cell>
          <cell r="K26">
            <v>3050792</v>
          </cell>
          <cell r="L26">
            <v>4108468</v>
          </cell>
          <cell r="M26">
            <v>3097942</v>
          </cell>
          <cell r="N26">
            <v>2353090</v>
          </cell>
          <cell r="O26">
            <v>3435091</v>
          </cell>
          <cell r="P26">
            <v>2510409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透视图"/>
      <sheetName val="原始数据"/>
      <sheetName val="整体"/>
      <sheetName val="分品类"/>
      <sheetName val="图表数据"/>
    </sheetNames>
    <sheetDataSet>
      <sheetData sheetId="0" refreshError="1"/>
      <sheetData sheetId="1" refreshError="1"/>
      <sheetData sheetId="2">
        <row r="10">
          <cell r="B10">
            <v>191138407525</v>
          </cell>
          <cell r="E10">
            <v>1900005871</v>
          </cell>
        </row>
        <row r="11">
          <cell r="B11">
            <v>243828279349</v>
          </cell>
          <cell r="E11">
            <v>2010222828</v>
          </cell>
        </row>
        <row r="12">
          <cell r="B12">
            <v>220013277893</v>
          </cell>
          <cell r="E12">
            <v>2228452503</v>
          </cell>
        </row>
        <row r="13">
          <cell r="B13">
            <v>235998790463</v>
          </cell>
          <cell r="E13">
            <v>2242306245</v>
          </cell>
        </row>
        <row r="14">
          <cell r="B14">
            <v>348757191599</v>
          </cell>
          <cell r="E14">
            <v>3085102888</v>
          </cell>
        </row>
        <row r="15">
          <cell r="B15">
            <v>301542235961</v>
          </cell>
          <cell r="E15">
            <v>2729087068</v>
          </cell>
        </row>
        <row r="16">
          <cell r="B16">
            <v>208415365061</v>
          </cell>
          <cell r="E16">
            <v>2247047222</v>
          </cell>
        </row>
        <row r="17">
          <cell r="B17">
            <v>179480979806</v>
          </cell>
          <cell r="E17">
            <v>1840162716</v>
          </cell>
        </row>
        <row r="18">
          <cell r="B18">
            <v>200207513010</v>
          </cell>
          <cell r="E18">
            <v>2276587883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食品-汇总"/>
      <sheetName val="汇总2"/>
      <sheetName val="酒类"/>
      <sheetName val="医药保健"/>
      <sheetName val="大家电"/>
      <sheetName val="小家电"/>
      <sheetName val="调味品"/>
      <sheetName val="白酒"/>
      <sheetName val="原始数据"/>
    </sheetNames>
    <sheetDataSet>
      <sheetData sheetId="0"/>
      <sheetData sheetId="1"/>
      <sheetData sheetId="2"/>
      <sheetData sheetId="3">
        <row r="26">
          <cell r="R26">
            <v>61189300</v>
          </cell>
          <cell r="S26">
            <v>63351870</v>
          </cell>
          <cell r="T26">
            <v>184478484</v>
          </cell>
          <cell r="U26">
            <v>90362400</v>
          </cell>
          <cell r="V26">
            <v>184294650</v>
          </cell>
          <cell r="W26">
            <v>147515548</v>
          </cell>
          <cell r="X26">
            <v>484561187</v>
          </cell>
          <cell r="Y26">
            <v>96760772</v>
          </cell>
          <cell r="Z26">
            <v>121501460</v>
          </cell>
        </row>
        <row r="27">
          <cell r="R27">
            <v>5654653</v>
          </cell>
          <cell r="S27">
            <v>7835137</v>
          </cell>
          <cell r="T27">
            <v>18199740</v>
          </cell>
          <cell r="U27">
            <v>5783391</v>
          </cell>
          <cell r="V27">
            <v>15649903</v>
          </cell>
          <cell r="W27">
            <v>17191187</v>
          </cell>
          <cell r="X27">
            <v>48443099</v>
          </cell>
          <cell r="Y27">
            <v>8064667</v>
          </cell>
          <cell r="Z27">
            <v>7658590</v>
          </cell>
        </row>
        <row r="28">
          <cell r="R28">
            <v>10272729</v>
          </cell>
          <cell r="S28">
            <v>9036426</v>
          </cell>
          <cell r="T28">
            <v>39662232</v>
          </cell>
          <cell r="U28">
            <v>10590598</v>
          </cell>
          <cell r="V28">
            <v>25995806</v>
          </cell>
          <cell r="W28">
            <v>13802568</v>
          </cell>
          <cell r="X28">
            <v>48550463</v>
          </cell>
          <cell r="Y28">
            <v>8746473</v>
          </cell>
          <cell r="Z28">
            <v>10120216</v>
          </cell>
        </row>
        <row r="29">
          <cell r="R29">
            <v>29488841</v>
          </cell>
          <cell r="S29">
            <v>38430820</v>
          </cell>
          <cell r="T29">
            <v>131683555</v>
          </cell>
          <cell r="U29">
            <v>37640862</v>
          </cell>
          <cell r="V29">
            <v>92205734</v>
          </cell>
          <cell r="W29">
            <v>73394597</v>
          </cell>
          <cell r="X29">
            <v>299341302</v>
          </cell>
          <cell r="Y29">
            <v>56751979</v>
          </cell>
          <cell r="Z29">
            <v>42407819</v>
          </cell>
        </row>
        <row r="30">
          <cell r="R30">
            <v>83056839</v>
          </cell>
          <cell r="S30">
            <v>120596830</v>
          </cell>
          <cell r="T30">
            <v>339896224</v>
          </cell>
          <cell r="U30">
            <v>200859403</v>
          </cell>
          <cell r="V30">
            <v>337990501</v>
          </cell>
          <cell r="W30">
            <v>265895349</v>
          </cell>
          <cell r="X30">
            <v>518834640</v>
          </cell>
          <cell r="Y30">
            <v>120045471</v>
          </cell>
          <cell r="Z30">
            <v>128898841</v>
          </cell>
        </row>
        <row r="31">
          <cell r="R31">
            <v>2897784</v>
          </cell>
          <cell r="S31">
            <v>3665518</v>
          </cell>
          <cell r="T31">
            <v>7177102</v>
          </cell>
          <cell r="U31">
            <v>3832442</v>
          </cell>
          <cell r="V31">
            <v>10453972</v>
          </cell>
          <cell r="W31">
            <v>7652985</v>
          </cell>
          <cell r="X31">
            <v>18784997</v>
          </cell>
          <cell r="Y31">
            <v>6464940</v>
          </cell>
          <cell r="Z31">
            <v>6506130</v>
          </cell>
        </row>
        <row r="37">
          <cell r="R37">
            <v>99056</v>
          </cell>
          <cell r="S37">
            <v>105106</v>
          </cell>
          <cell r="T37">
            <v>288442</v>
          </cell>
          <cell r="U37">
            <v>153646</v>
          </cell>
          <cell r="V37">
            <v>301140</v>
          </cell>
          <cell r="W37">
            <v>269883</v>
          </cell>
          <cell r="X37">
            <v>868177</v>
          </cell>
          <cell r="Y37">
            <v>177320</v>
          </cell>
          <cell r="Z37">
            <v>145714</v>
          </cell>
        </row>
        <row r="38">
          <cell r="R38">
            <v>27152</v>
          </cell>
          <cell r="S38">
            <v>33346</v>
          </cell>
          <cell r="T38">
            <v>77779</v>
          </cell>
          <cell r="U38">
            <v>26615</v>
          </cell>
          <cell r="V38">
            <v>70027</v>
          </cell>
          <cell r="W38">
            <v>73406</v>
          </cell>
          <cell r="X38">
            <v>204251</v>
          </cell>
          <cell r="Y38">
            <v>38694</v>
          </cell>
          <cell r="Z38">
            <v>37835</v>
          </cell>
        </row>
        <row r="39">
          <cell r="R39">
            <v>18253</v>
          </cell>
          <cell r="S39">
            <v>29960</v>
          </cell>
          <cell r="T39">
            <v>53952</v>
          </cell>
          <cell r="U39">
            <v>18044</v>
          </cell>
          <cell r="V39">
            <v>78685</v>
          </cell>
          <cell r="W39">
            <v>31817</v>
          </cell>
          <cell r="X39">
            <v>119492</v>
          </cell>
          <cell r="Y39">
            <v>24161</v>
          </cell>
          <cell r="Z39">
            <v>23668</v>
          </cell>
        </row>
        <row r="40">
          <cell r="R40">
            <v>118099</v>
          </cell>
          <cell r="S40">
            <v>131420</v>
          </cell>
          <cell r="T40">
            <v>483377</v>
          </cell>
          <cell r="U40">
            <v>142771</v>
          </cell>
          <cell r="V40">
            <v>369891</v>
          </cell>
          <cell r="W40">
            <v>246660</v>
          </cell>
          <cell r="X40">
            <v>1017390</v>
          </cell>
          <cell r="Y40">
            <v>194872</v>
          </cell>
          <cell r="Z40">
            <v>142073</v>
          </cell>
        </row>
        <row r="41">
          <cell r="R41">
            <v>134710</v>
          </cell>
          <cell r="S41">
            <v>181143</v>
          </cell>
          <cell r="T41">
            <v>394617</v>
          </cell>
          <cell r="U41">
            <v>217457</v>
          </cell>
          <cell r="V41">
            <v>490496</v>
          </cell>
          <cell r="W41">
            <v>371139</v>
          </cell>
          <cell r="X41">
            <v>822092</v>
          </cell>
          <cell r="Y41">
            <v>176618</v>
          </cell>
          <cell r="Z41">
            <v>163174</v>
          </cell>
        </row>
        <row r="42">
          <cell r="R42">
            <v>9655</v>
          </cell>
          <cell r="S42">
            <v>13069</v>
          </cell>
          <cell r="T42">
            <v>30474</v>
          </cell>
          <cell r="U42">
            <v>12178</v>
          </cell>
          <cell r="V42">
            <v>41183</v>
          </cell>
          <cell r="W42">
            <v>29874</v>
          </cell>
          <cell r="X42">
            <v>68445</v>
          </cell>
          <cell r="Y42">
            <v>24385</v>
          </cell>
          <cell r="Z42">
            <v>25802</v>
          </cell>
        </row>
      </sheetData>
      <sheetData sheetId="4">
        <row r="13">
          <cell r="Q13">
            <v>3326729</v>
          </cell>
          <cell r="R13">
            <v>3557908</v>
          </cell>
          <cell r="S13">
            <v>3382120</v>
          </cell>
          <cell r="T13">
            <v>4437355</v>
          </cell>
          <cell r="U13">
            <v>8055023</v>
          </cell>
          <cell r="V13">
            <v>4321414</v>
          </cell>
          <cell r="W13">
            <v>3968217</v>
          </cell>
          <cell r="X13">
            <v>4244246</v>
          </cell>
          <cell r="Y13">
            <v>5675565</v>
          </cell>
        </row>
        <row r="14">
          <cell r="Q14">
            <v>8096410</v>
          </cell>
          <cell r="R14">
            <v>7984485</v>
          </cell>
          <cell r="S14">
            <v>8206278</v>
          </cell>
          <cell r="T14">
            <v>8001870</v>
          </cell>
          <cell r="U14">
            <v>11986158</v>
          </cell>
          <cell r="V14">
            <v>6729879</v>
          </cell>
          <cell r="W14">
            <v>7082053</v>
          </cell>
          <cell r="X14">
            <v>5435135</v>
          </cell>
          <cell r="Y14">
            <v>7048864</v>
          </cell>
        </row>
        <row r="15">
          <cell r="Q15">
            <v>43692479</v>
          </cell>
          <cell r="R15">
            <v>45811761</v>
          </cell>
          <cell r="S15">
            <v>48221622</v>
          </cell>
          <cell r="T15">
            <v>44176413</v>
          </cell>
          <cell r="U15">
            <v>64646944</v>
          </cell>
          <cell r="V15">
            <v>42296953</v>
          </cell>
          <cell r="W15">
            <v>45869292</v>
          </cell>
          <cell r="X15">
            <v>34993783</v>
          </cell>
          <cell r="Y15">
            <v>47824959</v>
          </cell>
        </row>
        <row r="16">
          <cell r="Q16">
            <v>525591</v>
          </cell>
          <cell r="R16">
            <v>644834</v>
          </cell>
          <cell r="S16">
            <v>1005747</v>
          </cell>
          <cell r="T16">
            <v>924988</v>
          </cell>
          <cell r="U16">
            <v>1207913</v>
          </cell>
          <cell r="V16">
            <v>740581</v>
          </cell>
          <cell r="W16">
            <v>576533</v>
          </cell>
          <cell r="X16">
            <v>446955</v>
          </cell>
          <cell r="Y16">
            <v>462348</v>
          </cell>
        </row>
        <row r="21">
          <cell r="Q21">
            <v>27211</v>
          </cell>
          <cell r="R21">
            <v>30842</v>
          </cell>
          <cell r="S21">
            <v>29423</v>
          </cell>
          <cell r="T21">
            <v>37980</v>
          </cell>
          <cell r="U21">
            <v>94206</v>
          </cell>
          <cell r="V21">
            <v>47928</v>
          </cell>
          <cell r="W21">
            <v>56624</v>
          </cell>
          <cell r="X21">
            <v>54641</v>
          </cell>
          <cell r="Y21">
            <v>56750</v>
          </cell>
        </row>
        <row r="22">
          <cell r="Q22">
            <v>69150</v>
          </cell>
          <cell r="R22">
            <v>72170</v>
          </cell>
          <cell r="S22">
            <v>72186</v>
          </cell>
          <cell r="T22">
            <v>63906</v>
          </cell>
          <cell r="U22">
            <v>141019</v>
          </cell>
          <cell r="V22">
            <v>59860</v>
          </cell>
          <cell r="W22">
            <v>70491</v>
          </cell>
          <cell r="X22">
            <v>38173</v>
          </cell>
          <cell r="Y22">
            <v>55550</v>
          </cell>
        </row>
        <row r="23">
          <cell r="Q23">
            <v>831128</v>
          </cell>
          <cell r="R23">
            <v>803591</v>
          </cell>
          <cell r="S23">
            <v>841486</v>
          </cell>
          <cell r="T23">
            <v>729301</v>
          </cell>
          <cell r="U23">
            <v>1272401</v>
          </cell>
          <cell r="V23">
            <v>681424</v>
          </cell>
          <cell r="W23">
            <v>688503</v>
          </cell>
          <cell r="X23">
            <v>499625</v>
          </cell>
          <cell r="Y23">
            <v>717844</v>
          </cell>
        </row>
        <row r="24">
          <cell r="Q24">
            <v>3939</v>
          </cell>
          <cell r="R24">
            <v>5278</v>
          </cell>
          <cell r="S24">
            <v>8644</v>
          </cell>
          <cell r="T24">
            <v>9753</v>
          </cell>
          <cell r="U24">
            <v>11791</v>
          </cell>
          <cell r="V24">
            <v>7318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zoomScale="88" zoomScaleNormal="50" zoomScalePageLayoutView="50" workbookViewId="0">
      <selection activeCell="F6" sqref="F6"/>
    </sheetView>
  </sheetViews>
  <sheetFormatPr baseColWidth="10" defaultRowHeight="16" x14ac:dyDescent="0.2"/>
  <cols>
    <col min="1" max="1" width="12" customWidth="1"/>
    <col min="2" max="4" width="19.33203125" bestFit="1" customWidth="1"/>
  </cols>
  <sheetData>
    <row r="3" spans="1:6" x14ac:dyDescent="0.2">
      <c r="A3" t="s">
        <v>0</v>
      </c>
    </row>
    <row r="4" spans="1:6" x14ac:dyDescent="0.2">
      <c r="B4" t="s">
        <v>3</v>
      </c>
      <c r="C4" t="s">
        <v>4</v>
      </c>
      <c r="D4" t="s">
        <v>5</v>
      </c>
      <c r="E4" t="s">
        <v>14</v>
      </c>
    </row>
    <row r="5" spans="1:6" x14ac:dyDescent="0.2">
      <c r="A5" t="s">
        <v>1</v>
      </c>
      <c r="B5" s="8">
        <v>180480369037</v>
      </c>
      <c r="C5" s="8">
        <v>231003663051</v>
      </c>
      <c r="D5" s="8">
        <v>188746138349</v>
      </c>
      <c r="E5" s="6">
        <v>0.16231987642298226</v>
      </c>
    </row>
    <row r="6" spans="1:6" x14ac:dyDescent="0.2">
      <c r="A6" t="s">
        <v>2</v>
      </c>
      <c r="B6" s="8">
        <f>SUM([2]整体!$B$10:$B$12)</f>
        <v>654979964767</v>
      </c>
      <c r="C6" s="8">
        <f>SUM([2]整体!$B$13:$B$15)</f>
        <v>886298218023</v>
      </c>
      <c r="D6" s="8">
        <f>SUM([2]整体!$B$16:$B$18)</f>
        <v>588103857877</v>
      </c>
      <c r="E6" s="6">
        <v>0.93594453883189899</v>
      </c>
      <c r="F6">
        <f>D6/C6-1</f>
        <v>-0.33644923805799831</v>
      </c>
    </row>
    <row r="7" spans="1:6" x14ac:dyDescent="0.2">
      <c r="A7" t="s">
        <v>33</v>
      </c>
      <c r="B7" s="4">
        <f>B5/B6</f>
        <v>0.27555097674049217</v>
      </c>
      <c r="C7" s="4">
        <f t="shared" ref="C7:D7" si="0">C5/C6</f>
        <v>0.26063875381164908</v>
      </c>
      <c r="D7" s="4">
        <f t="shared" si="0"/>
        <v>0.32094014657607572</v>
      </c>
    </row>
    <row r="9" spans="1:6" x14ac:dyDescent="0.2">
      <c r="A9" t="s">
        <v>6</v>
      </c>
    </row>
    <row r="10" spans="1:6" x14ac:dyDescent="0.2">
      <c r="B10" t="s">
        <v>3</v>
      </c>
      <c r="C10" t="s">
        <v>4</v>
      </c>
      <c r="D10" t="s">
        <v>5</v>
      </c>
    </row>
    <row r="11" spans="1:6" x14ac:dyDescent="0.2">
      <c r="A11" t="s">
        <v>1</v>
      </c>
      <c r="B11">
        <v>3065594065</v>
      </c>
      <c r="C11">
        <v>4113571931</v>
      </c>
      <c r="D11">
        <v>4112697659</v>
      </c>
    </row>
    <row r="12" spans="1:6" x14ac:dyDescent="0.2">
      <c r="A12" t="s">
        <v>2</v>
      </c>
      <c r="B12">
        <f>SUM([2]整体!$E$10:$E$12)</f>
        <v>6138681202</v>
      </c>
      <c r="C12">
        <f>SUM([2]整体!$E$13:$E$15)</f>
        <v>8056496201</v>
      </c>
      <c r="D12">
        <f>SUM([2]整体!$E$16:$E$19)</f>
        <v>6363797821</v>
      </c>
    </row>
    <row r="15" spans="1:6" x14ac:dyDescent="0.2">
      <c r="A15" t="s">
        <v>7</v>
      </c>
    </row>
    <row r="16" spans="1:6" x14ac:dyDescent="0.2">
      <c r="B16" t="s">
        <v>3</v>
      </c>
      <c r="C16" t="s">
        <v>4</v>
      </c>
      <c r="D16" t="s">
        <v>5</v>
      </c>
    </row>
    <row r="17" spans="1:4" x14ac:dyDescent="0.2">
      <c r="A17" t="s">
        <v>1</v>
      </c>
      <c r="B17" s="5">
        <f>B5/B11</f>
        <v>58.872885714893243</v>
      </c>
      <c r="C17" s="5">
        <f t="shared" ref="C17:D17" si="1">C5/C11</f>
        <v>56.156466187001506</v>
      </c>
      <c r="D17" s="5">
        <f t="shared" si="1"/>
        <v>45.893511752792818</v>
      </c>
    </row>
    <row r="18" spans="1:4" x14ac:dyDescent="0.2">
      <c r="A18" t="s">
        <v>2</v>
      </c>
      <c r="B18" s="5">
        <f>B6/B12</f>
        <v>106.69717863074656</v>
      </c>
      <c r="C18" s="5">
        <f t="shared" ref="C18:D18" si="2">C6/C12</f>
        <v>110.01038117699225</v>
      </c>
      <c r="D18" s="5">
        <f t="shared" si="2"/>
        <v>92.413975808016161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3"/>
  <sheetViews>
    <sheetView tabSelected="1" zoomScale="68" workbookViewId="0">
      <selection activeCell="F41" sqref="F41"/>
    </sheetView>
  </sheetViews>
  <sheetFormatPr baseColWidth="10" defaultRowHeight="16" x14ac:dyDescent="0.2"/>
  <sheetData>
    <row r="4" spans="1:9" x14ac:dyDescent="0.2">
      <c r="A4" t="s">
        <v>0</v>
      </c>
      <c r="B4" s="2" t="s">
        <v>3</v>
      </c>
      <c r="C4" s="2"/>
      <c r="D4" s="2" t="s">
        <v>4</v>
      </c>
      <c r="E4" s="2"/>
      <c r="F4" s="2" t="s">
        <v>5</v>
      </c>
      <c r="G4" s="2"/>
      <c r="H4" s="3"/>
      <c r="I4" s="3"/>
    </row>
    <row r="5" spans="1:9" x14ac:dyDescent="0.2">
      <c r="B5" t="s">
        <v>1</v>
      </c>
      <c r="C5" t="s">
        <v>2</v>
      </c>
      <c r="D5" t="s">
        <v>1</v>
      </c>
      <c r="E5" t="s">
        <v>2</v>
      </c>
      <c r="F5" t="s">
        <v>1</v>
      </c>
      <c r="G5" t="s">
        <v>2</v>
      </c>
      <c r="H5" t="s">
        <v>16</v>
      </c>
      <c r="I5" t="s">
        <v>15</v>
      </c>
    </row>
    <row r="6" spans="1:9" x14ac:dyDescent="0.2">
      <c r="A6" s="1" t="s">
        <v>8</v>
      </c>
      <c r="B6">
        <f>SUM([3]酒类!$R$26:$T$26)</f>
        <v>309019654</v>
      </c>
      <c r="C6">
        <f>SUM([1]酒类!$H$16:$J$16)</f>
        <v>67741394</v>
      </c>
      <c r="D6">
        <f>SUM([3]酒类!$U$26:$W$26)</f>
        <v>422172598</v>
      </c>
      <c r="E6">
        <f>SUM([1]酒类!$K$16:$M$16)</f>
        <v>177703879</v>
      </c>
      <c r="F6">
        <f>SUM([3]酒类!$X$26:$Z$26)</f>
        <v>702823419</v>
      </c>
      <c r="G6">
        <f>SUM([1]酒类!$N$16:$P$16)</f>
        <v>193235946</v>
      </c>
      <c r="I6" s="4">
        <v>8.6809704619999906</v>
      </c>
    </row>
    <row r="7" spans="1:9" x14ac:dyDescent="0.2">
      <c r="A7" s="1" t="s">
        <v>9</v>
      </c>
      <c r="B7">
        <f>SUM([3]酒类!$R$27:$T$27)</f>
        <v>31689530</v>
      </c>
      <c r="C7">
        <f>SUM([1]酒类!$H$17:$J$17)</f>
        <v>12522891</v>
      </c>
      <c r="D7">
        <f>SUM([3]酒类!$U$27:$W$27)</f>
        <v>38624481</v>
      </c>
      <c r="E7">
        <f>SUM([1]酒类!$K$17:$M$17)</f>
        <v>32869166</v>
      </c>
      <c r="F7">
        <f>SUM([3]酒类!$X$27:$Z$27)</f>
        <v>64166356</v>
      </c>
      <c r="G7">
        <f>SUM([1]酒类!$N$17:$P$17)</f>
        <v>35958222</v>
      </c>
      <c r="I7" s="4">
        <v>2.9908248663767809</v>
      </c>
    </row>
    <row r="8" spans="1:9" x14ac:dyDescent="0.2">
      <c r="A8" s="1" t="s">
        <v>10</v>
      </c>
      <c r="B8">
        <f>SUM([3]酒类!$R$28:$T$28)</f>
        <v>58971387</v>
      </c>
      <c r="C8">
        <f>SUM([1]酒类!$H$18:$J$18)</f>
        <v>13988253</v>
      </c>
      <c r="D8">
        <f>SUM([3]酒类!$U$28:$W$28)</f>
        <v>50388972</v>
      </c>
      <c r="E8">
        <f>SUM([1]酒类!$K$18:$M$18)</f>
        <v>33135912</v>
      </c>
      <c r="F8">
        <f>SUM([3]酒类!$X$28:$Z$28)</f>
        <v>67417152</v>
      </c>
      <c r="G8">
        <f>SUM([1]酒类!$N$18:$P$18)</f>
        <v>24495755</v>
      </c>
      <c r="I8" s="4">
        <v>6.0270156686575209</v>
      </c>
    </row>
    <row r="9" spans="1:9" x14ac:dyDescent="0.2">
      <c r="A9" s="1" t="s">
        <v>11</v>
      </c>
      <c r="B9">
        <f>SUM([3]酒类!$R$29:$T$29)</f>
        <v>199603216</v>
      </c>
      <c r="C9">
        <f>SUM([1]酒类!$H$19:$J$19)</f>
        <v>51922538</v>
      </c>
      <c r="D9">
        <f>SUM([3]酒类!$U$29:$W$29)</f>
        <v>203241193</v>
      </c>
      <c r="E9">
        <f>SUM([1]酒类!$K$19:$M$19)</f>
        <v>140667940</v>
      </c>
      <c r="F9">
        <f>SUM([3]酒类!$X$29:$Z$29)</f>
        <v>398501100</v>
      </c>
      <c r="G9">
        <f>SUM([1]酒类!$N$19:$P$19)</f>
        <v>175414142</v>
      </c>
      <c r="I9" s="4">
        <v>6.3743248559537156</v>
      </c>
    </row>
    <row r="10" spans="1:9" x14ac:dyDescent="0.2">
      <c r="A10" s="1" t="s">
        <v>12</v>
      </c>
      <c r="B10">
        <f>SUM([3]酒类!$R$30:$T$30)</f>
        <v>543549893</v>
      </c>
      <c r="C10">
        <f>SUM([1]酒类!$H$20:$J$20)</f>
        <v>102201609</v>
      </c>
      <c r="D10">
        <f>SUM([3]酒类!$U$30:$W$30)</f>
        <v>804745253</v>
      </c>
      <c r="E10">
        <f>SUM([1]酒类!$K$20:$M$20)</f>
        <v>243106142</v>
      </c>
      <c r="F10">
        <f>SUM([3]酒类!$X$30:$Z$30)</f>
        <v>767778952</v>
      </c>
      <c r="G10">
        <f>SUM([1]酒类!$N$20:$P$20)</f>
        <v>207327835</v>
      </c>
      <c r="I10" s="4">
        <v>9.1534659538483343</v>
      </c>
    </row>
    <row r="11" spans="1:9" x14ac:dyDescent="0.2">
      <c r="A11" s="1" t="s">
        <v>13</v>
      </c>
      <c r="B11">
        <f>SUM([3]酒类!$R$31:$T$31)</f>
        <v>13740404</v>
      </c>
      <c r="C11">
        <f>SUM([1]酒类!$H$21:$J$21)</f>
        <v>9163280</v>
      </c>
      <c r="D11">
        <f>SUM([3]酒类!$U$31:$W$31)</f>
        <v>21939399</v>
      </c>
      <c r="E11">
        <f>SUM([1]酒类!$K$21:$M$21)</f>
        <v>18366685</v>
      </c>
      <c r="F11">
        <f>SUM([3]酒类!$X$31:$Z$31)</f>
        <v>31756067</v>
      </c>
      <c r="G11">
        <f>SUM([1]酒类!$N$21:$P$21)</f>
        <v>12483575</v>
      </c>
      <c r="I11" s="4">
        <v>11.287575877183054</v>
      </c>
    </row>
    <row r="15" spans="1:9" x14ac:dyDescent="0.2">
      <c r="A15" t="s">
        <v>6</v>
      </c>
      <c r="B15" s="2" t="s">
        <v>3</v>
      </c>
      <c r="C15" s="2"/>
      <c r="D15" s="2" t="s">
        <v>4</v>
      </c>
      <c r="E15" s="2"/>
      <c r="F15" s="2" t="s">
        <v>5</v>
      </c>
      <c r="G15" s="2"/>
      <c r="H15" s="3"/>
    </row>
    <row r="16" spans="1:9" x14ac:dyDescent="0.2">
      <c r="B16" t="s">
        <v>1</v>
      </c>
      <c r="C16" t="s">
        <v>2</v>
      </c>
      <c r="D16" t="s">
        <v>1</v>
      </c>
      <c r="E16" t="s">
        <v>2</v>
      </c>
      <c r="F16" t="s">
        <v>1</v>
      </c>
      <c r="G16" t="s">
        <v>2</v>
      </c>
      <c r="H16" t="s">
        <v>16</v>
      </c>
      <c r="I16" t="s">
        <v>15</v>
      </c>
    </row>
    <row r="17" spans="1:9" x14ac:dyDescent="0.2">
      <c r="A17" s="1" t="s">
        <v>8</v>
      </c>
      <c r="B17">
        <f>SUM([3]酒类!$R$37:$T$37)</f>
        <v>492604</v>
      </c>
      <c r="C17">
        <f>SUM([1]酒类!$H$26:$J$26)</f>
        <v>179893</v>
      </c>
      <c r="D17">
        <f>SUM([3]酒类!$U$37:$W$37)</f>
        <v>724669</v>
      </c>
      <c r="E17">
        <f>SUM([1]酒类!$K$26:$M$26)</f>
        <v>469081</v>
      </c>
      <c r="F17">
        <f>SUM([3]酒类!$X$37:$Z$37)</f>
        <v>1191211</v>
      </c>
      <c r="G17">
        <f>SUM([1]酒类!$N$26:$P$26)</f>
        <v>421583</v>
      </c>
    </row>
    <row r="18" spans="1:9" x14ac:dyDescent="0.2">
      <c r="A18" s="1" t="s">
        <v>9</v>
      </c>
      <c r="B18">
        <f>SUM([3]酒类!$R$38:$T$38)</f>
        <v>138277</v>
      </c>
      <c r="C18">
        <f>SUM([1]酒类!$H$27:$J$27)</f>
        <v>42222</v>
      </c>
      <c r="D18">
        <f>SUM([3]酒类!$U$38:$W$38)</f>
        <v>170048</v>
      </c>
      <c r="E18">
        <f>SUM([1]酒类!$K$27:$M$27)</f>
        <v>114205</v>
      </c>
      <c r="F18">
        <f>SUM([3]酒类!$X$38:$Z$38)</f>
        <v>280780</v>
      </c>
      <c r="G18">
        <f>SUM([1]酒类!$N$27:$P$27)</f>
        <v>128197</v>
      </c>
    </row>
    <row r="19" spans="1:9" x14ac:dyDescent="0.2">
      <c r="A19" s="1" t="s">
        <v>10</v>
      </c>
      <c r="B19">
        <f>SUM([3]酒类!$R$39:$T$39)</f>
        <v>102165</v>
      </c>
      <c r="C19">
        <f>SUM([1]酒类!$H$28:$J$28)</f>
        <v>12505</v>
      </c>
      <c r="D19">
        <f>SUM([3]酒类!$U$39:$W$39)</f>
        <v>128546</v>
      </c>
      <c r="E19">
        <f>SUM([1]酒类!$K$28:$M$28)</f>
        <v>30488</v>
      </c>
      <c r="F19">
        <f>SUM([3]酒类!$X$39:$Z$39)</f>
        <v>167321</v>
      </c>
      <c r="G19">
        <f>SUM([1]酒类!$N$28:$P$28)</f>
        <v>26427</v>
      </c>
    </row>
    <row r="20" spans="1:9" x14ac:dyDescent="0.2">
      <c r="A20" s="1" t="s">
        <v>11</v>
      </c>
      <c r="B20">
        <f>SUM([3]酒类!$R$40:$T$40)</f>
        <v>732896</v>
      </c>
      <c r="C20">
        <f>SUM([1]酒类!$H$29:$J$29)</f>
        <v>123656</v>
      </c>
      <c r="D20">
        <f>SUM([3]酒类!$U$40:$W$40)</f>
        <v>759322</v>
      </c>
      <c r="E20">
        <f>SUM([1]酒类!$K$29:$M$29)</f>
        <v>278353</v>
      </c>
      <c r="F20">
        <f>SUM([3]酒类!$X$40:$Z$40)</f>
        <v>1354335</v>
      </c>
      <c r="G20">
        <f>SUM([1]酒类!$N$29:$P$29)</f>
        <v>355235</v>
      </c>
    </row>
    <row r="21" spans="1:9" x14ac:dyDescent="0.2">
      <c r="A21" s="1" t="s">
        <v>12</v>
      </c>
      <c r="B21">
        <f>SUM([3]酒类!$R$41:$T$41)</f>
        <v>710470</v>
      </c>
      <c r="C21">
        <f>SUM([1]酒类!$H$30:$J$30)</f>
        <v>168146</v>
      </c>
      <c r="D21">
        <f>SUM([3]酒类!$U$41:$W$41)</f>
        <v>1079092</v>
      </c>
      <c r="E21">
        <f>SUM([1]酒类!$K$30:$M$30)</f>
        <v>376961</v>
      </c>
      <c r="F21">
        <f>SUM([3]酒类!$X$41:$Z$41)</f>
        <v>1161884</v>
      </c>
      <c r="G21">
        <f>SUM([1]酒类!$N$30:$P$30)</f>
        <v>364443</v>
      </c>
    </row>
    <row r="22" spans="1:9" x14ac:dyDescent="0.2">
      <c r="A22" s="1" t="s">
        <v>13</v>
      </c>
      <c r="B22">
        <f>SUM([3]酒类!$R$42:$T$42)</f>
        <v>53198</v>
      </c>
      <c r="C22">
        <f>SUM([1]酒类!$H$31:$J$31)</f>
        <v>31833</v>
      </c>
      <c r="D22">
        <f>SUM([3]酒类!$U$42:$W$42)</f>
        <v>83235</v>
      </c>
      <c r="E22">
        <f>SUM([1]酒类!$K$31:$M$31)</f>
        <v>42918</v>
      </c>
      <c r="F22">
        <f>SUM([3]酒类!$X$42:$Z$42)</f>
        <v>118632</v>
      </c>
      <c r="G22">
        <f>SUM([1]酒类!$N$31:$P$31)</f>
        <v>29775</v>
      </c>
    </row>
    <row r="26" spans="1:9" x14ac:dyDescent="0.2">
      <c r="A26" t="s">
        <v>7</v>
      </c>
      <c r="B26" s="2" t="s">
        <v>3</v>
      </c>
      <c r="C26" s="2"/>
      <c r="D26" s="2" t="s">
        <v>4</v>
      </c>
      <c r="E26" s="2"/>
      <c r="F26" s="2" t="s">
        <v>5</v>
      </c>
      <c r="G26" s="2"/>
      <c r="H26" s="3"/>
    </row>
    <row r="27" spans="1:9" x14ac:dyDescent="0.2">
      <c r="B27" t="s">
        <v>1</v>
      </c>
      <c r="C27" t="s">
        <v>2</v>
      </c>
      <c r="D27" t="s">
        <v>1</v>
      </c>
      <c r="E27" t="s">
        <v>2</v>
      </c>
      <c r="F27" t="s">
        <v>1</v>
      </c>
      <c r="G27" t="s">
        <v>2</v>
      </c>
      <c r="H27" t="s">
        <v>16</v>
      </c>
      <c r="I27" t="s">
        <v>15</v>
      </c>
    </row>
    <row r="28" spans="1:9" x14ac:dyDescent="0.2">
      <c r="A28" s="1" t="s">
        <v>8</v>
      </c>
      <c r="B28" s="5">
        <f>B6/B17</f>
        <v>627.31860480223463</v>
      </c>
      <c r="C28" s="5">
        <f>C6/C17</f>
        <v>376.56492470524142</v>
      </c>
      <c r="D28" s="5">
        <f>D6/D17</f>
        <v>582.57300643466192</v>
      </c>
      <c r="E28" s="5">
        <f>E6/E17</f>
        <v>378.83410114671028</v>
      </c>
      <c r="F28" s="5">
        <f>F6/F17</f>
        <v>590.0074957333336</v>
      </c>
      <c r="G28" s="5">
        <f>G6/G17</f>
        <v>458.35801253845625</v>
      </c>
    </row>
    <row r="29" spans="1:9" x14ac:dyDescent="0.2">
      <c r="A29" s="1" t="s">
        <v>9</v>
      </c>
      <c r="B29" s="5">
        <f t="shared" ref="B29:B33" si="0">B7/B18</f>
        <v>229.17426614693696</v>
      </c>
      <c r="C29" s="5">
        <f t="shared" ref="C29:D33" si="1">C7/C18</f>
        <v>296.59634787551511</v>
      </c>
      <c r="D29" s="5">
        <f t="shared" si="1"/>
        <v>227.13869613285661</v>
      </c>
      <c r="E29" s="5">
        <f t="shared" ref="E29:F33" si="2">E7/E18</f>
        <v>287.80846722998115</v>
      </c>
      <c r="F29" s="5">
        <f t="shared" si="2"/>
        <v>228.52894080774985</v>
      </c>
      <c r="G29" s="5">
        <f t="shared" ref="G29:G33" si="3">G7/G18</f>
        <v>280.49191478739755</v>
      </c>
    </row>
    <row r="30" spans="1:9" x14ac:dyDescent="0.2">
      <c r="A30" s="1" t="s">
        <v>10</v>
      </c>
      <c r="B30" s="5">
        <f t="shared" si="0"/>
        <v>577.21711936573195</v>
      </c>
      <c r="C30" s="5">
        <f t="shared" si="1"/>
        <v>1118.6127948820472</v>
      </c>
      <c r="D30" s="5">
        <f t="shared" si="1"/>
        <v>391.99175392466509</v>
      </c>
      <c r="E30" s="5">
        <f t="shared" si="2"/>
        <v>1086.8509577538705</v>
      </c>
      <c r="F30" s="5">
        <f t="shared" si="2"/>
        <v>402.92104398132932</v>
      </c>
      <c r="G30" s="5">
        <f t="shared" si="3"/>
        <v>926.92151965792561</v>
      </c>
    </row>
    <row r="31" spans="1:9" x14ac:dyDescent="0.2">
      <c r="A31" s="1" t="s">
        <v>11</v>
      </c>
      <c r="B31" s="5">
        <f t="shared" si="0"/>
        <v>272.34862245120729</v>
      </c>
      <c r="C31" s="5">
        <f t="shared" si="1"/>
        <v>419.89501520346766</v>
      </c>
      <c r="D31" s="5">
        <f t="shared" si="1"/>
        <v>267.66140451613416</v>
      </c>
      <c r="E31" s="5">
        <f t="shared" si="2"/>
        <v>505.3580884703955</v>
      </c>
      <c r="F31" s="5">
        <f t="shared" si="2"/>
        <v>294.24115894516495</v>
      </c>
      <c r="G31" s="5">
        <f t="shared" si="3"/>
        <v>493.79746365082269</v>
      </c>
    </row>
    <row r="32" spans="1:9" x14ac:dyDescent="0.2">
      <c r="A32" s="1" t="s">
        <v>12</v>
      </c>
      <c r="B32" s="5">
        <f t="shared" si="0"/>
        <v>765.05678353765813</v>
      </c>
      <c r="C32" s="5">
        <f t="shared" si="1"/>
        <v>607.81469080442002</v>
      </c>
      <c r="D32" s="5">
        <f t="shared" si="1"/>
        <v>745.76148558232296</v>
      </c>
      <c r="E32" s="5">
        <f t="shared" si="2"/>
        <v>644.91059287300277</v>
      </c>
      <c r="F32" s="5">
        <f t="shared" si="2"/>
        <v>660.80516815792282</v>
      </c>
      <c r="G32" s="5">
        <f t="shared" si="3"/>
        <v>568.88960687953943</v>
      </c>
    </row>
    <row r="33" spans="1:7" x14ac:dyDescent="0.2">
      <c r="A33" s="1" t="s">
        <v>13</v>
      </c>
      <c r="B33" s="5">
        <f t="shared" si="0"/>
        <v>258.28798075115606</v>
      </c>
      <c r="C33" s="5">
        <f t="shared" si="1"/>
        <v>287.8547419344705</v>
      </c>
      <c r="D33" s="5">
        <f t="shared" si="1"/>
        <v>263.58381690394668</v>
      </c>
      <c r="E33" s="5">
        <f t="shared" si="2"/>
        <v>427.94829675194558</v>
      </c>
      <c r="F33" s="5">
        <f t="shared" si="2"/>
        <v>267.6855064400836</v>
      </c>
      <c r="G33" s="5">
        <f t="shared" si="3"/>
        <v>419.26364399664146</v>
      </c>
    </row>
  </sheetData>
  <mergeCells count="9">
    <mergeCell ref="B26:C26"/>
    <mergeCell ref="D26:E26"/>
    <mergeCell ref="F26:G26"/>
    <mergeCell ref="F4:G4"/>
    <mergeCell ref="F15:G15"/>
    <mergeCell ref="B4:C4"/>
    <mergeCell ref="D4:E4"/>
    <mergeCell ref="B15:C15"/>
    <mergeCell ref="D15:E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workbookViewId="0">
      <selection activeCell="F14" sqref="F14"/>
    </sheetView>
  </sheetViews>
  <sheetFormatPr baseColWidth="10" defaultRowHeight="16" x14ac:dyDescent="0.2"/>
  <sheetData>
    <row r="3" spans="1:9" x14ac:dyDescent="0.2">
      <c r="A3" t="s">
        <v>0</v>
      </c>
      <c r="B3" s="2" t="s">
        <v>3</v>
      </c>
      <c r="C3" s="2"/>
      <c r="D3" s="2" t="s">
        <v>4</v>
      </c>
      <c r="E3" s="2"/>
      <c r="F3" s="2" t="s">
        <v>5</v>
      </c>
      <c r="G3" s="2"/>
      <c r="H3" s="3"/>
      <c r="I3" s="3"/>
    </row>
    <row r="4" spans="1:9" x14ac:dyDescent="0.2">
      <c r="B4" t="s">
        <v>1</v>
      </c>
      <c r="C4" t="s">
        <v>2</v>
      </c>
      <c r="D4" t="s">
        <v>1</v>
      </c>
      <c r="E4" t="s">
        <v>2</v>
      </c>
      <c r="F4" t="s">
        <v>1</v>
      </c>
      <c r="G4" t="s">
        <v>2</v>
      </c>
      <c r="H4" t="s">
        <v>16</v>
      </c>
      <c r="I4" t="s">
        <v>15</v>
      </c>
    </row>
    <row r="5" spans="1:9" x14ac:dyDescent="0.2">
      <c r="A5" s="1" t="s">
        <v>17</v>
      </c>
      <c r="B5">
        <f>SUM([3]医药保健!$Q$13:$S$13)</f>
        <v>10266757</v>
      </c>
      <c r="C5">
        <f>SUM([1]医药保健!$H$16:$J$16)</f>
        <v>49719601</v>
      </c>
      <c r="D5">
        <f>SUM([3]医药保健!$T$13:$V$13)</f>
        <v>16813792</v>
      </c>
      <c r="E5">
        <f>SUM([1]医药保健!$K$16:$M$16)</f>
        <v>111312993</v>
      </c>
      <c r="F5">
        <f>SUM([3]医药保健!$W$13:$Y$13)</f>
        <v>13888028</v>
      </c>
      <c r="G5">
        <f>SUM([1]医药保健!$N$16:$P$16)</f>
        <v>61716171</v>
      </c>
      <c r="I5" s="6">
        <v>0.32200993278344847</v>
      </c>
    </row>
    <row r="6" spans="1:9" x14ac:dyDescent="0.2">
      <c r="A6" s="1" t="s">
        <v>18</v>
      </c>
      <c r="B6">
        <f>SUM([3]医药保健!$Q$14:$S$14)</f>
        <v>24287173</v>
      </c>
      <c r="C6">
        <f>SUM([1]医药保健!$H$17:$J$17)</f>
        <v>35132475</v>
      </c>
      <c r="D6">
        <f>SUM([3]医药保健!$T$14:$V$14)</f>
        <v>26717907</v>
      </c>
      <c r="E6">
        <f>SUM([1]医药保健!$K$17:$M$17)</f>
        <v>84779212</v>
      </c>
      <c r="F6">
        <f>SUM([3]医药保健!$W$14:$Y$14)</f>
        <v>19566052</v>
      </c>
      <c r="G6">
        <f>SUM([1]医药保健!$N$17:$P$17)</f>
        <v>36572250</v>
      </c>
      <c r="I6" s="6">
        <v>1.1911860902933613</v>
      </c>
    </row>
    <row r="7" spans="1:9" x14ac:dyDescent="0.2">
      <c r="A7" s="1" t="s">
        <v>19</v>
      </c>
      <c r="B7">
        <f>SUM([3]医药保健!$Q$15:$S$15)</f>
        <v>137725862</v>
      </c>
      <c r="C7">
        <f>SUM([1]医药保健!$H$18:$J$18)</f>
        <v>402066621</v>
      </c>
      <c r="D7">
        <f>SUM([3]医药保健!$T$15:$V$15)</f>
        <v>151120310</v>
      </c>
      <c r="E7">
        <f>SUM([1]医药保健!$K$18:$M$18)</f>
        <v>451739331</v>
      </c>
      <c r="F7">
        <f>SUM([3]医药保健!$W$15:$Y$15)</f>
        <v>128688034</v>
      </c>
      <c r="G7">
        <f>SUM([1]医药保健!$N$18:$P$18)</f>
        <v>341229460</v>
      </c>
      <c r="I7" s="6">
        <v>0.35031666069972145</v>
      </c>
    </row>
    <row r="8" spans="1:9" x14ac:dyDescent="0.2">
      <c r="A8" s="1" t="s">
        <v>20</v>
      </c>
      <c r="B8">
        <f>SUM([3]医药保健!$Q$16:$S$16)</f>
        <v>2176172</v>
      </c>
      <c r="C8">
        <f>SUM([1]医药保健!$H$19:$J$19)</f>
        <v>16327764</v>
      </c>
      <c r="D8">
        <f>SUM([3]医药保健!$T$16:$V$16)</f>
        <v>2873482</v>
      </c>
      <c r="E8">
        <f>SUM([1]医药保健!$K$19:$M$19)</f>
        <v>18723211</v>
      </c>
      <c r="F8">
        <f>SUM([3]医药保健!$W$16:$Y$16)</f>
        <v>1485836</v>
      </c>
      <c r="G8">
        <f>SUM([1]医药保健!$N$19:$P$19)</f>
        <v>7209346</v>
      </c>
      <c r="I8" s="6">
        <v>-0.34153412354579782</v>
      </c>
    </row>
    <row r="12" spans="1:9" x14ac:dyDescent="0.2">
      <c r="A12" t="s">
        <v>6</v>
      </c>
      <c r="B12" s="2" t="s">
        <v>3</v>
      </c>
      <c r="C12" s="2"/>
      <c r="D12" s="2" t="s">
        <v>4</v>
      </c>
      <c r="E12" s="2"/>
      <c r="F12" s="2" t="s">
        <v>5</v>
      </c>
      <c r="G12" s="2"/>
      <c r="H12" s="3"/>
      <c r="I12" s="3"/>
    </row>
    <row r="13" spans="1:9" x14ac:dyDescent="0.2">
      <c r="B13" t="s">
        <v>1</v>
      </c>
      <c r="C13" t="s">
        <v>2</v>
      </c>
      <c r="D13" t="s">
        <v>1</v>
      </c>
      <c r="E13" t="s">
        <v>2</v>
      </c>
      <c r="F13" t="s">
        <v>1</v>
      </c>
      <c r="G13" t="s">
        <v>2</v>
      </c>
      <c r="H13" t="s">
        <v>16</v>
      </c>
      <c r="I13" t="s">
        <v>15</v>
      </c>
    </row>
    <row r="14" spans="1:9" x14ac:dyDescent="0.2">
      <c r="A14" s="1" t="s">
        <v>17</v>
      </c>
      <c r="B14">
        <f>SUM([3]医药保健!$Q$21:$S$21)</f>
        <v>87476</v>
      </c>
      <c r="C14">
        <f>SUM([1]医药保健!$H$25:$J$25)</f>
        <v>357870</v>
      </c>
      <c r="D14">
        <f>SUM([3]医药保健!$T$21:$V$21)</f>
        <v>180114</v>
      </c>
      <c r="E14">
        <f>SUM([1]医药保健!$K$25:$M$25)</f>
        <v>708299</v>
      </c>
      <c r="F14">
        <f>SUM([3]医药保健!$W$21:$Y$21)</f>
        <v>168015</v>
      </c>
      <c r="G14">
        <f>SUM([1]医药保健!$N$25:$P$25)</f>
        <v>458939</v>
      </c>
    </row>
    <row r="15" spans="1:9" x14ac:dyDescent="0.2">
      <c r="A15" s="1" t="s">
        <v>18</v>
      </c>
      <c r="B15">
        <f>SUM([3]医药保健!$Q$22:$S$22)</f>
        <v>213506</v>
      </c>
      <c r="C15">
        <f>SUM([1]医药保健!$H$26:$J$26)</f>
        <v>209146</v>
      </c>
      <c r="D15">
        <f>SUM([3]医药保健!$T$22:$V$22)</f>
        <v>264785</v>
      </c>
      <c r="E15">
        <f>SUM([1]医药保健!$K$26:$M$26)</f>
        <v>457676</v>
      </c>
      <c r="F15">
        <f>SUM([3]医药保健!$W$22:$Y$22)</f>
        <v>164214</v>
      </c>
      <c r="G15">
        <f>SUM([1]医药保健!$N$26:$P$26)</f>
        <v>210531</v>
      </c>
    </row>
    <row r="16" spans="1:9" x14ac:dyDescent="0.2">
      <c r="A16" s="1" t="s">
        <v>19</v>
      </c>
      <c r="B16">
        <f>SUM([3]医药保健!$Q$23:$S$23)</f>
        <v>2476205</v>
      </c>
      <c r="C16">
        <f>SUM([1]医药保健!$H$27:$J$27)</f>
        <v>2504717</v>
      </c>
      <c r="D16">
        <f>SUM([3]医药保健!$T$23:$V$23)</f>
        <v>2683126</v>
      </c>
      <c r="E16">
        <f>SUM([1]医药保健!$K$27:$M$27)</f>
        <v>2782683</v>
      </c>
      <c r="F16">
        <f>SUM([3]医药保健!$W$23:$Y$23)</f>
        <v>1905972</v>
      </c>
      <c r="G16">
        <f>SUM([1]医药保健!$N$27:$P$27)</f>
        <v>2132152</v>
      </c>
    </row>
    <row r="17" spans="1:9" x14ac:dyDescent="0.2">
      <c r="A17" s="1" t="s">
        <v>20</v>
      </c>
      <c r="B17">
        <f>SUM([3]医药保健!$Q$24:$S$24)</f>
        <v>17861</v>
      </c>
      <c r="C17">
        <f>SUM([1]医药保健!$H$28:$J$28)</f>
        <v>126625</v>
      </c>
      <c r="D17">
        <f>SUM([3]医药保健!$T$24:$V$24)</f>
        <v>28862</v>
      </c>
      <c r="E17">
        <f>SUM([1]医药保健!$K$28:$M$28)</f>
        <v>144941</v>
      </c>
      <c r="G17">
        <f>SUM([1]医药保健!$N$28:$P$28)</f>
        <v>70134</v>
      </c>
    </row>
    <row r="21" spans="1:9" x14ac:dyDescent="0.2">
      <c r="A21" t="s">
        <v>7</v>
      </c>
      <c r="B21" s="2" t="s">
        <v>3</v>
      </c>
      <c r="C21" s="2"/>
      <c r="D21" s="2" t="s">
        <v>4</v>
      </c>
      <c r="E21" s="2"/>
      <c r="F21" s="2" t="s">
        <v>5</v>
      </c>
      <c r="G21" s="2"/>
      <c r="H21" s="3"/>
      <c r="I21" s="3"/>
    </row>
    <row r="22" spans="1:9" x14ac:dyDescent="0.2">
      <c r="B22" t="s">
        <v>1</v>
      </c>
      <c r="C22" t="s">
        <v>2</v>
      </c>
      <c r="D22" t="s">
        <v>1</v>
      </c>
      <c r="E22" t="s">
        <v>2</v>
      </c>
      <c r="F22" t="s">
        <v>1</v>
      </c>
      <c r="G22" t="s">
        <v>2</v>
      </c>
      <c r="H22" t="s">
        <v>16</v>
      </c>
      <c r="I22" t="s">
        <v>15</v>
      </c>
    </row>
    <row r="23" spans="1:9" x14ac:dyDescent="0.2">
      <c r="A23" s="1" t="s">
        <v>17</v>
      </c>
      <c r="C23" s="5">
        <f>C5/C14</f>
        <v>138.93201721295443</v>
      </c>
      <c r="D23" s="5"/>
      <c r="E23" s="5">
        <f>E5/E14</f>
        <v>157.15537223686607</v>
      </c>
      <c r="F23" s="5"/>
      <c r="G23" s="5">
        <f>G5/G14</f>
        <v>134.47576039517233</v>
      </c>
    </row>
    <row r="24" spans="1:9" x14ac:dyDescent="0.2">
      <c r="A24" s="1" t="s">
        <v>18</v>
      </c>
      <c r="C24" s="5">
        <f t="shared" ref="C24:C26" si="0">C6/C15</f>
        <v>167.98062119285092</v>
      </c>
      <c r="D24" s="5"/>
      <c r="E24" s="5">
        <f t="shared" ref="E24:E26" si="1">E6/E15</f>
        <v>185.23849185886959</v>
      </c>
      <c r="F24" s="5"/>
      <c r="G24" s="5">
        <f t="shared" ref="G24:G26" si="2">G6/G15</f>
        <v>173.71432235632759</v>
      </c>
    </row>
    <row r="25" spans="1:9" x14ac:dyDescent="0.2">
      <c r="A25" s="1" t="s">
        <v>19</v>
      </c>
      <c r="C25" s="5">
        <f t="shared" si="0"/>
        <v>160.52377214671358</v>
      </c>
      <c r="D25" s="5"/>
      <c r="E25" s="5">
        <f t="shared" si="1"/>
        <v>162.33948710650836</v>
      </c>
      <c r="F25" s="5"/>
      <c r="G25" s="5">
        <f t="shared" si="2"/>
        <v>160.03993148706095</v>
      </c>
    </row>
    <row r="26" spans="1:9" x14ac:dyDescent="0.2">
      <c r="A26" s="1" t="s">
        <v>20</v>
      </c>
      <c r="C26" s="5">
        <f t="shared" si="0"/>
        <v>128.9458163869694</v>
      </c>
      <c r="D26" s="5"/>
      <c r="E26" s="5">
        <f t="shared" si="1"/>
        <v>129.17815524937734</v>
      </c>
      <c r="F26" s="5"/>
      <c r="G26" s="5">
        <f t="shared" si="2"/>
        <v>102.79388028630906</v>
      </c>
    </row>
  </sheetData>
  <mergeCells count="9">
    <mergeCell ref="B21:C21"/>
    <mergeCell ref="D21:E21"/>
    <mergeCell ref="F3:G3"/>
    <mergeCell ref="F12:G12"/>
    <mergeCell ref="F21:G21"/>
    <mergeCell ref="B3:C3"/>
    <mergeCell ref="D3:E3"/>
    <mergeCell ref="B12:C12"/>
    <mergeCell ref="D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"/>
  <sheetViews>
    <sheetView zoomScale="75" workbookViewId="0">
      <selection activeCell="I32" sqref="I32"/>
    </sheetView>
  </sheetViews>
  <sheetFormatPr baseColWidth="10" defaultRowHeight="16" x14ac:dyDescent="0.2"/>
  <cols>
    <col min="3" max="3" width="11.1640625" bestFit="1" customWidth="1"/>
    <col min="5" max="5" width="11.1640625" bestFit="1" customWidth="1"/>
    <col min="7" max="7" width="11.1640625" bestFit="1" customWidth="1"/>
  </cols>
  <sheetData>
    <row r="3" spans="1:9" x14ac:dyDescent="0.2">
      <c r="A3" t="s">
        <v>0</v>
      </c>
      <c r="B3" s="2" t="s">
        <v>3</v>
      </c>
      <c r="C3" s="2"/>
      <c r="D3" s="2" t="s">
        <v>4</v>
      </c>
      <c r="E3" s="2"/>
      <c r="F3" s="2" t="s">
        <v>5</v>
      </c>
      <c r="G3" s="2"/>
      <c r="H3" s="2"/>
      <c r="I3" s="2"/>
    </row>
    <row r="4" spans="1:9" x14ac:dyDescent="0.2">
      <c r="B4" t="s">
        <v>1</v>
      </c>
      <c r="C4" t="s">
        <v>2</v>
      </c>
      <c r="D4" t="s">
        <v>1</v>
      </c>
      <c r="E4" t="s">
        <v>2</v>
      </c>
      <c r="F4" t="s">
        <v>1</v>
      </c>
      <c r="G4" t="s">
        <v>2</v>
      </c>
      <c r="H4" t="s">
        <v>16</v>
      </c>
      <c r="I4" t="s">
        <v>15</v>
      </c>
    </row>
    <row r="5" spans="1:9" x14ac:dyDescent="0.2">
      <c r="A5" s="1" t="s">
        <v>26</v>
      </c>
      <c r="C5">
        <f>SUM([1]大家电!$H$18:$J$18)</f>
        <v>816670439</v>
      </c>
      <c r="E5">
        <f>SUM([1]大家电!$K$18:$M$18)</f>
        <v>1384241890</v>
      </c>
      <c r="G5">
        <f>SUM([1]大家电!$N$18:$P$18)</f>
        <v>783095960</v>
      </c>
      <c r="I5" s="6">
        <v>0.80544692660568606</v>
      </c>
    </row>
    <row r="6" spans="1:9" x14ac:dyDescent="0.2">
      <c r="A6" s="1" t="s">
        <v>27</v>
      </c>
      <c r="C6">
        <f>SUM([1]大家电!$H$19:$J$19)</f>
        <v>414042031</v>
      </c>
      <c r="E6">
        <f>SUM([1]大家电!$K$19:$M$19)</f>
        <v>826258771</v>
      </c>
      <c r="G6">
        <f>SUM([1]大家电!$N$19:$P$19)</f>
        <v>591369220</v>
      </c>
      <c r="I6" s="6">
        <v>3.7930556177953063</v>
      </c>
    </row>
    <row r="7" spans="1:9" x14ac:dyDescent="0.2">
      <c r="A7" s="1" t="s">
        <v>28</v>
      </c>
      <c r="C7">
        <f>SUM([1]大家电!$H$20:$J$20)</f>
        <v>272205907</v>
      </c>
      <c r="E7">
        <f>SUM([1]大家电!$K$20:$M$20)</f>
        <v>428735351</v>
      </c>
      <c r="G7">
        <f>SUM([1]大家电!$N$20:$P$20)</f>
        <v>234680218</v>
      </c>
      <c r="I7" s="6">
        <v>1.9036685828906599</v>
      </c>
    </row>
    <row r="8" spans="1:9" x14ac:dyDescent="0.2">
      <c r="A8" s="1" t="s">
        <v>29</v>
      </c>
      <c r="C8">
        <f>SUM([1]大家电!$H$21:$J$21)</f>
        <v>301729636</v>
      </c>
      <c r="E8">
        <f>SUM([1]大家电!$K$21:$M$21)</f>
        <v>705281263</v>
      </c>
      <c r="G8">
        <f>SUM([1]大家电!$N$21:$P$21)</f>
        <v>391796240</v>
      </c>
      <c r="I8" s="6">
        <v>0.62942321062942108</v>
      </c>
    </row>
    <row r="9" spans="1:9" x14ac:dyDescent="0.2">
      <c r="A9" s="1" t="s">
        <v>30</v>
      </c>
      <c r="C9">
        <f>SUM([1]大家电!$H$22:$J$22)</f>
        <v>857909200</v>
      </c>
      <c r="E9">
        <f>SUM([1]大家电!$K$22:$M$22)</f>
        <v>1247082672</v>
      </c>
      <c r="G9">
        <f>SUM([1]大家电!$N$22:$P$22)</f>
        <v>644429804</v>
      </c>
      <c r="I9" s="6">
        <v>4.1481637882700024</v>
      </c>
    </row>
    <row r="10" spans="1:9" x14ac:dyDescent="0.2">
      <c r="A10" s="1" t="s">
        <v>31</v>
      </c>
      <c r="C10">
        <f>SUM([1]大家电!$H$23:$J$23)</f>
        <v>2531270027</v>
      </c>
      <c r="E10">
        <f>SUM([1]大家电!$K$23:$M$23)</f>
        <v>4122048083</v>
      </c>
      <c r="G10">
        <f>SUM([1]大家电!$N$23:$P$23)</f>
        <v>2450525688</v>
      </c>
      <c r="I10" s="6">
        <v>0.43361604737165815</v>
      </c>
    </row>
    <row r="11" spans="1:9" x14ac:dyDescent="0.2">
      <c r="A11" s="1" t="s">
        <v>32</v>
      </c>
      <c r="C11">
        <f>SUM([1]大家电!$H$24:$J$24)</f>
        <v>284521726</v>
      </c>
      <c r="E11">
        <f>SUM([1]大家电!$K$24:$M$24)</f>
        <v>408725405</v>
      </c>
      <c r="G11">
        <f>SUM([1]大家电!$N$24:$P$24)</f>
        <v>197231545</v>
      </c>
      <c r="I11" s="6">
        <v>2.42994024128518</v>
      </c>
    </row>
    <row r="14" spans="1:9" x14ac:dyDescent="0.2">
      <c r="A14" t="s">
        <v>6</v>
      </c>
      <c r="B14" s="2" t="s">
        <v>3</v>
      </c>
      <c r="C14" s="2"/>
      <c r="D14" s="2" t="s">
        <v>4</v>
      </c>
      <c r="E14" s="2"/>
      <c r="F14" s="2" t="s">
        <v>5</v>
      </c>
      <c r="G14" s="2"/>
      <c r="H14" s="2"/>
      <c r="I14" s="2"/>
    </row>
    <row r="15" spans="1:9" x14ac:dyDescent="0.2">
      <c r="B15" t="s">
        <v>1</v>
      </c>
      <c r="C15" t="s">
        <v>2</v>
      </c>
      <c r="D15" t="s">
        <v>1</v>
      </c>
      <c r="E15" t="s">
        <v>2</v>
      </c>
      <c r="F15" t="s">
        <v>1</v>
      </c>
      <c r="G15" t="s">
        <v>2</v>
      </c>
      <c r="H15" t="s">
        <v>16</v>
      </c>
      <c r="I15" t="s">
        <v>15</v>
      </c>
    </row>
    <row r="16" spans="1:9" x14ac:dyDescent="0.2">
      <c r="A16" s="1" t="s">
        <v>26</v>
      </c>
      <c r="C16">
        <f>SUM([1]大家电!$H$29:$J$29)</f>
        <v>1693947</v>
      </c>
      <c r="E16">
        <f>SUM([1]大家电!$K$29:$M$29)</f>
        <v>3578878</v>
      </c>
      <c r="G16">
        <f>SUM([1]大家电!$N$29:$P$29)</f>
        <v>1892413</v>
      </c>
    </row>
    <row r="17" spans="1:9" x14ac:dyDescent="0.2">
      <c r="A17" s="1" t="s">
        <v>27</v>
      </c>
      <c r="C17">
        <f>SUM([1]大家电!$H$30:$J$30)</f>
        <v>271104</v>
      </c>
      <c r="E17">
        <f>SUM([1]大家电!$K$30:$M$30)</f>
        <v>447519</v>
      </c>
      <c r="G17">
        <f>SUM([1]大家电!$N$30:$P$30)</f>
        <v>379427</v>
      </c>
    </row>
    <row r="18" spans="1:9" x14ac:dyDescent="0.2">
      <c r="A18" s="1" t="s">
        <v>28</v>
      </c>
      <c r="C18">
        <f>SUM([1]大家电!$H$31:$J$31)</f>
        <v>227628</v>
      </c>
      <c r="E18">
        <f>SUM([1]大家电!$K$31:$M$31)</f>
        <v>395833</v>
      </c>
      <c r="G18">
        <f>SUM([1]大家电!$N$31:$P$31)</f>
        <v>217038</v>
      </c>
    </row>
    <row r="19" spans="1:9" x14ac:dyDescent="0.2">
      <c r="A19" s="1" t="s">
        <v>29</v>
      </c>
      <c r="C19">
        <f>SUM([1]大家电!$H$32:$J$32)</f>
        <v>177916</v>
      </c>
      <c r="E19">
        <f>SUM([1]大家电!$K$32:$M$32)</f>
        <v>381715</v>
      </c>
      <c r="G19">
        <f>SUM([1]大家电!$N$32:$P$32)</f>
        <v>233696</v>
      </c>
    </row>
    <row r="20" spans="1:9" x14ac:dyDescent="0.2">
      <c r="A20" s="1" t="s">
        <v>30</v>
      </c>
      <c r="C20">
        <f>SUM([1]大家电!$H$33:$J$33)</f>
        <v>588855</v>
      </c>
      <c r="E20">
        <f>SUM([1]大家电!$K$33:$M$33)</f>
        <v>961175</v>
      </c>
      <c r="G20">
        <f>SUM([1]大家电!$N$33:$P$33)</f>
        <v>416223</v>
      </c>
    </row>
    <row r="21" spans="1:9" x14ac:dyDescent="0.2">
      <c r="A21" s="1" t="s">
        <v>31</v>
      </c>
      <c r="C21">
        <f>SUM([1]大家电!$H$34:$J$34)</f>
        <v>1979103</v>
      </c>
      <c r="E21">
        <f>SUM([1]大家电!$K$34:$M$34)</f>
        <v>3039336</v>
      </c>
      <c r="G21">
        <f>SUM([1]大家电!$N$34:$P$34)</f>
        <v>1921703</v>
      </c>
    </row>
    <row r="22" spans="1:9" x14ac:dyDescent="0.2">
      <c r="A22" s="1" t="s">
        <v>32</v>
      </c>
      <c r="C22">
        <f>SUM([1]大家电!$H$35:$J$35)</f>
        <v>1175209</v>
      </c>
      <c r="E22">
        <f>SUM([1]大家电!$K$35:$M$35)</f>
        <v>2381455</v>
      </c>
      <c r="G22">
        <f>SUM([1]大家电!$N$35:$P$35)</f>
        <v>1582202</v>
      </c>
    </row>
    <row r="26" spans="1:9" x14ac:dyDescent="0.2">
      <c r="A26" t="s">
        <v>7</v>
      </c>
      <c r="B26" s="2" t="s">
        <v>3</v>
      </c>
      <c r="C26" s="2"/>
      <c r="D26" s="2" t="s">
        <v>4</v>
      </c>
      <c r="E26" s="2"/>
      <c r="F26" s="2" t="s">
        <v>5</v>
      </c>
      <c r="G26" s="2"/>
      <c r="H26" s="2"/>
      <c r="I26" s="2"/>
    </row>
    <row r="27" spans="1:9" x14ac:dyDescent="0.2">
      <c r="B27" t="s">
        <v>1</v>
      </c>
      <c r="C27" t="s">
        <v>2</v>
      </c>
      <c r="D27" t="s">
        <v>1</v>
      </c>
      <c r="E27" t="s">
        <v>2</v>
      </c>
      <c r="F27" t="s">
        <v>1</v>
      </c>
      <c r="G27" t="s">
        <v>2</v>
      </c>
      <c r="H27" t="s">
        <v>16</v>
      </c>
      <c r="I27" t="s">
        <v>15</v>
      </c>
    </row>
    <row r="28" spans="1:9" x14ac:dyDescent="0.2">
      <c r="A28" s="1" t="s">
        <v>26</v>
      </c>
      <c r="C28" s="5">
        <f>C5/C16</f>
        <v>482.11097454642913</v>
      </c>
      <c r="D28" s="5"/>
      <c r="E28" s="5">
        <f>E5/E16</f>
        <v>386.78096598989964</v>
      </c>
      <c r="F28" s="5"/>
      <c r="G28" s="5">
        <f>G5/G16</f>
        <v>413.80816978112074</v>
      </c>
    </row>
    <row r="29" spans="1:9" x14ac:dyDescent="0.2">
      <c r="A29" s="1" t="s">
        <v>27</v>
      </c>
      <c r="C29" s="5">
        <f t="shared" ref="C29:C34" si="0">C6/C17</f>
        <v>1527.2442715710577</v>
      </c>
      <c r="D29" s="5"/>
      <c r="E29" s="5">
        <f t="shared" ref="E29:E34" si="1">E6/E17</f>
        <v>1846.3099242713718</v>
      </c>
      <c r="F29" s="5"/>
      <c r="G29" s="5">
        <f t="shared" ref="G29:G34" si="2">G6/G17</f>
        <v>1558.5849715492045</v>
      </c>
    </row>
    <row r="30" spans="1:9" x14ac:dyDescent="0.2">
      <c r="A30" s="1" t="s">
        <v>28</v>
      </c>
      <c r="C30" s="5">
        <f t="shared" si="0"/>
        <v>1195.8366589347531</v>
      </c>
      <c r="D30" s="5"/>
      <c r="E30" s="5">
        <f t="shared" si="1"/>
        <v>1083.1217988394096</v>
      </c>
      <c r="F30" s="5"/>
      <c r="G30" s="5">
        <f t="shared" si="2"/>
        <v>1081.2863093098904</v>
      </c>
    </row>
    <row r="31" spans="1:9" x14ac:dyDescent="0.2">
      <c r="A31" s="1" t="s">
        <v>29</v>
      </c>
      <c r="C31" s="5">
        <f t="shared" si="0"/>
        <v>1695.9106319836328</v>
      </c>
      <c r="D31" s="5"/>
      <c r="E31" s="5">
        <f t="shared" si="1"/>
        <v>1847.6645219601012</v>
      </c>
      <c r="F31" s="5"/>
      <c r="G31" s="5">
        <f t="shared" si="2"/>
        <v>1676.5209502943997</v>
      </c>
    </row>
    <row r="32" spans="1:9" x14ac:dyDescent="0.2">
      <c r="A32" s="1" t="s">
        <v>30</v>
      </c>
      <c r="C32" s="5">
        <f t="shared" si="0"/>
        <v>1456.9107844885414</v>
      </c>
      <c r="D32" s="5"/>
      <c r="E32" s="5">
        <f t="shared" si="1"/>
        <v>1297.4564174057793</v>
      </c>
      <c r="F32" s="5"/>
      <c r="G32" s="5">
        <f t="shared" si="2"/>
        <v>1548.2801382912526</v>
      </c>
    </row>
    <row r="33" spans="1:7" x14ac:dyDescent="0.2">
      <c r="A33" s="1" t="s">
        <v>31</v>
      </c>
      <c r="C33" s="5">
        <f t="shared" si="0"/>
        <v>1278.9986306927938</v>
      </c>
      <c r="D33" s="5"/>
      <c r="E33" s="5">
        <f t="shared" si="1"/>
        <v>1356.2330992690509</v>
      </c>
      <c r="F33" s="5"/>
      <c r="G33" s="5">
        <f t="shared" si="2"/>
        <v>1275.1844005030955</v>
      </c>
    </row>
    <row r="34" spans="1:7" x14ac:dyDescent="0.2">
      <c r="A34" s="1" t="s">
        <v>32</v>
      </c>
      <c r="C34" s="5">
        <f t="shared" si="0"/>
        <v>242.10308634464167</v>
      </c>
      <c r="D34" s="5"/>
      <c r="E34" s="5">
        <f t="shared" si="1"/>
        <v>171.62843933645607</v>
      </c>
      <c r="F34" s="5"/>
      <c r="G34" s="5">
        <f t="shared" si="2"/>
        <v>124.65636182990541</v>
      </c>
    </row>
  </sheetData>
  <mergeCells count="9">
    <mergeCell ref="B26:C26"/>
    <mergeCell ref="D26:E26"/>
    <mergeCell ref="F26:I26"/>
    <mergeCell ref="B3:C3"/>
    <mergeCell ref="D3:E3"/>
    <mergeCell ref="F3:I3"/>
    <mergeCell ref="B14:C14"/>
    <mergeCell ref="D14:E14"/>
    <mergeCell ref="F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A3" sqref="A3:I4"/>
    </sheetView>
  </sheetViews>
  <sheetFormatPr baseColWidth="10" defaultRowHeight="16" x14ac:dyDescent="0.2"/>
  <cols>
    <col min="3" max="3" width="11.1640625" bestFit="1" customWidth="1"/>
    <col min="5" max="5" width="11.1640625" bestFit="1" customWidth="1"/>
    <col min="7" max="7" width="11.1640625" bestFit="1" customWidth="1"/>
  </cols>
  <sheetData>
    <row r="3" spans="1:9" x14ac:dyDescent="0.2">
      <c r="A3" t="s">
        <v>0</v>
      </c>
      <c r="B3" s="2" t="s">
        <v>3</v>
      </c>
      <c r="C3" s="2"/>
      <c r="D3" s="2" t="s">
        <v>4</v>
      </c>
      <c r="E3" s="2"/>
      <c r="F3" s="2" t="s">
        <v>5</v>
      </c>
      <c r="G3" s="2"/>
      <c r="H3" s="2"/>
      <c r="I3" s="2"/>
    </row>
    <row r="4" spans="1:9" x14ac:dyDescent="0.2">
      <c r="B4" t="s">
        <v>1</v>
      </c>
      <c r="C4" t="s">
        <v>2</v>
      </c>
      <c r="D4" t="s">
        <v>1</v>
      </c>
      <c r="E4" t="s">
        <v>2</v>
      </c>
      <c r="F4" t="s">
        <v>1</v>
      </c>
      <c r="G4" t="s">
        <v>2</v>
      </c>
      <c r="H4" t="s">
        <v>16</v>
      </c>
      <c r="I4" t="s">
        <v>15</v>
      </c>
    </row>
    <row r="5" spans="1:9" x14ac:dyDescent="0.2">
      <c r="A5" s="1" t="s">
        <v>21</v>
      </c>
      <c r="C5">
        <f>SUM([1]小家电!$H$14:$J$14)</f>
        <v>850293750</v>
      </c>
      <c r="E5">
        <f>SUM([1]小家电!$K$14:$M$14)</f>
        <v>1153189150</v>
      </c>
      <c r="G5">
        <f>SUM([1]小家电!$N$14:$P$14)</f>
        <v>927745225</v>
      </c>
      <c r="I5" s="6">
        <v>1.0013918346934814</v>
      </c>
    </row>
    <row r="6" spans="1:9" x14ac:dyDescent="0.2">
      <c r="A6" s="1" t="s">
        <v>22</v>
      </c>
      <c r="C6">
        <f>SUM([1]小家电!$H$15:$J$15)</f>
        <v>266003727</v>
      </c>
      <c r="E6">
        <f>SUM([1]小家电!$K$15:$M$15)</f>
        <v>655292611</v>
      </c>
      <c r="G6">
        <f>SUM([1]小家电!$N$15:$P$15)</f>
        <v>370877587</v>
      </c>
      <c r="I6" s="6">
        <v>6.4539734318913133E-2</v>
      </c>
    </row>
    <row r="7" spans="1:9" x14ac:dyDescent="0.2">
      <c r="A7" s="1" t="s">
        <v>23</v>
      </c>
      <c r="C7">
        <f>SUM([1]小家电!$H$16:$J$16)</f>
        <v>3555318765</v>
      </c>
      <c r="E7">
        <f>SUM([1]小家电!$K$16:$M$16)</f>
        <v>5422132215</v>
      </c>
      <c r="G7">
        <f>SUM([1]小家电!$N$16:$P$16)</f>
        <v>3697508304</v>
      </c>
      <c r="I7" s="6">
        <v>0.90325549074463996</v>
      </c>
    </row>
    <row r="8" spans="1:9" x14ac:dyDescent="0.2">
      <c r="A8" s="1" t="s">
        <v>24</v>
      </c>
      <c r="C8">
        <f>SUM([1]小家电!$H$17:$J$17)</f>
        <v>1177951373</v>
      </c>
      <c r="E8">
        <f>SUM([1]小家电!$K$17:$M$17)</f>
        <v>1745256212</v>
      </c>
      <c r="G8">
        <f>SUM([1]小家电!$N$17:$P$17)</f>
        <v>1309452219</v>
      </c>
      <c r="I8" s="6">
        <v>1.3058391040904107</v>
      </c>
    </row>
    <row r="9" spans="1:9" x14ac:dyDescent="0.2">
      <c r="A9" s="1" t="s">
        <v>25</v>
      </c>
      <c r="C9">
        <f>SUM([1]小家电!$H$18:$J$18)</f>
        <v>492964929</v>
      </c>
      <c r="E9">
        <f>SUM([1]小家电!$K$18:$M$18)</f>
        <v>616316669</v>
      </c>
      <c r="G9">
        <f>SUM([1]小家电!$N$18:$P$18)</f>
        <v>549243631</v>
      </c>
      <c r="I9" s="6">
        <v>0.62277977442162968</v>
      </c>
    </row>
    <row r="12" spans="1:9" x14ac:dyDescent="0.2">
      <c r="A12" t="s">
        <v>6</v>
      </c>
      <c r="B12" s="2" t="s">
        <v>3</v>
      </c>
      <c r="C12" s="2"/>
      <c r="D12" s="2" t="s">
        <v>4</v>
      </c>
      <c r="E12" s="2"/>
      <c r="F12" s="2" t="s">
        <v>5</v>
      </c>
      <c r="G12" s="2"/>
      <c r="H12" s="2"/>
      <c r="I12" s="2"/>
    </row>
    <row r="13" spans="1:9" x14ac:dyDescent="0.2">
      <c r="B13" t="s">
        <v>1</v>
      </c>
      <c r="C13" t="s">
        <v>2</v>
      </c>
      <c r="D13" t="s">
        <v>1</v>
      </c>
      <c r="E13" t="s">
        <v>2</v>
      </c>
      <c r="F13" t="s">
        <v>1</v>
      </c>
      <c r="G13" t="s">
        <v>2</v>
      </c>
      <c r="H13" t="s">
        <v>16</v>
      </c>
      <c r="I13" t="s">
        <v>15</v>
      </c>
    </row>
    <row r="14" spans="1:9" x14ac:dyDescent="0.2">
      <c r="A14" s="1" t="s">
        <v>21</v>
      </c>
      <c r="C14">
        <f>SUM([1]小家电!$H$22:$J$22)</f>
        <v>3497746</v>
      </c>
      <c r="E14">
        <f>SUM([1]小家电!$K$22:$M$22)</f>
        <v>4186831</v>
      </c>
      <c r="G14">
        <f>SUM([1]小家电!$N$22:$P$22)</f>
        <v>3239399</v>
      </c>
    </row>
    <row r="15" spans="1:9" x14ac:dyDescent="0.2">
      <c r="A15" s="1" t="s">
        <v>22</v>
      </c>
      <c r="C15">
        <f>SUM([1]小家电!$H$23:$J$23)</f>
        <v>159728</v>
      </c>
      <c r="E15">
        <f>SUM([1]小家电!$K$23:$M$23)</f>
        <v>391009</v>
      </c>
      <c r="G15">
        <f>SUM([1]小家电!$N$23:$P$23)</f>
        <v>227637</v>
      </c>
    </row>
    <row r="16" spans="1:9" x14ac:dyDescent="0.2">
      <c r="A16" s="1" t="s">
        <v>23</v>
      </c>
      <c r="C16">
        <f>SUM([1]小家电!$H$24:$J$24)</f>
        <v>8156103</v>
      </c>
      <c r="E16">
        <f>SUM([1]小家电!$K$24:$M$24)</f>
        <v>12248180</v>
      </c>
      <c r="G16">
        <f>SUM([1]小家电!$N$24:$P$24)</f>
        <v>8493626</v>
      </c>
    </row>
    <row r="17" spans="1:9" x14ac:dyDescent="0.2">
      <c r="A17" s="1" t="s">
        <v>24</v>
      </c>
      <c r="C17">
        <f>SUM([1]小家电!$H$25:$J$25)</f>
        <v>5923825</v>
      </c>
      <c r="E17">
        <f>SUM([1]小家电!$K$25:$M$25)</f>
        <v>8475129</v>
      </c>
      <c r="G17">
        <f>SUM([1]小家电!$N$25:$P$25)</f>
        <v>6524074</v>
      </c>
    </row>
    <row r="18" spans="1:9" x14ac:dyDescent="0.2">
      <c r="A18" s="1" t="s">
        <v>25</v>
      </c>
      <c r="C18">
        <f>SUM([1]小家电!$H$26:$J$26)</f>
        <v>7383135</v>
      </c>
      <c r="E18">
        <f>SUM([1]小家电!$K$26:$M$26)</f>
        <v>10257202</v>
      </c>
      <c r="G18">
        <f>SUM([1]小家电!$N$26:$P$26)</f>
        <v>8298590</v>
      </c>
    </row>
    <row r="22" spans="1:9" x14ac:dyDescent="0.2">
      <c r="A22" t="s">
        <v>7</v>
      </c>
      <c r="B22" s="2" t="s">
        <v>3</v>
      </c>
      <c r="C22" s="2"/>
      <c r="D22" s="2" t="s">
        <v>4</v>
      </c>
      <c r="E22" s="2"/>
      <c r="F22" s="2" t="s">
        <v>5</v>
      </c>
      <c r="G22" s="2"/>
      <c r="H22" s="2"/>
      <c r="I22" s="2"/>
    </row>
    <row r="23" spans="1:9" x14ac:dyDescent="0.2">
      <c r="B23" t="s">
        <v>1</v>
      </c>
      <c r="C23" t="s">
        <v>2</v>
      </c>
      <c r="D23" t="s">
        <v>1</v>
      </c>
      <c r="E23" t="s">
        <v>2</v>
      </c>
      <c r="F23" t="s">
        <v>1</v>
      </c>
      <c r="G23" t="s">
        <v>2</v>
      </c>
      <c r="H23" t="s">
        <v>16</v>
      </c>
      <c r="I23" t="s">
        <v>15</v>
      </c>
    </row>
    <row r="24" spans="1:9" x14ac:dyDescent="0.2">
      <c r="A24" s="1" t="s">
        <v>21</v>
      </c>
      <c r="C24" s="7">
        <f>C5/C14</f>
        <v>243.09762629990857</v>
      </c>
      <c r="D24" s="5"/>
      <c r="E24" s="5">
        <f>E5/E14</f>
        <v>275.43245714957209</v>
      </c>
      <c r="F24" s="5"/>
      <c r="G24" s="5">
        <f>G5/G14</f>
        <v>286.39424319140682</v>
      </c>
      <c r="H24" s="5"/>
    </row>
    <row r="25" spans="1:9" x14ac:dyDescent="0.2">
      <c r="A25" s="1" t="s">
        <v>22</v>
      </c>
      <c r="C25" s="7">
        <f t="shared" ref="C25:C28" si="0">C6/C15</f>
        <v>1665.3543962235801</v>
      </c>
      <c r="D25" s="5"/>
      <c r="E25" s="5">
        <f t="shared" ref="E25:E28" si="1">E6/E15</f>
        <v>1675.9016058453897</v>
      </c>
      <c r="F25" s="5"/>
      <c r="G25" s="5">
        <f t="shared" ref="G25:G28" si="2">G6/G15</f>
        <v>1629.2500208665551</v>
      </c>
      <c r="H25" s="5"/>
    </row>
    <row r="26" spans="1:9" x14ac:dyDescent="0.2">
      <c r="A26" s="1" t="s">
        <v>23</v>
      </c>
      <c r="C26" s="7">
        <f t="shared" si="0"/>
        <v>435.90900764740218</v>
      </c>
      <c r="D26" s="5"/>
      <c r="E26" s="5">
        <f t="shared" si="1"/>
        <v>442.68880886792977</v>
      </c>
      <c r="F26" s="5"/>
      <c r="G26" s="5">
        <f t="shared" si="2"/>
        <v>435.32742129215484</v>
      </c>
      <c r="H26" s="5"/>
    </row>
    <row r="27" spans="1:9" x14ac:dyDescent="0.2">
      <c r="A27" s="1" t="s">
        <v>24</v>
      </c>
      <c r="C27" s="7">
        <f t="shared" si="0"/>
        <v>198.84979265930374</v>
      </c>
      <c r="D27" s="5"/>
      <c r="E27" s="5">
        <f t="shared" si="1"/>
        <v>205.92680205811615</v>
      </c>
      <c r="F27" s="5"/>
      <c r="G27" s="5">
        <f t="shared" si="2"/>
        <v>200.71081643157328</v>
      </c>
      <c r="H27" s="5"/>
    </row>
    <row r="28" spans="1:9" x14ac:dyDescent="0.2">
      <c r="A28" s="1" t="s">
        <v>25</v>
      </c>
      <c r="C28" s="7">
        <f t="shared" si="0"/>
        <v>66.769052577258847</v>
      </c>
      <c r="D28" s="5"/>
      <c r="E28" s="5">
        <f t="shared" si="1"/>
        <v>60.086236870444786</v>
      </c>
      <c r="F28" s="5"/>
      <c r="G28" s="5">
        <f t="shared" si="2"/>
        <v>66.185174951407404</v>
      </c>
      <c r="H28" s="5"/>
    </row>
  </sheetData>
  <mergeCells count="9">
    <mergeCell ref="B22:C22"/>
    <mergeCell ref="D22:E22"/>
    <mergeCell ref="F22:I22"/>
    <mergeCell ref="B3:C3"/>
    <mergeCell ref="D3:E3"/>
    <mergeCell ref="F3:I3"/>
    <mergeCell ref="B12:C12"/>
    <mergeCell ref="D12:E12"/>
    <mergeCell ref="F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整体对比</vt:lpstr>
      <vt:lpstr>白酒</vt:lpstr>
      <vt:lpstr>医药保健</vt:lpstr>
      <vt:lpstr>大家电</vt:lpstr>
      <vt:lpstr>小家电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Karena</dc:creator>
  <cp:lastModifiedBy>Karena</cp:lastModifiedBy>
  <dcterms:created xsi:type="dcterms:W3CDTF">2019-04-16T06:10:02Z</dcterms:created>
  <dcterms:modified xsi:type="dcterms:W3CDTF">2019-04-16T08:06:31Z</dcterms:modified>
</cp:coreProperties>
</file>