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ctavio\Desktop\Projetos Python\Function Approximator\Covid19_data\dataset\"/>
    </mc:Choice>
  </mc:AlternateContent>
  <bookViews>
    <workbookView xWindow="0" yWindow="0" windowWidth="28800" windowHeight="12435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1" l="1"/>
  <c r="D78" i="1"/>
  <c r="C55" i="1"/>
  <c r="D55" i="1"/>
  <c r="C89" i="1"/>
  <c r="D89" i="1"/>
  <c r="C32" i="1"/>
  <c r="D32" i="1"/>
  <c r="C88" i="1" l="1"/>
  <c r="D88" i="1"/>
  <c r="C77" i="1"/>
  <c r="D77" i="1"/>
  <c r="C54" i="1"/>
  <c r="D54" i="1"/>
  <c r="C31" i="1"/>
  <c r="D31" i="1"/>
  <c r="C114" i="1" l="1"/>
  <c r="D114" i="1"/>
  <c r="C76" i="1"/>
  <c r="D76" i="1"/>
  <c r="C53" i="1"/>
  <c r="D53" i="1"/>
  <c r="C30" i="1"/>
  <c r="D30" i="1"/>
  <c r="C87" i="1"/>
  <c r="D87" i="1"/>
  <c r="C52" i="1" l="1"/>
  <c r="D52" i="1"/>
  <c r="D29" i="1"/>
  <c r="C29" i="1"/>
  <c r="K13" i="2"/>
  <c r="J6" i="2"/>
  <c r="J4" i="2"/>
  <c r="K4" i="2"/>
  <c r="K6" i="2"/>
  <c r="K2" i="2"/>
  <c r="G21" i="2"/>
  <c r="F14" i="2"/>
  <c r="F15" i="2"/>
  <c r="F16" i="2"/>
  <c r="F17" i="2"/>
  <c r="F18" i="2"/>
  <c r="F19" i="2"/>
  <c r="F20" i="2"/>
  <c r="F37" i="2"/>
  <c r="F35" i="2"/>
  <c r="E37" i="2"/>
  <c r="E35" i="2"/>
  <c r="F3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9" i="1"/>
  <c r="D80" i="1"/>
  <c r="D81" i="1"/>
  <c r="D82" i="1"/>
  <c r="D83" i="1"/>
  <c r="D84" i="1"/>
  <c r="D85" i="1"/>
  <c r="D86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86" i="1"/>
  <c r="C85" i="1"/>
  <c r="C84" i="1"/>
  <c r="C83" i="1"/>
  <c r="C82" i="1"/>
  <c r="C81" i="1"/>
  <c r="C80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1" i="2" l="1"/>
  <c r="C22" i="2" l="1"/>
  <c r="C23" i="2" l="1"/>
  <c r="C24" i="2"/>
  <c r="C26" i="2" l="1"/>
  <c r="C25" i="2"/>
  <c r="C27" i="2" l="1"/>
  <c r="C29" i="2" l="1"/>
  <c r="C28" i="2"/>
  <c r="C30" i="2" l="1"/>
  <c r="C31" i="2" s="1"/>
  <c r="C32" i="2" l="1"/>
</calcChain>
</file>

<file path=xl/sharedStrings.xml><?xml version="1.0" encoding="utf-8"?>
<sst xmlns="http://schemas.openxmlformats.org/spreadsheetml/2006/main" count="199" uniqueCount="19">
  <si>
    <t>day</t>
  </si>
  <si>
    <t>infec</t>
  </si>
  <si>
    <t>rate</t>
  </si>
  <si>
    <t>country</t>
  </si>
  <si>
    <t>italy</t>
  </si>
  <si>
    <t>brazil</t>
  </si>
  <si>
    <t>usa</t>
  </si>
  <si>
    <t>spain</t>
  </si>
  <si>
    <t>Iran</t>
  </si>
  <si>
    <t>UK</t>
  </si>
  <si>
    <t>France</t>
  </si>
  <si>
    <t>log_infec</t>
  </si>
  <si>
    <t>s</t>
  </si>
  <si>
    <t>i</t>
  </si>
  <si>
    <t>N</t>
  </si>
  <si>
    <t>R</t>
  </si>
  <si>
    <t>dias</t>
  </si>
  <si>
    <t>data</t>
  </si>
  <si>
    <t>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</si>
</sst>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tabSelected="1" topLeftCell="A10" workbookViewId="0">
      <selection activeCell="G79" sqref="G79"/>
    </sheetView>
  </sheetViews>
  <sheetFormatPr defaultRowHeight="15" x14ac:dyDescent="0.25"/>
  <cols>
    <col min="6" max="6" width="9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17</v>
      </c>
      <c r="G1" t="s">
        <v>18</v>
      </c>
    </row>
    <row r="2" spans="1:7" x14ac:dyDescent="0.25">
      <c r="A2">
        <v>1</v>
      </c>
      <c r="B2">
        <v>157</v>
      </c>
      <c r="C2">
        <v>0</v>
      </c>
      <c r="D2">
        <f t="shared" ref="D2:D51" si="0">LOG(B2,10)</f>
        <v>2.1958996524092336</v>
      </c>
      <c r="E2" t="s">
        <v>4</v>
      </c>
      <c r="F2" s="2">
        <v>43884</v>
      </c>
      <c r="G2">
        <v>3</v>
      </c>
    </row>
    <row r="3" spans="1:7" x14ac:dyDescent="0.25">
      <c r="A3">
        <v>2</v>
      </c>
      <c r="B3">
        <v>239</v>
      </c>
      <c r="C3">
        <f t="shared" ref="C3:C28" si="1">(B3-B2)/B2</f>
        <v>0.52229299363057324</v>
      </c>
      <c r="D3">
        <f t="shared" si="0"/>
        <v>2.3783979009481375</v>
      </c>
      <c r="E3" t="s">
        <v>4</v>
      </c>
      <c r="F3" s="2">
        <v>43885</v>
      </c>
      <c r="G3">
        <v>7</v>
      </c>
    </row>
    <row r="4" spans="1:7" x14ac:dyDescent="0.25">
      <c r="A4">
        <v>3</v>
      </c>
      <c r="B4">
        <v>323</v>
      </c>
      <c r="C4">
        <f t="shared" si="1"/>
        <v>0.35146443514644349</v>
      </c>
      <c r="D4">
        <f t="shared" si="0"/>
        <v>2.5092025223311025</v>
      </c>
      <c r="E4" t="s">
        <v>4</v>
      </c>
      <c r="F4" s="2">
        <v>43886</v>
      </c>
      <c r="G4">
        <v>11</v>
      </c>
    </row>
    <row r="5" spans="1:7" x14ac:dyDescent="0.25">
      <c r="A5">
        <v>4</v>
      </c>
      <c r="B5">
        <v>470</v>
      </c>
      <c r="C5">
        <f t="shared" si="1"/>
        <v>0.45510835913312692</v>
      </c>
      <c r="D5">
        <f t="shared" si="0"/>
        <v>2.6720978579357171</v>
      </c>
      <c r="E5" t="s">
        <v>4</v>
      </c>
      <c r="F5" s="2">
        <v>43887</v>
      </c>
      <c r="G5">
        <v>12</v>
      </c>
    </row>
    <row r="6" spans="1:7" x14ac:dyDescent="0.25">
      <c r="A6">
        <v>5</v>
      </c>
      <c r="B6">
        <v>655</v>
      </c>
      <c r="C6">
        <f t="shared" si="1"/>
        <v>0.39361702127659576</v>
      </c>
      <c r="D6">
        <f t="shared" si="0"/>
        <v>2.8162412999917827</v>
      </c>
      <c r="E6" t="s">
        <v>4</v>
      </c>
      <c r="F6" s="2">
        <v>43888</v>
      </c>
      <c r="G6">
        <v>17</v>
      </c>
    </row>
    <row r="7" spans="1:7" x14ac:dyDescent="0.25">
      <c r="A7">
        <v>6</v>
      </c>
      <c r="B7">
        <v>889</v>
      </c>
      <c r="C7">
        <f t="shared" si="1"/>
        <v>0.35725190839694654</v>
      </c>
      <c r="D7">
        <f t="shared" si="0"/>
        <v>2.9489017609702133</v>
      </c>
      <c r="E7" t="s">
        <v>4</v>
      </c>
      <c r="F7" s="2">
        <v>43889</v>
      </c>
      <c r="G7">
        <v>21</v>
      </c>
    </row>
    <row r="8" spans="1:7" x14ac:dyDescent="0.25">
      <c r="A8">
        <v>7</v>
      </c>
      <c r="B8">
        <v>1128</v>
      </c>
      <c r="C8">
        <f t="shared" si="1"/>
        <v>0.26884139482564678</v>
      </c>
      <c r="D8">
        <f t="shared" si="0"/>
        <v>3.0523090996473234</v>
      </c>
      <c r="E8" t="s">
        <v>4</v>
      </c>
      <c r="F8" s="2">
        <v>43890</v>
      </c>
      <c r="G8">
        <v>29</v>
      </c>
    </row>
    <row r="9" spans="1:7" x14ac:dyDescent="0.25">
      <c r="A9">
        <v>8</v>
      </c>
      <c r="B9">
        <v>1701</v>
      </c>
      <c r="C9">
        <f t="shared" si="1"/>
        <v>0.50797872340425532</v>
      </c>
      <c r="D9">
        <f t="shared" si="0"/>
        <v>3.2307043136125686</v>
      </c>
      <c r="E9" t="s">
        <v>4</v>
      </c>
      <c r="F9" s="2">
        <v>43891</v>
      </c>
      <c r="G9">
        <v>41</v>
      </c>
    </row>
    <row r="10" spans="1:7" x14ac:dyDescent="0.25">
      <c r="A10">
        <v>9</v>
      </c>
      <c r="B10">
        <v>2036</v>
      </c>
      <c r="C10">
        <f t="shared" si="1"/>
        <v>0.19694297472075251</v>
      </c>
      <c r="D10">
        <f t="shared" si="0"/>
        <v>3.3087777736647208</v>
      </c>
      <c r="E10" t="s">
        <v>4</v>
      </c>
      <c r="F10" s="2">
        <v>43892</v>
      </c>
      <c r="G10">
        <v>52</v>
      </c>
    </row>
    <row r="11" spans="1:7" x14ac:dyDescent="0.25">
      <c r="A11">
        <v>10</v>
      </c>
      <c r="B11">
        <v>2502</v>
      </c>
      <c r="C11">
        <f t="shared" si="1"/>
        <v>0.22888015717092339</v>
      </c>
      <c r="D11">
        <f t="shared" si="0"/>
        <v>3.3982873053574005</v>
      </c>
      <c r="E11" t="s">
        <v>4</v>
      </c>
      <c r="F11" s="2">
        <v>43893</v>
      </c>
      <c r="G11">
        <v>79</v>
      </c>
    </row>
    <row r="12" spans="1:7" x14ac:dyDescent="0.25">
      <c r="A12">
        <v>11</v>
      </c>
      <c r="B12">
        <v>3089</v>
      </c>
      <c r="C12">
        <f t="shared" si="1"/>
        <v>0.2346123101518785</v>
      </c>
      <c r="D12">
        <f t="shared" si="0"/>
        <v>3.4898179083014504</v>
      </c>
      <c r="E12" t="s">
        <v>4</v>
      </c>
      <c r="F12" s="2">
        <v>43894</v>
      </c>
      <c r="G12">
        <v>107</v>
      </c>
    </row>
    <row r="13" spans="1:7" x14ac:dyDescent="0.25">
      <c r="A13">
        <v>12</v>
      </c>
      <c r="B13">
        <v>3858</v>
      </c>
      <c r="C13">
        <f t="shared" si="1"/>
        <v>0.24894787957267725</v>
      </c>
      <c r="D13">
        <f t="shared" si="0"/>
        <v>3.5863622233078649</v>
      </c>
      <c r="E13" t="s">
        <v>4</v>
      </c>
      <c r="F13" s="2">
        <v>43895</v>
      </c>
      <c r="G13">
        <v>148</v>
      </c>
    </row>
    <row r="14" spans="1:7" x14ac:dyDescent="0.25">
      <c r="A14">
        <v>13</v>
      </c>
      <c r="B14">
        <v>4636</v>
      </c>
      <c r="C14">
        <f t="shared" si="1"/>
        <v>0.20165889061689996</v>
      </c>
      <c r="D14">
        <f t="shared" si="0"/>
        <v>3.6661434272915576</v>
      </c>
      <c r="E14" t="s">
        <v>4</v>
      </c>
      <c r="F14" s="2">
        <v>43896</v>
      </c>
      <c r="G14">
        <v>197</v>
      </c>
    </row>
    <row r="15" spans="1:7" x14ac:dyDescent="0.25">
      <c r="A15">
        <v>14</v>
      </c>
      <c r="B15">
        <v>5883</v>
      </c>
      <c r="C15">
        <f t="shared" si="1"/>
        <v>0.26898188093183778</v>
      </c>
      <c r="D15">
        <f t="shared" si="0"/>
        <v>3.7695988483874459</v>
      </c>
      <c r="E15" t="s">
        <v>4</v>
      </c>
      <c r="F15" s="2">
        <v>43897</v>
      </c>
      <c r="G15">
        <v>233</v>
      </c>
    </row>
    <row r="16" spans="1:7" x14ac:dyDescent="0.25">
      <c r="A16">
        <v>15</v>
      </c>
      <c r="B16">
        <v>7375</v>
      </c>
      <c r="C16">
        <f t="shared" si="1"/>
        <v>0.25361210266870643</v>
      </c>
      <c r="D16">
        <f t="shared" si="0"/>
        <v>3.8677620246502005</v>
      </c>
      <c r="E16" t="s">
        <v>4</v>
      </c>
      <c r="F16" s="2">
        <v>43898</v>
      </c>
      <c r="G16">
        <v>366</v>
      </c>
    </row>
    <row r="17" spans="1:7" x14ac:dyDescent="0.25">
      <c r="A17">
        <v>16</v>
      </c>
      <c r="B17">
        <v>9172</v>
      </c>
      <c r="C17">
        <f t="shared" si="1"/>
        <v>0.24366101694915254</v>
      </c>
      <c r="D17">
        <f t="shared" si="0"/>
        <v>3.9624640460579013</v>
      </c>
      <c r="E17" t="s">
        <v>4</v>
      </c>
      <c r="F17" s="2">
        <v>43899</v>
      </c>
      <c r="G17">
        <v>463</v>
      </c>
    </row>
    <row r="18" spans="1:7" x14ac:dyDescent="0.25">
      <c r="A18">
        <v>17</v>
      </c>
      <c r="B18">
        <v>10149</v>
      </c>
      <c r="C18">
        <f t="shared" si="1"/>
        <v>0.10651984300043611</v>
      </c>
      <c r="D18">
        <f t="shared" si="0"/>
        <v>4.0064232525076431</v>
      </c>
      <c r="E18" t="s">
        <v>4</v>
      </c>
      <c r="F18" s="2">
        <v>43900</v>
      </c>
      <c r="G18">
        <v>631</v>
      </c>
    </row>
    <row r="19" spans="1:7" x14ac:dyDescent="0.25">
      <c r="A19">
        <v>18</v>
      </c>
      <c r="B19">
        <v>12462</v>
      </c>
      <c r="C19">
        <f t="shared" si="1"/>
        <v>0.22790422701744015</v>
      </c>
      <c r="D19">
        <f t="shared" si="0"/>
        <v>4.0955877469187421</v>
      </c>
      <c r="E19" t="s">
        <v>4</v>
      </c>
      <c r="F19" s="2">
        <v>43901</v>
      </c>
      <c r="G19">
        <v>827</v>
      </c>
    </row>
    <row r="20" spans="1:7" x14ac:dyDescent="0.25">
      <c r="A20">
        <v>19</v>
      </c>
      <c r="B20">
        <v>15113</v>
      </c>
      <c r="C20">
        <f t="shared" si="1"/>
        <v>0.21272668913497031</v>
      </c>
      <c r="D20">
        <f t="shared" si="0"/>
        <v>4.1793506823484865</v>
      </c>
      <c r="E20" t="s">
        <v>4</v>
      </c>
      <c r="F20" s="2">
        <v>43902</v>
      </c>
      <c r="G20">
        <v>1016</v>
      </c>
    </row>
    <row r="21" spans="1:7" x14ac:dyDescent="0.25">
      <c r="A21">
        <v>20</v>
      </c>
      <c r="B21">
        <v>17660</v>
      </c>
      <c r="C21">
        <f t="shared" si="1"/>
        <v>0.16853040428769933</v>
      </c>
      <c r="D21">
        <f t="shared" si="0"/>
        <v>4.2469906992415494</v>
      </c>
      <c r="E21" t="s">
        <v>4</v>
      </c>
      <c r="F21" s="2">
        <v>43903</v>
      </c>
      <c r="G21">
        <v>1266</v>
      </c>
    </row>
    <row r="22" spans="1:7" x14ac:dyDescent="0.25">
      <c r="A22">
        <v>21</v>
      </c>
      <c r="B22">
        <v>21157</v>
      </c>
      <c r="C22">
        <f t="shared" si="1"/>
        <v>0.19801812004530012</v>
      </c>
      <c r="D22">
        <f t="shared" si="0"/>
        <v>4.3254540860562551</v>
      </c>
      <c r="E22" t="s">
        <v>4</v>
      </c>
      <c r="F22" s="2">
        <v>43904</v>
      </c>
      <c r="G22">
        <v>1441</v>
      </c>
    </row>
    <row r="23" spans="1:7" x14ac:dyDescent="0.25">
      <c r="A23">
        <v>22</v>
      </c>
      <c r="B23">
        <v>24747</v>
      </c>
      <c r="C23">
        <f t="shared" si="1"/>
        <v>0.16968379259819444</v>
      </c>
      <c r="D23">
        <f t="shared" si="0"/>
        <v>4.3935225583235376</v>
      </c>
      <c r="E23" t="s">
        <v>4</v>
      </c>
      <c r="F23" s="2">
        <v>43905</v>
      </c>
      <c r="G23">
        <v>1809</v>
      </c>
    </row>
    <row r="24" spans="1:7" x14ac:dyDescent="0.25">
      <c r="A24">
        <v>23</v>
      </c>
      <c r="B24">
        <v>27980</v>
      </c>
      <c r="C24">
        <f t="shared" si="1"/>
        <v>0.13064209803208471</v>
      </c>
      <c r="D24">
        <f t="shared" si="0"/>
        <v>4.4468477101558079</v>
      </c>
      <c r="E24" t="s">
        <v>4</v>
      </c>
      <c r="F24" s="2">
        <v>43906</v>
      </c>
      <c r="G24">
        <v>2158</v>
      </c>
    </row>
    <row r="25" spans="1:7" x14ac:dyDescent="0.25">
      <c r="A25">
        <v>24</v>
      </c>
      <c r="B25">
        <v>31506</v>
      </c>
      <c r="C25">
        <f t="shared" si="1"/>
        <v>0.12601858470335955</v>
      </c>
      <c r="D25">
        <f t="shared" si="0"/>
        <v>4.4983932686707</v>
      </c>
      <c r="E25" t="s">
        <v>4</v>
      </c>
      <c r="F25" s="2">
        <v>43907</v>
      </c>
      <c r="G25">
        <v>2503</v>
      </c>
    </row>
    <row r="26" spans="1:7" x14ac:dyDescent="0.25">
      <c r="A26">
        <v>25</v>
      </c>
      <c r="B26">
        <v>35713</v>
      </c>
      <c r="C26">
        <f t="shared" si="1"/>
        <v>0.13353012124674665</v>
      </c>
      <c r="D26">
        <f t="shared" si="0"/>
        <v>4.5528263337750019</v>
      </c>
      <c r="E26" t="s">
        <v>4</v>
      </c>
      <c r="F26" s="2">
        <v>43908</v>
      </c>
      <c r="G26">
        <v>2978</v>
      </c>
    </row>
    <row r="27" spans="1:7" x14ac:dyDescent="0.25">
      <c r="A27">
        <v>26</v>
      </c>
      <c r="B27">
        <v>41035</v>
      </c>
      <c r="C27">
        <f t="shared" si="1"/>
        <v>0.14902136476913169</v>
      </c>
      <c r="D27">
        <f t="shared" si="0"/>
        <v>4.613154437759265</v>
      </c>
      <c r="E27" t="s">
        <v>4</v>
      </c>
      <c r="F27" s="2">
        <v>43909</v>
      </c>
      <c r="G27">
        <v>3405</v>
      </c>
    </row>
    <row r="28" spans="1:7" x14ac:dyDescent="0.25">
      <c r="A28">
        <v>27</v>
      </c>
      <c r="B28">
        <v>47021</v>
      </c>
      <c r="C28">
        <f t="shared" si="1"/>
        <v>0.14587547215791397</v>
      </c>
      <c r="D28">
        <f t="shared" si="0"/>
        <v>4.6722918610684561</v>
      </c>
      <c r="E28" t="s">
        <v>4</v>
      </c>
      <c r="F28" s="2">
        <v>43910</v>
      </c>
      <c r="G28">
        <v>4032</v>
      </c>
    </row>
    <row r="29" spans="1:7" x14ac:dyDescent="0.25">
      <c r="A29">
        <v>28</v>
      </c>
      <c r="B29">
        <v>53578</v>
      </c>
      <c r="C29">
        <f t="shared" ref="C29:C31" si="2">(B29-B28)/B28</f>
        <v>0.1394483315965207</v>
      </c>
      <c r="D29">
        <f>LOG(B29,10)</f>
        <v>4.7289864979027367</v>
      </c>
      <c r="E29" t="s">
        <v>4</v>
      </c>
      <c r="F29" s="2">
        <v>43911</v>
      </c>
      <c r="G29">
        <v>4825</v>
      </c>
    </row>
    <row r="30" spans="1:7" x14ac:dyDescent="0.25">
      <c r="A30">
        <v>29</v>
      </c>
      <c r="B30">
        <v>59138</v>
      </c>
      <c r="C30">
        <f t="shared" si="2"/>
        <v>0.10377393706372018</v>
      </c>
      <c r="D30">
        <f>LOG(B30,10)</f>
        <v>4.7718666329454056</v>
      </c>
      <c r="E30" t="s">
        <v>4</v>
      </c>
      <c r="F30" s="2">
        <v>43912</v>
      </c>
      <c r="G30">
        <v>5476</v>
      </c>
    </row>
    <row r="31" spans="1:7" x14ac:dyDescent="0.25">
      <c r="A31">
        <v>30</v>
      </c>
      <c r="B31">
        <v>63927</v>
      </c>
      <c r="C31">
        <f t="shared" si="2"/>
        <v>8.0980080489702053E-2</v>
      </c>
      <c r="D31">
        <f t="shared" ref="D31" si="3">LOG(B31,10)</f>
        <v>4.8056843241113789</v>
      </c>
      <c r="E31" t="s">
        <v>4</v>
      </c>
      <c r="F31" s="2">
        <v>43913</v>
      </c>
      <c r="G31">
        <v>6077</v>
      </c>
    </row>
    <row r="32" spans="1:7" x14ac:dyDescent="0.25">
      <c r="A32">
        <v>31</v>
      </c>
      <c r="B32">
        <v>69176</v>
      </c>
      <c r="C32">
        <f t="shared" ref="C32" si="4">(B32-B31)/B31</f>
        <v>8.2109280898524886E-2</v>
      </c>
      <c r="D32">
        <f>LOG(B32,10)</f>
        <v>4.8399554459675658</v>
      </c>
      <c r="E32" t="s">
        <v>4</v>
      </c>
      <c r="F32" s="2">
        <v>43914</v>
      </c>
      <c r="G32">
        <v>6820</v>
      </c>
    </row>
    <row r="33" spans="1:7" x14ac:dyDescent="0.25">
      <c r="A33">
        <v>1</v>
      </c>
      <c r="B33">
        <v>100</v>
      </c>
      <c r="C33">
        <v>0</v>
      </c>
      <c r="D33">
        <f t="shared" si="0"/>
        <v>2</v>
      </c>
      <c r="E33" t="s">
        <v>6</v>
      </c>
      <c r="F33" s="2">
        <v>43892</v>
      </c>
      <c r="G33">
        <v>6</v>
      </c>
    </row>
    <row r="34" spans="1:7" x14ac:dyDescent="0.25">
      <c r="A34">
        <v>2</v>
      </c>
      <c r="B34">
        <v>124</v>
      </c>
      <c r="C34">
        <f t="shared" ref="C34:C51" si="5">(B34-B33)/B33</f>
        <v>0.24</v>
      </c>
      <c r="D34">
        <f t="shared" si="0"/>
        <v>2.0934216851622351</v>
      </c>
      <c r="E34" t="s">
        <v>6</v>
      </c>
      <c r="F34" s="2">
        <v>43893</v>
      </c>
      <c r="G34">
        <v>9</v>
      </c>
    </row>
    <row r="35" spans="1:7" x14ac:dyDescent="0.25">
      <c r="A35">
        <v>3</v>
      </c>
      <c r="B35">
        <v>158</v>
      </c>
      <c r="C35">
        <f t="shared" si="5"/>
        <v>0.27419354838709675</v>
      </c>
      <c r="D35">
        <f t="shared" si="0"/>
        <v>2.1986570869544226</v>
      </c>
      <c r="E35" t="s">
        <v>6</v>
      </c>
      <c r="F35" s="2">
        <v>43894</v>
      </c>
      <c r="G35">
        <v>11</v>
      </c>
    </row>
    <row r="36" spans="1:7" x14ac:dyDescent="0.25">
      <c r="A36">
        <v>4</v>
      </c>
      <c r="B36">
        <v>221</v>
      </c>
      <c r="C36">
        <f t="shared" si="5"/>
        <v>0.39873417721518989</v>
      </c>
      <c r="D36">
        <f t="shared" si="0"/>
        <v>2.3443922736851102</v>
      </c>
      <c r="E36" t="s">
        <v>6</v>
      </c>
      <c r="F36" s="2">
        <v>43895</v>
      </c>
      <c r="G36">
        <v>12</v>
      </c>
    </row>
    <row r="37" spans="1:7" x14ac:dyDescent="0.25">
      <c r="A37">
        <v>5</v>
      </c>
      <c r="B37">
        <v>319</v>
      </c>
      <c r="C37">
        <f t="shared" si="5"/>
        <v>0.4434389140271493</v>
      </c>
      <c r="D37">
        <f t="shared" si="0"/>
        <v>2.503790683057181</v>
      </c>
      <c r="E37" t="s">
        <v>6</v>
      </c>
      <c r="F37" s="2">
        <v>43896</v>
      </c>
      <c r="G37">
        <v>15</v>
      </c>
    </row>
    <row r="38" spans="1:7" x14ac:dyDescent="0.25">
      <c r="A38">
        <v>6</v>
      </c>
      <c r="B38">
        <v>435</v>
      </c>
      <c r="C38">
        <f t="shared" si="5"/>
        <v>0.36363636363636365</v>
      </c>
      <c r="D38">
        <f t="shared" si="0"/>
        <v>2.638489256954637</v>
      </c>
      <c r="E38" t="s">
        <v>6</v>
      </c>
      <c r="F38" s="2">
        <v>43897</v>
      </c>
      <c r="G38">
        <v>19</v>
      </c>
    </row>
    <row r="39" spans="1:7" x14ac:dyDescent="0.25">
      <c r="A39">
        <v>7</v>
      </c>
      <c r="B39">
        <v>541</v>
      </c>
      <c r="C39">
        <f t="shared" si="5"/>
        <v>0.24367816091954023</v>
      </c>
      <c r="D39">
        <f t="shared" si="0"/>
        <v>2.7331972651065688</v>
      </c>
      <c r="E39" t="s">
        <v>6</v>
      </c>
      <c r="F39" s="2">
        <v>43898</v>
      </c>
      <c r="G39">
        <v>22</v>
      </c>
    </row>
    <row r="40" spans="1:7" x14ac:dyDescent="0.25">
      <c r="A40">
        <v>8</v>
      </c>
      <c r="B40">
        <v>704</v>
      </c>
      <c r="C40">
        <f t="shared" si="5"/>
        <v>0.30129390018484287</v>
      </c>
      <c r="D40">
        <f t="shared" si="0"/>
        <v>2.847572659142112</v>
      </c>
      <c r="E40" t="s">
        <v>6</v>
      </c>
      <c r="F40" s="2">
        <v>43899</v>
      </c>
      <c r="G40">
        <v>26</v>
      </c>
    </row>
    <row r="41" spans="1:7" x14ac:dyDescent="0.25">
      <c r="A41">
        <v>9</v>
      </c>
      <c r="B41">
        <v>994</v>
      </c>
      <c r="C41">
        <f t="shared" si="5"/>
        <v>0.41193181818181818</v>
      </c>
      <c r="D41">
        <f t="shared" si="0"/>
        <v>2.9973863843973132</v>
      </c>
      <c r="E41" t="s">
        <v>6</v>
      </c>
      <c r="F41" s="2">
        <v>43900</v>
      </c>
      <c r="G41">
        <v>30</v>
      </c>
    </row>
    <row r="42" spans="1:7" x14ac:dyDescent="0.25">
      <c r="A42">
        <v>10</v>
      </c>
      <c r="B42">
        <v>1301</v>
      </c>
      <c r="C42">
        <f t="shared" si="5"/>
        <v>0.30885311871227367</v>
      </c>
      <c r="D42">
        <f t="shared" si="0"/>
        <v>3.1142772965615859</v>
      </c>
      <c r="E42" t="s">
        <v>6</v>
      </c>
      <c r="F42" s="2">
        <v>43901</v>
      </c>
      <c r="G42">
        <v>38</v>
      </c>
    </row>
    <row r="43" spans="1:7" x14ac:dyDescent="0.25">
      <c r="A43">
        <v>11</v>
      </c>
      <c r="B43">
        <v>1697</v>
      </c>
      <c r="C43">
        <f t="shared" si="5"/>
        <v>0.30438124519600307</v>
      </c>
      <c r="D43">
        <f t="shared" si="0"/>
        <v>3.2296818423176754</v>
      </c>
      <c r="E43" t="s">
        <v>6</v>
      </c>
      <c r="F43" s="2">
        <v>43902</v>
      </c>
      <c r="G43">
        <v>41</v>
      </c>
    </row>
    <row r="44" spans="1:7" x14ac:dyDescent="0.25">
      <c r="A44">
        <v>12</v>
      </c>
      <c r="B44">
        <v>2247</v>
      </c>
      <c r="C44">
        <f t="shared" si="5"/>
        <v>0.32410135533294049</v>
      </c>
      <c r="D44">
        <f t="shared" si="0"/>
        <v>3.3516030724191288</v>
      </c>
      <c r="E44" t="s">
        <v>6</v>
      </c>
      <c r="F44" s="2">
        <v>43903</v>
      </c>
      <c r="G44">
        <v>49</v>
      </c>
    </row>
    <row r="45" spans="1:7" x14ac:dyDescent="0.25">
      <c r="A45">
        <v>13</v>
      </c>
      <c r="B45">
        <v>2943</v>
      </c>
      <c r="C45">
        <f t="shared" si="5"/>
        <v>0.30974632843791722</v>
      </c>
      <c r="D45">
        <f t="shared" si="0"/>
        <v>3.4687902620996107</v>
      </c>
      <c r="E45" t="s">
        <v>6</v>
      </c>
      <c r="F45" s="2">
        <v>43904</v>
      </c>
      <c r="G45">
        <v>57</v>
      </c>
    </row>
    <row r="46" spans="1:7" x14ac:dyDescent="0.25">
      <c r="A46">
        <v>14</v>
      </c>
      <c r="B46">
        <v>3680</v>
      </c>
      <c r="C46">
        <f t="shared" si="5"/>
        <v>0.25042473666326875</v>
      </c>
      <c r="D46">
        <f t="shared" si="0"/>
        <v>3.5658478186735172</v>
      </c>
      <c r="E46" t="s">
        <v>6</v>
      </c>
      <c r="F46" s="2">
        <v>43905</v>
      </c>
      <c r="G46">
        <v>68</v>
      </c>
    </row>
    <row r="47" spans="1:7" x14ac:dyDescent="0.25">
      <c r="A47">
        <v>15</v>
      </c>
      <c r="B47">
        <v>4663</v>
      </c>
      <c r="C47">
        <f t="shared" si="5"/>
        <v>0.26711956521739133</v>
      </c>
      <c r="D47">
        <f t="shared" si="0"/>
        <v>3.6686654154544915</v>
      </c>
      <c r="E47" t="s">
        <v>6</v>
      </c>
      <c r="F47" s="2">
        <v>43906</v>
      </c>
      <c r="G47">
        <v>86</v>
      </c>
    </row>
    <row r="48" spans="1:7" x14ac:dyDescent="0.25">
      <c r="A48">
        <v>16</v>
      </c>
      <c r="B48">
        <v>6411</v>
      </c>
      <c r="C48">
        <f t="shared" si="5"/>
        <v>0.37486596611623418</v>
      </c>
      <c r="D48">
        <f t="shared" si="0"/>
        <v>3.8069257768837312</v>
      </c>
      <c r="E48" t="s">
        <v>6</v>
      </c>
      <c r="F48" s="2">
        <v>43907</v>
      </c>
      <c r="G48">
        <v>109</v>
      </c>
    </row>
    <row r="49" spans="1:7" x14ac:dyDescent="0.25">
      <c r="A49">
        <v>17</v>
      </c>
      <c r="B49">
        <v>9259</v>
      </c>
      <c r="C49">
        <f t="shared" si="5"/>
        <v>0.44423646856964594</v>
      </c>
      <c r="D49">
        <f t="shared" si="0"/>
        <v>3.96656408409731</v>
      </c>
      <c r="E49" t="s">
        <v>6</v>
      </c>
      <c r="F49" s="2">
        <v>43908</v>
      </c>
      <c r="G49">
        <v>150</v>
      </c>
    </row>
    <row r="50" spans="1:7" x14ac:dyDescent="0.25">
      <c r="A50">
        <v>18</v>
      </c>
      <c r="B50">
        <v>13789</v>
      </c>
      <c r="C50">
        <f t="shared" si="5"/>
        <v>0.48925369910357491</v>
      </c>
      <c r="D50">
        <f t="shared" si="0"/>
        <v>4.1395327715979393</v>
      </c>
      <c r="E50" t="s">
        <v>6</v>
      </c>
      <c r="F50" s="2">
        <v>43909</v>
      </c>
      <c r="G50">
        <v>207</v>
      </c>
    </row>
    <row r="51" spans="1:7" x14ac:dyDescent="0.25">
      <c r="A51">
        <v>19</v>
      </c>
      <c r="B51">
        <v>19383</v>
      </c>
      <c r="C51">
        <f t="shared" si="5"/>
        <v>0.40568569149321926</v>
      </c>
      <c r="D51">
        <f t="shared" si="0"/>
        <v>4.287420995759831</v>
      </c>
      <c r="E51" t="s">
        <v>6</v>
      </c>
      <c r="F51" s="2">
        <v>43910</v>
      </c>
      <c r="G51">
        <v>256</v>
      </c>
    </row>
    <row r="52" spans="1:7" x14ac:dyDescent="0.25">
      <c r="A52">
        <v>20</v>
      </c>
      <c r="B52">
        <v>24207</v>
      </c>
      <c r="C52">
        <f t="shared" ref="C52:C55" si="6">(B52-B51)/B51</f>
        <v>0.24887788268069957</v>
      </c>
      <c r="D52">
        <f t="shared" ref="D52:D55" si="7">LOG(B52,10)</f>
        <v>4.3839409701862078</v>
      </c>
      <c r="E52" t="s">
        <v>6</v>
      </c>
      <c r="F52" s="2">
        <v>43911</v>
      </c>
      <c r="G52">
        <v>302</v>
      </c>
    </row>
    <row r="53" spans="1:7" x14ac:dyDescent="0.25">
      <c r="A53">
        <v>21</v>
      </c>
      <c r="B53">
        <v>33546</v>
      </c>
      <c r="C53">
        <f t="shared" si="6"/>
        <v>0.38579749659189488</v>
      </c>
      <c r="D53">
        <f t="shared" si="7"/>
        <v>4.5256407426423158</v>
      </c>
      <c r="E53" t="s">
        <v>6</v>
      </c>
      <c r="F53" s="2">
        <v>43912</v>
      </c>
      <c r="G53">
        <v>419</v>
      </c>
    </row>
    <row r="54" spans="1:7" x14ac:dyDescent="0.25">
      <c r="A54">
        <v>22</v>
      </c>
      <c r="B54">
        <v>42751</v>
      </c>
      <c r="C54">
        <f t="shared" si="6"/>
        <v>0.27439933226018004</v>
      </c>
      <c r="D54">
        <f t="shared" si="7"/>
        <v>4.6309462778806241</v>
      </c>
      <c r="E54" t="s">
        <v>6</v>
      </c>
      <c r="F54" s="2">
        <v>43913</v>
      </c>
      <c r="G54">
        <v>520</v>
      </c>
    </row>
    <row r="55" spans="1:7" x14ac:dyDescent="0.25">
      <c r="A55">
        <v>23</v>
      </c>
      <c r="B55">
        <v>54881</v>
      </c>
      <c r="C55">
        <f t="shared" si="6"/>
        <v>0.28373605295782556</v>
      </c>
      <c r="D55">
        <f t="shared" si="7"/>
        <v>4.7394220161557863</v>
      </c>
      <c r="E55" t="s">
        <v>6</v>
      </c>
      <c r="F55" s="2">
        <v>43914</v>
      </c>
      <c r="G55">
        <v>780</v>
      </c>
    </row>
    <row r="56" spans="1:7" x14ac:dyDescent="0.25">
      <c r="A56">
        <v>1</v>
      </c>
      <c r="B56">
        <v>120</v>
      </c>
      <c r="C56">
        <v>0</v>
      </c>
      <c r="D56">
        <f t="shared" ref="D56:D106" si="8">LOG(B56,10)</f>
        <v>2.0791812460476247</v>
      </c>
      <c r="E56" t="s">
        <v>7</v>
      </c>
      <c r="F56" s="2">
        <v>43892</v>
      </c>
      <c r="G56">
        <v>0</v>
      </c>
    </row>
    <row r="57" spans="1:7" x14ac:dyDescent="0.25">
      <c r="A57">
        <v>2</v>
      </c>
      <c r="B57">
        <v>165</v>
      </c>
      <c r="C57">
        <f t="shared" ref="C57:C75" si="9">(B57-B56)/B56</f>
        <v>0.375</v>
      </c>
      <c r="D57">
        <f t="shared" si="8"/>
        <v>2.2174839442139058</v>
      </c>
      <c r="E57" t="s">
        <v>7</v>
      </c>
      <c r="F57" s="2">
        <v>43893</v>
      </c>
      <c r="G57">
        <v>1</v>
      </c>
    </row>
    <row r="58" spans="1:7" x14ac:dyDescent="0.25">
      <c r="A58">
        <v>3</v>
      </c>
      <c r="B58">
        <v>228</v>
      </c>
      <c r="C58">
        <f t="shared" si="9"/>
        <v>0.38181818181818183</v>
      </c>
      <c r="D58">
        <f t="shared" si="8"/>
        <v>2.3579348470004535</v>
      </c>
      <c r="E58" t="s">
        <v>7</v>
      </c>
      <c r="F58" s="2">
        <v>43894</v>
      </c>
      <c r="G58">
        <v>2</v>
      </c>
    </row>
    <row r="59" spans="1:7" x14ac:dyDescent="0.25">
      <c r="A59">
        <v>4</v>
      </c>
      <c r="B59">
        <v>282</v>
      </c>
      <c r="C59">
        <f t="shared" si="9"/>
        <v>0.23684210526315788</v>
      </c>
      <c r="D59">
        <f t="shared" si="8"/>
        <v>2.4502491083193609</v>
      </c>
      <c r="E59" t="s">
        <v>7</v>
      </c>
      <c r="F59" s="2">
        <v>43895</v>
      </c>
      <c r="G59">
        <v>3</v>
      </c>
    </row>
    <row r="60" spans="1:7" x14ac:dyDescent="0.25">
      <c r="A60">
        <v>5</v>
      </c>
      <c r="B60">
        <v>401</v>
      </c>
      <c r="C60">
        <f t="shared" si="9"/>
        <v>0.42198581560283688</v>
      </c>
      <c r="D60">
        <f t="shared" si="8"/>
        <v>2.6031443726201822</v>
      </c>
      <c r="E60" t="s">
        <v>7</v>
      </c>
      <c r="F60" s="2">
        <v>43896</v>
      </c>
      <c r="G60">
        <v>8</v>
      </c>
    </row>
    <row r="61" spans="1:7" x14ac:dyDescent="0.25">
      <c r="A61">
        <v>6</v>
      </c>
      <c r="B61">
        <v>525</v>
      </c>
      <c r="C61">
        <f t="shared" si="9"/>
        <v>0.30922693266832918</v>
      </c>
      <c r="D61">
        <f t="shared" si="8"/>
        <v>2.7201593034059566</v>
      </c>
      <c r="E61" t="s">
        <v>7</v>
      </c>
      <c r="F61" s="2">
        <v>43897</v>
      </c>
      <c r="G61">
        <v>10</v>
      </c>
    </row>
    <row r="62" spans="1:7" x14ac:dyDescent="0.25">
      <c r="A62">
        <v>7</v>
      </c>
      <c r="B62">
        <v>674</v>
      </c>
      <c r="C62">
        <f t="shared" si="9"/>
        <v>0.28380952380952379</v>
      </c>
      <c r="D62">
        <f t="shared" si="8"/>
        <v>2.8286598965353194</v>
      </c>
      <c r="E62" t="s">
        <v>7</v>
      </c>
      <c r="F62" s="2">
        <v>43898</v>
      </c>
      <c r="G62">
        <v>17</v>
      </c>
    </row>
    <row r="63" spans="1:7" x14ac:dyDescent="0.25">
      <c r="A63">
        <v>8</v>
      </c>
      <c r="B63">
        <v>1231</v>
      </c>
      <c r="C63">
        <f t="shared" si="9"/>
        <v>0.82640949554896137</v>
      </c>
      <c r="D63">
        <f t="shared" si="8"/>
        <v>3.0902580529313162</v>
      </c>
      <c r="E63" t="s">
        <v>7</v>
      </c>
      <c r="F63" s="2">
        <v>43899</v>
      </c>
      <c r="G63">
        <v>30</v>
      </c>
    </row>
    <row r="64" spans="1:7" x14ac:dyDescent="0.25">
      <c r="A64">
        <v>9</v>
      </c>
      <c r="B64">
        <v>1695</v>
      </c>
      <c r="C64">
        <f t="shared" si="9"/>
        <v>0.37692932575142163</v>
      </c>
      <c r="D64">
        <f t="shared" si="8"/>
        <v>3.2291697025391004</v>
      </c>
      <c r="E64" t="s">
        <v>7</v>
      </c>
      <c r="F64" s="2">
        <v>43900</v>
      </c>
      <c r="G64">
        <v>36</v>
      </c>
    </row>
    <row r="65" spans="1:7" x14ac:dyDescent="0.25">
      <c r="A65">
        <v>10</v>
      </c>
      <c r="B65">
        <v>2277</v>
      </c>
      <c r="C65">
        <f t="shared" si="9"/>
        <v>0.3433628318584071</v>
      </c>
      <c r="D65">
        <f t="shared" si="8"/>
        <v>3.3573630306151423</v>
      </c>
      <c r="E65" t="s">
        <v>7</v>
      </c>
      <c r="F65" s="2">
        <v>43901</v>
      </c>
      <c r="G65">
        <v>55</v>
      </c>
    </row>
    <row r="66" spans="1:7" x14ac:dyDescent="0.25">
      <c r="A66">
        <v>11</v>
      </c>
      <c r="B66">
        <v>3146</v>
      </c>
      <c r="C66">
        <f t="shared" si="9"/>
        <v>0.38164251207729466</v>
      </c>
      <c r="D66">
        <f t="shared" si="8"/>
        <v>3.4977587182872676</v>
      </c>
      <c r="E66" t="s">
        <v>7</v>
      </c>
      <c r="F66" s="2">
        <v>43902</v>
      </c>
      <c r="G66">
        <v>86</v>
      </c>
    </row>
    <row r="67" spans="1:7" x14ac:dyDescent="0.25">
      <c r="A67">
        <v>12</v>
      </c>
      <c r="B67">
        <v>5232</v>
      </c>
      <c r="C67">
        <f t="shared" si="9"/>
        <v>0.66306420851875403</v>
      </c>
      <c r="D67">
        <f t="shared" si="8"/>
        <v>3.7186677353162101</v>
      </c>
      <c r="E67" t="s">
        <v>7</v>
      </c>
      <c r="F67" s="2">
        <v>43903</v>
      </c>
      <c r="G67">
        <v>133</v>
      </c>
    </row>
    <row r="68" spans="1:7" x14ac:dyDescent="0.25">
      <c r="A68">
        <v>13</v>
      </c>
      <c r="B68">
        <v>6391</v>
      </c>
      <c r="C68">
        <f t="shared" si="9"/>
        <v>0.22152140672782875</v>
      </c>
      <c r="D68">
        <f t="shared" si="8"/>
        <v>3.8055688175485556</v>
      </c>
      <c r="E68" t="s">
        <v>7</v>
      </c>
      <c r="F68" s="2">
        <v>43904</v>
      </c>
      <c r="G68">
        <v>196</v>
      </c>
    </row>
    <row r="69" spans="1:7" x14ac:dyDescent="0.25">
      <c r="A69">
        <v>14</v>
      </c>
      <c r="B69">
        <v>7988</v>
      </c>
      <c r="C69">
        <f t="shared" si="9"/>
        <v>0.24988264747300892</v>
      </c>
      <c r="D69">
        <f t="shared" si="8"/>
        <v>3.9024380561986645</v>
      </c>
      <c r="E69" t="s">
        <v>7</v>
      </c>
      <c r="F69" s="2">
        <v>43905</v>
      </c>
      <c r="G69">
        <v>294</v>
      </c>
    </row>
    <row r="70" spans="1:7" x14ac:dyDescent="0.25">
      <c r="A70">
        <v>15</v>
      </c>
      <c r="B70">
        <v>9942</v>
      </c>
      <c r="C70">
        <f t="shared" si="9"/>
        <v>0.24461692538808213</v>
      </c>
      <c r="D70">
        <f t="shared" si="8"/>
        <v>3.9974737588029798</v>
      </c>
      <c r="E70" t="s">
        <v>7</v>
      </c>
      <c r="F70" s="2">
        <v>43906</v>
      </c>
      <c r="G70">
        <v>342</v>
      </c>
    </row>
    <row r="71" spans="1:7" x14ac:dyDescent="0.25">
      <c r="A71">
        <v>16</v>
      </c>
      <c r="B71">
        <v>11826</v>
      </c>
      <c r="C71">
        <f t="shared" si="9"/>
        <v>0.18949909474954738</v>
      </c>
      <c r="D71">
        <f t="shared" si="8"/>
        <v>4.0728378746630858</v>
      </c>
      <c r="E71" t="s">
        <v>7</v>
      </c>
      <c r="F71" s="2">
        <v>43907</v>
      </c>
      <c r="G71">
        <v>533</v>
      </c>
    </row>
    <row r="72" spans="1:7" x14ac:dyDescent="0.25">
      <c r="A72">
        <v>17</v>
      </c>
      <c r="B72">
        <v>14769</v>
      </c>
      <c r="C72">
        <f t="shared" si="9"/>
        <v>0.24885844748858446</v>
      </c>
      <c r="D72">
        <f t="shared" si="8"/>
        <v>4.1693510904924178</v>
      </c>
      <c r="E72" t="s">
        <v>7</v>
      </c>
      <c r="F72" s="2">
        <v>43908</v>
      </c>
      <c r="G72">
        <v>638</v>
      </c>
    </row>
    <row r="73" spans="1:7" x14ac:dyDescent="0.25">
      <c r="A73">
        <v>18</v>
      </c>
      <c r="B73">
        <v>18077</v>
      </c>
      <c r="C73">
        <f t="shared" si="9"/>
        <v>0.22398266639582909</v>
      </c>
      <c r="D73">
        <f t="shared" si="8"/>
        <v>4.2571263580225924</v>
      </c>
      <c r="E73" t="s">
        <v>7</v>
      </c>
      <c r="F73" s="2">
        <v>43909</v>
      </c>
      <c r="G73">
        <v>831</v>
      </c>
    </row>
    <row r="74" spans="1:7" x14ac:dyDescent="0.25">
      <c r="A74">
        <v>19</v>
      </c>
      <c r="B74">
        <v>21571</v>
      </c>
      <c r="C74">
        <f t="shared" si="9"/>
        <v>0.19328428389666427</v>
      </c>
      <c r="D74">
        <f t="shared" si="8"/>
        <v>4.3338702788260086</v>
      </c>
      <c r="E74" t="s">
        <v>7</v>
      </c>
      <c r="F74" s="2">
        <v>43910</v>
      </c>
      <c r="G74">
        <v>1093</v>
      </c>
    </row>
    <row r="75" spans="1:7" x14ac:dyDescent="0.25">
      <c r="A75">
        <v>20</v>
      </c>
      <c r="B75">
        <v>25496</v>
      </c>
      <c r="C75">
        <f t="shared" si="9"/>
        <v>0.18195725742895555</v>
      </c>
      <c r="D75">
        <f t="shared" si="8"/>
        <v>4.406472050465676</v>
      </c>
      <c r="E75" t="s">
        <v>7</v>
      </c>
      <c r="F75" s="2">
        <v>43911</v>
      </c>
      <c r="G75">
        <v>1381</v>
      </c>
    </row>
    <row r="76" spans="1:7" x14ac:dyDescent="0.25">
      <c r="A76">
        <v>21</v>
      </c>
      <c r="B76">
        <v>28603</v>
      </c>
      <c r="C76">
        <f t="shared" ref="C76:C78" si="10">(B76-B75)/B75</f>
        <v>0.12186225290241606</v>
      </c>
      <c r="D76">
        <f t="shared" ref="D76:D78" si="11">LOG(B76,10)</f>
        <v>4.456411586105177</v>
      </c>
      <c r="E76" t="s">
        <v>7</v>
      </c>
      <c r="F76" s="2">
        <v>43912</v>
      </c>
      <c r="G76">
        <v>1756</v>
      </c>
    </row>
    <row r="77" spans="1:7" x14ac:dyDescent="0.25">
      <c r="A77">
        <v>22</v>
      </c>
      <c r="B77">
        <v>33089</v>
      </c>
      <c r="C77">
        <f t="shared" si="10"/>
        <v>0.15683669545152606</v>
      </c>
      <c r="D77">
        <f t="shared" si="11"/>
        <v>4.5196836423171698</v>
      </c>
      <c r="E77" t="s">
        <v>7</v>
      </c>
      <c r="F77" s="2">
        <v>43913</v>
      </c>
      <c r="G77">
        <v>2207</v>
      </c>
    </row>
    <row r="78" spans="1:7" x14ac:dyDescent="0.25">
      <c r="A78">
        <v>23</v>
      </c>
      <c r="B78">
        <v>42058</v>
      </c>
      <c r="C78">
        <f t="shared" si="10"/>
        <v>0.27105684668620994</v>
      </c>
      <c r="D78">
        <f t="shared" si="11"/>
        <v>4.6238486166713759</v>
      </c>
      <c r="E78" t="s">
        <v>7</v>
      </c>
      <c r="F78" s="2">
        <v>43914</v>
      </c>
      <c r="G78">
        <v>2991</v>
      </c>
    </row>
    <row r="79" spans="1:7" x14ac:dyDescent="0.25">
      <c r="A79">
        <v>1</v>
      </c>
      <c r="B79">
        <v>151</v>
      </c>
      <c r="C79">
        <v>0</v>
      </c>
      <c r="D79">
        <f t="shared" si="8"/>
        <v>2.1789769472931693</v>
      </c>
      <c r="E79" t="s">
        <v>5</v>
      </c>
      <c r="F79" s="2">
        <v>43904</v>
      </c>
      <c r="G79">
        <v>0</v>
      </c>
    </row>
    <row r="80" spans="1:7" x14ac:dyDescent="0.25">
      <c r="A80">
        <v>2</v>
      </c>
      <c r="B80">
        <v>200</v>
      </c>
      <c r="C80">
        <f t="shared" ref="C80:C122" si="12">(B80-B79)/B79</f>
        <v>0.32450331125827814</v>
      </c>
      <c r="D80">
        <f t="shared" si="8"/>
        <v>2.3010299956639808</v>
      </c>
      <c r="E80" t="s">
        <v>5</v>
      </c>
      <c r="F80" s="2">
        <v>43905</v>
      </c>
      <c r="G80">
        <v>0</v>
      </c>
    </row>
    <row r="81" spans="1:7" x14ac:dyDescent="0.25">
      <c r="A81">
        <v>3</v>
      </c>
      <c r="B81">
        <v>234</v>
      </c>
      <c r="C81">
        <f t="shared" si="12"/>
        <v>0.17</v>
      </c>
      <c r="D81">
        <f t="shared" si="8"/>
        <v>2.3692158574101425</v>
      </c>
      <c r="E81" t="s">
        <v>5</v>
      </c>
      <c r="F81" s="2">
        <v>43906</v>
      </c>
      <c r="G81">
        <v>0</v>
      </c>
    </row>
    <row r="82" spans="1:7" x14ac:dyDescent="0.25">
      <c r="A82">
        <v>4</v>
      </c>
      <c r="B82">
        <v>346</v>
      </c>
      <c r="C82">
        <f t="shared" si="12"/>
        <v>0.47863247863247865</v>
      </c>
      <c r="D82">
        <f t="shared" si="8"/>
        <v>2.5390760987927767</v>
      </c>
      <c r="E82" t="s">
        <v>5</v>
      </c>
      <c r="F82" s="2">
        <v>43907</v>
      </c>
      <c r="G82">
        <v>1</v>
      </c>
    </row>
    <row r="83" spans="1:7" x14ac:dyDescent="0.25">
      <c r="A83">
        <v>5</v>
      </c>
      <c r="B83">
        <v>529</v>
      </c>
      <c r="C83">
        <f t="shared" si="12"/>
        <v>0.52890173410404628</v>
      </c>
      <c r="D83">
        <f t="shared" si="8"/>
        <v>2.7234556720351857</v>
      </c>
      <c r="E83" t="s">
        <v>5</v>
      </c>
      <c r="F83" s="2">
        <v>43908</v>
      </c>
      <c r="G83">
        <v>4</v>
      </c>
    </row>
    <row r="84" spans="1:7" x14ac:dyDescent="0.25">
      <c r="A84">
        <v>6</v>
      </c>
      <c r="B84">
        <v>640</v>
      </c>
      <c r="C84">
        <f t="shared" si="12"/>
        <v>0.20982986767485823</v>
      </c>
      <c r="D84">
        <f t="shared" si="8"/>
        <v>2.8061799739838866</v>
      </c>
      <c r="E84" t="s">
        <v>5</v>
      </c>
      <c r="F84" s="2">
        <v>43909</v>
      </c>
      <c r="G84">
        <v>7</v>
      </c>
    </row>
    <row r="85" spans="1:7" x14ac:dyDescent="0.25">
      <c r="A85">
        <v>7</v>
      </c>
      <c r="B85">
        <v>970</v>
      </c>
      <c r="C85">
        <f t="shared" si="12"/>
        <v>0.515625</v>
      </c>
      <c r="D85">
        <f t="shared" si="8"/>
        <v>2.9867717342662448</v>
      </c>
      <c r="E85" t="s">
        <v>5</v>
      </c>
      <c r="F85" s="2">
        <v>43910</v>
      </c>
      <c r="G85">
        <v>11</v>
      </c>
    </row>
    <row r="86" spans="1:7" x14ac:dyDescent="0.25">
      <c r="A86">
        <v>8</v>
      </c>
      <c r="B86">
        <v>1178</v>
      </c>
      <c r="C86">
        <f t="shared" si="12"/>
        <v>0.21443298969072164</v>
      </c>
      <c r="D86">
        <f t="shared" si="8"/>
        <v>3.0711452904510823</v>
      </c>
      <c r="E86" t="s">
        <v>5</v>
      </c>
      <c r="F86" s="2">
        <v>43911</v>
      </c>
      <c r="G86">
        <v>18</v>
      </c>
    </row>
    <row r="87" spans="1:7" x14ac:dyDescent="0.25">
      <c r="A87">
        <v>9</v>
      </c>
      <c r="B87">
        <v>1546</v>
      </c>
      <c r="C87">
        <f t="shared" si="12"/>
        <v>0.31239388794567063</v>
      </c>
      <c r="D87">
        <f t="shared" si="8"/>
        <v>3.1892094895823058</v>
      </c>
      <c r="E87" t="s">
        <v>5</v>
      </c>
      <c r="F87" s="2">
        <v>43912</v>
      </c>
      <c r="G87">
        <v>25</v>
      </c>
    </row>
    <row r="88" spans="1:7" x14ac:dyDescent="0.25">
      <c r="A88">
        <v>10</v>
      </c>
      <c r="B88">
        <v>1891</v>
      </c>
      <c r="C88">
        <f t="shared" ref="C88:C89" si="13">(B88-B87)/B87</f>
        <v>0.22315653298835705</v>
      </c>
      <c r="D88">
        <f t="shared" ref="D88:D89" si="14">LOG(B88,10)</f>
        <v>3.2766915288450393</v>
      </c>
      <c r="E88" t="s">
        <v>5</v>
      </c>
      <c r="F88" s="2">
        <v>43913</v>
      </c>
      <c r="G88">
        <v>34</v>
      </c>
    </row>
    <row r="89" spans="1:7" x14ac:dyDescent="0.25">
      <c r="A89">
        <v>11</v>
      </c>
      <c r="B89">
        <v>2247</v>
      </c>
      <c r="C89">
        <f t="shared" si="13"/>
        <v>0.18826017979904813</v>
      </c>
      <c r="D89">
        <f t="shared" si="14"/>
        <v>3.3516030724191288</v>
      </c>
      <c r="E89" t="s">
        <v>5</v>
      </c>
      <c r="F89" s="2">
        <v>43914</v>
      </c>
      <c r="G89">
        <v>46</v>
      </c>
    </row>
    <row r="90" spans="1:7" x14ac:dyDescent="0.25">
      <c r="A90">
        <v>1</v>
      </c>
      <c r="B90">
        <v>139</v>
      </c>
      <c r="C90">
        <v>0</v>
      </c>
      <c r="D90">
        <f t="shared" si="8"/>
        <v>2.143014800254095</v>
      </c>
      <c r="E90" t="s">
        <v>8</v>
      </c>
    </row>
    <row r="91" spans="1:7" x14ac:dyDescent="0.25">
      <c r="A91">
        <v>2</v>
      </c>
      <c r="B91">
        <v>245</v>
      </c>
      <c r="C91">
        <f t="shared" si="12"/>
        <v>0.76258992805755399</v>
      </c>
      <c r="D91">
        <f t="shared" si="8"/>
        <v>2.3891660843645326</v>
      </c>
      <c r="E91" t="s">
        <v>8</v>
      </c>
    </row>
    <row r="92" spans="1:7" x14ac:dyDescent="0.25">
      <c r="A92">
        <v>3</v>
      </c>
      <c r="B92">
        <v>388</v>
      </c>
      <c r="C92">
        <f t="shared" si="12"/>
        <v>0.58367346938775511</v>
      </c>
      <c r="D92">
        <f t="shared" si="8"/>
        <v>2.5888317255942073</v>
      </c>
      <c r="E92" t="s">
        <v>8</v>
      </c>
    </row>
    <row r="93" spans="1:7" x14ac:dyDescent="0.25">
      <c r="A93">
        <v>4</v>
      </c>
      <c r="B93">
        <v>593</v>
      </c>
      <c r="C93">
        <f t="shared" si="12"/>
        <v>0.52835051546391754</v>
      </c>
      <c r="D93">
        <f t="shared" si="8"/>
        <v>2.7730546933642626</v>
      </c>
      <c r="E93" t="s">
        <v>8</v>
      </c>
    </row>
    <row r="94" spans="1:7" x14ac:dyDescent="0.25">
      <c r="A94">
        <v>5</v>
      </c>
      <c r="B94">
        <v>978</v>
      </c>
      <c r="C94">
        <f t="shared" si="12"/>
        <v>0.6492411467116358</v>
      </c>
      <c r="D94">
        <f t="shared" si="8"/>
        <v>2.9903388547876015</v>
      </c>
      <c r="E94" t="s">
        <v>8</v>
      </c>
    </row>
    <row r="95" spans="1:7" x14ac:dyDescent="0.25">
      <c r="A95">
        <v>6</v>
      </c>
      <c r="B95">
        <v>1501</v>
      </c>
      <c r="C95">
        <f t="shared" si="12"/>
        <v>0.53476482617586907</v>
      </c>
      <c r="D95">
        <f t="shared" si="8"/>
        <v>3.1763806922432698</v>
      </c>
      <c r="E95" t="s">
        <v>8</v>
      </c>
    </row>
    <row r="96" spans="1:7" x14ac:dyDescent="0.25">
      <c r="A96">
        <v>7</v>
      </c>
      <c r="B96">
        <v>2336</v>
      </c>
      <c r="C96">
        <f t="shared" si="12"/>
        <v>0.55629580279813462</v>
      </c>
      <c r="D96">
        <f t="shared" si="8"/>
        <v>3.3684728384403617</v>
      </c>
      <c r="E96" t="s">
        <v>8</v>
      </c>
    </row>
    <row r="97" spans="1:5" x14ac:dyDescent="0.25">
      <c r="A97">
        <v>8</v>
      </c>
      <c r="B97">
        <v>2922</v>
      </c>
      <c r="C97">
        <f t="shared" si="12"/>
        <v>0.25085616438356162</v>
      </c>
      <c r="D97">
        <f t="shared" si="8"/>
        <v>3.4656802115982779</v>
      </c>
      <c r="E97" t="s">
        <v>8</v>
      </c>
    </row>
    <row r="98" spans="1:5" x14ac:dyDescent="0.25">
      <c r="A98">
        <v>9</v>
      </c>
      <c r="B98">
        <v>3513</v>
      </c>
      <c r="C98">
        <f t="shared" si="12"/>
        <v>0.20225872689938398</v>
      </c>
      <c r="D98">
        <f t="shared" si="8"/>
        <v>3.5456781497920251</v>
      </c>
      <c r="E98" t="s">
        <v>8</v>
      </c>
    </row>
    <row r="99" spans="1:5" x14ac:dyDescent="0.25">
      <c r="A99">
        <v>10</v>
      </c>
      <c r="B99">
        <v>4747</v>
      </c>
      <c r="C99">
        <f t="shared" si="12"/>
        <v>0.35126672359806432</v>
      </c>
      <c r="D99">
        <f t="shared" si="8"/>
        <v>3.6764192317183597</v>
      </c>
      <c r="E99" t="s">
        <v>8</v>
      </c>
    </row>
    <row r="100" spans="1:5" x14ac:dyDescent="0.25">
      <c r="A100">
        <v>11</v>
      </c>
      <c r="B100">
        <v>5823</v>
      </c>
      <c r="C100">
        <f t="shared" si="12"/>
        <v>0.22666947545818411</v>
      </c>
      <c r="D100">
        <f t="shared" si="8"/>
        <v>3.7651467901080249</v>
      </c>
      <c r="E100" t="s">
        <v>8</v>
      </c>
    </row>
    <row r="101" spans="1:5" x14ac:dyDescent="0.25">
      <c r="A101">
        <v>12</v>
      </c>
      <c r="B101">
        <v>6566</v>
      </c>
      <c r="C101">
        <f t="shared" si="12"/>
        <v>0.12759745835479994</v>
      </c>
      <c r="D101">
        <f t="shared" si="8"/>
        <v>3.8173008783933207</v>
      </c>
      <c r="E101" t="s">
        <v>8</v>
      </c>
    </row>
    <row r="102" spans="1:5" x14ac:dyDescent="0.25">
      <c r="A102">
        <v>13</v>
      </c>
      <c r="B102">
        <v>7161</v>
      </c>
      <c r="C102">
        <f t="shared" si="12"/>
        <v>9.0618336886993597E-2</v>
      </c>
      <c r="D102">
        <f t="shared" si="8"/>
        <v>3.8549736737264171</v>
      </c>
      <c r="E102" t="s">
        <v>8</v>
      </c>
    </row>
    <row r="103" spans="1:5" x14ac:dyDescent="0.25">
      <c r="A103">
        <v>14</v>
      </c>
      <c r="B103">
        <v>8042</v>
      </c>
      <c r="C103">
        <f t="shared" si="12"/>
        <v>0.12302751012428431</v>
      </c>
      <c r="D103">
        <f t="shared" si="8"/>
        <v>3.9053640687668914</v>
      </c>
      <c r="E103" t="s">
        <v>8</v>
      </c>
    </row>
    <row r="104" spans="1:5" x14ac:dyDescent="0.25">
      <c r="A104">
        <v>15</v>
      </c>
      <c r="B104">
        <v>9000</v>
      </c>
      <c r="C104">
        <f t="shared" si="12"/>
        <v>0.11912459587167372</v>
      </c>
      <c r="D104">
        <f t="shared" si="8"/>
        <v>3.9542425094393248</v>
      </c>
      <c r="E104" t="s">
        <v>8</v>
      </c>
    </row>
    <row r="105" spans="1:5" x14ac:dyDescent="0.25">
      <c r="A105">
        <v>16</v>
      </c>
      <c r="B105">
        <v>10075</v>
      </c>
      <c r="C105">
        <f t="shared" si="12"/>
        <v>0.11944444444444445</v>
      </c>
      <c r="D105">
        <f t="shared" si="8"/>
        <v>4.0032450548131466</v>
      </c>
      <c r="E105" t="s">
        <v>8</v>
      </c>
    </row>
    <row r="106" spans="1:5" x14ac:dyDescent="0.25">
      <c r="A106">
        <v>17</v>
      </c>
      <c r="B106">
        <v>11364</v>
      </c>
      <c r="C106">
        <f t="shared" si="12"/>
        <v>0.12794044665012408</v>
      </c>
      <c r="D106">
        <f t="shared" si="8"/>
        <v>4.0555312250508981</v>
      </c>
      <c r="E106" t="s">
        <v>8</v>
      </c>
    </row>
    <row r="107" spans="1:5" x14ac:dyDescent="0.25">
      <c r="A107">
        <v>18</v>
      </c>
      <c r="B107">
        <v>12729</v>
      </c>
      <c r="C107">
        <f t="shared" si="12"/>
        <v>0.12011615628299895</v>
      </c>
      <c r="D107">
        <f t="shared" ref="D107:D152" si="15">LOG(B107,10)</f>
        <v>4.1047942864862774</v>
      </c>
      <c r="E107" t="s">
        <v>8</v>
      </c>
    </row>
    <row r="108" spans="1:5" x14ac:dyDescent="0.25">
      <c r="A108">
        <v>19</v>
      </c>
      <c r="B108">
        <v>13938</v>
      </c>
      <c r="C108">
        <f t="shared" si="12"/>
        <v>9.4979967004477958E-2</v>
      </c>
      <c r="D108">
        <f t="shared" si="15"/>
        <v>4.1442004601838791</v>
      </c>
      <c r="E108" t="s">
        <v>8</v>
      </c>
    </row>
    <row r="109" spans="1:5" x14ac:dyDescent="0.25">
      <c r="A109">
        <v>20</v>
      </c>
      <c r="B109">
        <v>14991</v>
      </c>
      <c r="C109">
        <f t="shared" si="12"/>
        <v>7.554885923374946E-2</v>
      </c>
      <c r="D109">
        <f t="shared" si="15"/>
        <v>4.1758306041622486</v>
      </c>
      <c r="E109" t="s">
        <v>8</v>
      </c>
    </row>
    <row r="110" spans="1:5" x14ac:dyDescent="0.25">
      <c r="A110">
        <v>21</v>
      </c>
      <c r="B110">
        <v>16169</v>
      </c>
      <c r="C110">
        <f t="shared" si="12"/>
        <v>7.8580481622306714E-2</v>
      </c>
      <c r="D110">
        <f t="shared" si="15"/>
        <v>4.208683161037416</v>
      </c>
      <c r="E110" t="s">
        <v>8</v>
      </c>
    </row>
    <row r="111" spans="1:5" x14ac:dyDescent="0.25">
      <c r="A111">
        <v>22</v>
      </c>
      <c r="B111">
        <v>17361</v>
      </c>
      <c r="C111">
        <f t="shared" si="12"/>
        <v>7.372131857257716E-2</v>
      </c>
      <c r="D111">
        <f t="shared" si="15"/>
        <v>4.2395747370832089</v>
      </c>
      <c r="E111" t="s">
        <v>8</v>
      </c>
    </row>
    <row r="112" spans="1:5" x14ac:dyDescent="0.25">
      <c r="A112">
        <v>23</v>
      </c>
      <c r="B112">
        <v>18407</v>
      </c>
      <c r="C112">
        <f t="shared" si="12"/>
        <v>6.0249985599907838E-2</v>
      </c>
      <c r="D112">
        <f t="shared" si="15"/>
        <v>4.2649830123164598</v>
      </c>
      <c r="E112" t="s">
        <v>8</v>
      </c>
    </row>
    <row r="113" spans="1:5" x14ac:dyDescent="0.25">
      <c r="A113">
        <v>24</v>
      </c>
      <c r="B113">
        <v>19644</v>
      </c>
      <c r="C113">
        <f t="shared" si="12"/>
        <v>6.7202694627044063E-2</v>
      </c>
      <c r="D113">
        <f t="shared" si="15"/>
        <v>4.2932299254595661</v>
      </c>
      <c r="E113" t="s">
        <v>8</v>
      </c>
    </row>
    <row r="114" spans="1:5" x14ac:dyDescent="0.25">
      <c r="A114">
        <v>25</v>
      </c>
      <c r="B114">
        <v>21638</v>
      </c>
      <c r="C114">
        <f t="shared" ref="C114" si="16">(B114-B113)/B113</f>
        <v>0.10150682142129912</v>
      </c>
      <c r="D114">
        <f t="shared" ref="D114" si="17">LOG(B114,10)</f>
        <v>4.335217116457434</v>
      </c>
      <c r="E114" t="s">
        <v>8</v>
      </c>
    </row>
    <row r="115" spans="1:5" x14ac:dyDescent="0.25">
      <c r="A115">
        <v>1</v>
      </c>
      <c r="B115">
        <v>116</v>
      </c>
      <c r="C115">
        <v>0</v>
      </c>
      <c r="D115">
        <f t="shared" si="15"/>
        <v>2.0644579892269181</v>
      </c>
      <c r="E115" t="s">
        <v>9</v>
      </c>
    </row>
    <row r="116" spans="1:5" x14ac:dyDescent="0.25">
      <c r="A116">
        <v>2</v>
      </c>
      <c r="B116">
        <v>164</v>
      </c>
      <c r="C116">
        <f t="shared" si="12"/>
        <v>0.41379310344827586</v>
      </c>
      <c r="D116">
        <f t="shared" si="15"/>
        <v>2.214843848047698</v>
      </c>
      <c r="E116" t="s">
        <v>9</v>
      </c>
    </row>
    <row r="117" spans="1:5" x14ac:dyDescent="0.25">
      <c r="A117">
        <v>3</v>
      </c>
      <c r="B117">
        <v>209</v>
      </c>
      <c r="C117">
        <f t="shared" si="12"/>
        <v>0.27439024390243905</v>
      </c>
      <c r="D117">
        <f t="shared" si="15"/>
        <v>2.3201462861110538</v>
      </c>
      <c r="E117" t="s">
        <v>9</v>
      </c>
    </row>
    <row r="118" spans="1:5" x14ac:dyDescent="0.25">
      <c r="A118">
        <v>4</v>
      </c>
      <c r="B118">
        <v>278</v>
      </c>
      <c r="C118">
        <f t="shared" si="12"/>
        <v>0.33014354066985646</v>
      </c>
      <c r="D118">
        <f t="shared" si="15"/>
        <v>2.4440447959180758</v>
      </c>
      <c r="E118" t="s">
        <v>9</v>
      </c>
    </row>
    <row r="119" spans="1:5" x14ac:dyDescent="0.25">
      <c r="A119">
        <v>5</v>
      </c>
      <c r="B119">
        <v>321</v>
      </c>
      <c r="C119">
        <f t="shared" si="12"/>
        <v>0.15467625899280577</v>
      </c>
      <c r="D119">
        <f t="shared" si="15"/>
        <v>2.5065050324048719</v>
      </c>
      <c r="E119" t="s">
        <v>9</v>
      </c>
    </row>
    <row r="120" spans="1:5" x14ac:dyDescent="0.25">
      <c r="A120">
        <v>6</v>
      </c>
      <c r="B120">
        <v>383</v>
      </c>
      <c r="C120">
        <f t="shared" si="12"/>
        <v>0.19314641744548286</v>
      </c>
      <c r="D120">
        <f t="shared" si="15"/>
        <v>2.5831987739686224</v>
      </c>
      <c r="E120" t="s">
        <v>9</v>
      </c>
    </row>
    <row r="121" spans="1:5" x14ac:dyDescent="0.25">
      <c r="A121">
        <v>7</v>
      </c>
      <c r="B121">
        <v>460</v>
      </c>
      <c r="C121">
        <f t="shared" si="12"/>
        <v>0.20104438642297651</v>
      </c>
      <c r="D121">
        <f t="shared" si="15"/>
        <v>2.6627578316815739</v>
      </c>
      <c r="E121" t="s">
        <v>9</v>
      </c>
    </row>
    <row r="122" spans="1:5" x14ac:dyDescent="0.25">
      <c r="A122">
        <v>8</v>
      </c>
      <c r="B122">
        <v>590</v>
      </c>
      <c r="C122">
        <f t="shared" si="12"/>
        <v>0.28260869565217389</v>
      </c>
      <c r="D122">
        <f t="shared" si="15"/>
        <v>2.7708520116421438</v>
      </c>
      <c r="E122" t="s">
        <v>9</v>
      </c>
    </row>
    <row r="123" spans="1:5" x14ac:dyDescent="0.25">
      <c r="A123">
        <v>9</v>
      </c>
      <c r="B123">
        <v>798</v>
      </c>
      <c r="C123">
        <f t="shared" ref="C123:C152" si="18">(B123-B122)/B122</f>
        <v>0.35254237288135593</v>
      </c>
      <c r="D123">
        <f t="shared" si="15"/>
        <v>2.9020028913507292</v>
      </c>
      <c r="E123" t="s">
        <v>9</v>
      </c>
    </row>
    <row r="124" spans="1:5" x14ac:dyDescent="0.25">
      <c r="A124">
        <v>10</v>
      </c>
      <c r="B124">
        <v>1140</v>
      </c>
      <c r="C124">
        <f t="shared" si="18"/>
        <v>0.42857142857142855</v>
      </c>
      <c r="D124">
        <f t="shared" si="15"/>
        <v>3.0569048513364723</v>
      </c>
      <c r="E124" t="s">
        <v>9</v>
      </c>
    </row>
    <row r="125" spans="1:5" x14ac:dyDescent="0.25">
      <c r="A125">
        <v>11</v>
      </c>
      <c r="B125">
        <v>1391</v>
      </c>
      <c r="C125">
        <f t="shared" si="18"/>
        <v>0.22017543859649122</v>
      </c>
      <c r="D125">
        <f t="shared" si="15"/>
        <v>3.1433271299920462</v>
      </c>
      <c r="E125" t="s">
        <v>9</v>
      </c>
    </row>
    <row r="126" spans="1:5" x14ac:dyDescent="0.25">
      <c r="A126">
        <v>12</v>
      </c>
      <c r="B126">
        <v>1543</v>
      </c>
      <c r="C126">
        <f t="shared" si="18"/>
        <v>0.10927390366642703</v>
      </c>
      <c r="D126">
        <f t="shared" si="15"/>
        <v>3.1883659260631481</v>
      </c>
      <c r="E126" t="s">
        <v>9</v>
      </c>
    </row>
    <row r="127" spans="1:5" x14ac:dyDescent="0.25">
      <c r="A127">
        <v>13</v>
      </c>
      <c r="B127">
        <v>1950</v>
      </c>
      <c r="C127">
        <f t="shared" si="18"/>
        <v>0.26377187297472454</v>
      </c>
      <c r="D127">
        <f t="shared" si="15"/>
        <v>3.2900346113625178</v>
      </c>
      <c r="E127" t="s">
        <v>9</v>
      </c>
    </row>
    <row r="128" spans="1:5" x14ac:dyDescent="0.25">
      <c r="A128">
        <v>14</v>
      </c>
      <c r="B128">
        <v>2626</v>
      </c>
      <c r="C128">
        <f t="shared" si="18"/>
        <v>0.34666666666666668</v>
      </c>
      <c r="D128">
        <f t="shared" si="15"/>
        <v>3.4192947217534599</v>
      </c>
      <c r="E128" t="s">
        <v>9</v>
      </c>
    </row>
    <row r="129" spans="1:5" x14ac:dyDescent="0.25">
      <c r="A129">
        <v>15</v>
      </c>
      <c r="B129">
        <v>3269</v>
      </c>
      <c r="C129">
        <f t="shared" si="18"/>
        <v>0.24485910129474486</v>
      </c>
      <c r="D129">
        <f t="shared" si="15"/>
        <v>3.5144149205803688</v>
      </c>
      <c r="E129" t="s">
        <v>9</v>
      </c>
    </row>
    <row r="130" spans="1:5" x14ac:dyDescent="0.25">
      <c r="A130">
        <v>16</v>
      </c>
      <c r="B130">
        <v>3983</v>
      </c>
      <c r="C130">
        <f t="shared" si="18"/>
        <v>0.21841541755888652</v>
      </c>
      <c r="D130">
        <f t="shared" si="15"/>
        <v>3.6002103064093274</v>
      </c>
      <c r="E130" t="s">
        <v>9</v>
      </c>
    </row>
    <row r="131" spans="1:5" x14ac:dyDescent="0.25">
      <c r="A131">
        <v>1</v>
      </c>
      <c r="B131">
        <v>100</v>
      </c>
      <c r="C131">
        <v>0</v>
      </c>
      <c r="D131">
        <f t="shared" si="15"/>
        <v>2</v>
      </c>
      <c r="E131" t="s">
        <v>10</v>
      </c>
    </row>
    <row r="132" spans="1:5" x14ac:dyDescent="0.25">
      <c r="A132">
        <v>2</v>
      </c>
      <c r="B132">
        <v>130</v>
      </c>
      <c r="C132">
        <f t="shared" si="18"/>
        <v>0.3</v>
      </c>
      <c r="D132">
        <f t="shared" si="15"/>
        <v>2.1139433523068365</v>
      </c>
      <c r="E132" t="s">
        <v>10</v>
      </c>
    </row>
    <row r="133" spans="1:5" x14ac:dyDescent="0.25">
      <c r="A133">
        <v>3</v>
      </c>
      <c r="B133">
        <v>191</v>
      </c>
      <c r="C133">
        <f t="shared" si="18"/>
        <v>0.46923076923076923</v>
      </c>
      <c r="D133">
        <f t="shared" si="15"/>
        <v>2.2810333672477272</v>
      </c>
      <c r="E133" t="s">
        <v>10</v>
      </c>
    </row>
    <row r="134" spans="1:5" x14ac:dyDescent="0.25">
      <c r="A134">
        <v>4</v>
      </c>
      <c r="B134">
        <v>212</v>
      </c>
      <c r="C134">
        <f t="shared" si="18"/>
        <v>0.1099476439790576</v>
      </c>
      <c r="D134">
        <f t="shared" si="15"/>
        <v>2.3263358609287512</v>
      </c>
      <c r="E134" t="s">
        <v>10</v>
      </c>
    </row>
    <row r="135" spans="1:5" x14ac:dyDescent="0.25">
      <c r="A135">
        <v>5</v>
      </c>
      <c r="B135">
        <v>285</v>
      </c>
      <c r="C135">
        <f t="shared" si="18"/>
        <v>0.34433962264150941</v>
      </c>
      <c r="D135">
        <f t="shared" si="15"/>
        <v>2.4548448600085102</v>
      </c>
      <c r="E135" t="s">
        <v>10</v>
      </c>
    </row>
    <row r="136" spans="1:5" x14ac:dyDescent="0.25">
      <c r="A136">
        <v>6</v>
      </c>
      <c r="B136">
        <v>423</v>
      </c>
      <c r="C136">
        <f t="shared" si="18"/>
        <v>0.48421052631578948</v>
      </c>
      <c r="D136">
        <f t="shared" si="15"/>
        <v>2.6263403673750418</v>
      </c>
      <c r="E136" t="s">
        <v>10</v>
      </c>
    </row>
    <row r="137" spans="1:5" x14ac:dyDescent="0.25">
      <c r="A137">
        <v>7</v>
      </c>
      <c r="B137">
        <v>653</v>
      </c>
      <c r="C137">
        <f t="shared" si="18"/>
        <v>0.54373522458628842</v>
      </c>
      <c r="D137">
        <f t="shared" si="15"/>
        <v>2.8149131812750738</v>
      </c>
      <c r="E137" t="s">
        <v>10</v>
      </c>
    </row>
    <row r="138" spans="1:5" x14ac:dyDescent="0.25">
      <c r="A138">
        <v>8</v>
      </c>
      <c r="B138">
        <v>949</v>
      </c>
      <c r="C138">
        <f t="shared" si="18"/>
        <v>0.45329249617151607</v>
      </c>
      <c r="D138">
        <f t="shared" si="15"/>
        <v>2.9772662124272924</v>
      </c>
      <c r="E138" t="s">
        <v>10</v>
      </c>
    </row>
    <row r="139" spans="1:5" x14ac:dyDescent="0.25">
      <c r="A139">
        <v>9</v>
      </c>
      <c r="B139">
        <v>1209</v>
      </c>
      <c r="C139">
        <f t="shared" si="18"/>
        <v>0.27397260273972601</v>
      </c>
      <c r="D139">
        <f t="shared" si="15"/>
        <v>3.0824263008607717</v>
      </c>
      <c r="E139" t="s">
        <v>10</v>
      </c>
    </row>
    <row r="140" spans="1:5" x14ac:dyDescent="0.25">
      <c r="A140">
        <v>10</v>
      </c>
      <c r="B140">
        <v>1412</v>
      </c>
      <c r="C140">
        <f t="shared" si="18"/>
        <v>0.16790736145574855</v>
      </c>
      <c r="D140">
        <f t="shared" si="15"/>
        <v>3.1498346967157844</v>
      </c>
      <c r="E140" t="s">
        <v>10</v>
      </c>
    </row>
    <row r="141" spans="1:5" x14ac:dyDescent="0.25">
      <c r="A141">
        <v>11</v>
      </c>
      <c r="B141">
        <v>1784</v>
      </c>
      <c r="C141">
        <f t="shared" si="18"/>
        <v>0.26345609065155806</v>
      </c>
      <c r="D141">
        <f t="shared" si="15"/>
        <v>3.251394850040104</v>
      </c>
      <c r="E141" t="s">
        <v>10</v>
      </c>
    </row>
    <row r="142" spans="1:5" x14ac:dyDescent="0.25">
      <c r="A142">
        <v>12</v>
      </c>
      <c r="B142">
        <v>2281</v>
      </c>
      <c r="C142">
        <f t="shared" si="18"/>
        <v>0.27858744394618834</v>
      </c>
      <c r="D142">
        <f t="shared" si="15"/>
        <v>3.3581252852766479</v>
      </c>
      <c r="E142" t="s">
        <v>10</v>
      </c>
    </row>
    <row r="143" spans="1:5" x14ac:dyDescent="0.25">
      <c r="A143">
        <v>13</v>
      </c>
      <c r="B143">
        <v>2876</v>
      </c>
      <c r="C143">
        <f t="shared" si="18"/>
        <v>0.26085050416483996</v>
      </c>
      <c r="D143">
        <f t="shared" si="15"/>
        <v>3.4587888817108445</v>
      </c>
      <c r="E143" t="s">
        <v>10</v>
      </c>
    </row>
    <row r="144" spans="1:5" x14ac:dyDescent="0.25">
      <c r="A144">
        <v>14</v>
      </c>
      <c r="B144">
        <v>3661</v>
      </c>
      <c r="C144">
        <f t="shared" si="18"/>
        <v>0.27294853963838667</v>
      </c>
      <c r="D144">
        <f t="shared" si="15"/>
        <v>3.5635997288815306</v>
      </c>
      <c r="E144" t="s">
        <v>10</v>
      </c>
    </row>
    <row r="145" spans="1:5" x14ac:dyDescent="0.25">
      <c r="A145">
        <v>15</v>
      </c>
      <c r="B145">
        <v>4499</v>
      </c>
      <c r="C145">
        <f t="shared" si="18"/>
        <v>0.22889920786670309</v>
      </c>
      <c r="D145">
        <f t="shared" si="15"/>
        <v>3.6531159931655663</v>
      </c>
      <c r="E145" t="s">
        <v>10</v>
      </c>
    </row>
    <row r="146" spans="1:5" x14ac:dyDescent="0.25">
      <c r="A146">
        <v>16</v>
      </c>
      <c r="B146">
        <v>5423</v>
      </c>
      <c r="C146">
        <f t="shared" si="18"/>
        <v>0.20537897310513448</v>
      </c>
      <c r="D146">
        <f t="shared" si="15"/>
        <v>3.7342396044354547</v>
      </c>
      <c r="E146" t="s">
        <v>10</v>
      </c>
    </row>
    <row r="147" spans="1:5" x14ac:dyDescent="0.25">
      <c r="A147">
        <v>17</v>
      </c>
      <c r="B147">
        <v>6633</v>
      </c>
      <c r="C147">
        <f t="shared" si="18"/>
        <v>0.2231237322515213</v>
      </c>
      <c r="D147">
        <f t="shared" si="15"/>
        <v>3.8217099972983757</v>
      </c>
      <c r="E147" t="s">
        <v>10</v>
      </c>
    </row>
    <row r="148" spans="1:5" x14ac:dyDescent="0.25">
      <c r="A148">
        <v>18</v>
      </c>
      <c r="B148">
        <v>7730</v>
      </c>
      <c r="C148">
        <f t="shared" si="18"/>
        <v>0.1653851952359415</v>
      </c>
      <c r="D148">
        <f t="shared" si="15"/>
        <v>3.888179493918325</v>
      </c>
      <c r="E148" t="s">
        <v>10</v>
      </c>
    </row>
    <row r="149" spans="1:5" x14ac:dyDescent="0.25">
      <c r="A149">
        <v>19</v>
      </c>
      <c r="B149">
        <v>9134</v>
      </c>
      <c r="C149">
        <f t="shared" si="18"/>
        <v>0.1816300129366106</v>
      </c>
      <c r="D149">
        <f t="shared" si="15"/>
        <v>3.9606610072709816</v>
      </c>
      <c r="E149" t="s">
        <v>10</v>
      </c>
    </row>
    <row r="150" spans="1:5" x14ac:dyDescent="0.25">
      <c r="A150">
        <v>20</v>
      </c>
      <c r="B150">
        <v>10995</v>
      </c>
      <c r="C150">
        <f t="shared" si="18"/>
        <v>0.20374425224436171</v>
      </c>
      <c r="D150">
        <f t="shared" si="15"/>
        <v>4.0411952336968087</v>
      </c>
      <c r="E150" t="s">
        <v>10</v>
      </c>
    </row>
    <row r="151" spans="1:5" x14ac:dyDescent="0.25">
      <c r="A151">
        <v>21</v>
      </c>
      <c r="B151">
        <v>12612</v>
      </c>
      <c r="C151">
        <f t="shared" si="18"/>
        <v>0.14706684856753069</v>
      </c>
      <c r="D151">
        <f t="shared" si="15"/>
        <v>4.1007839620758668</v>
      </c>
      <c r="E151" t="s">
        <v>10</v>
      </c>
    </row>
    <row r="152" spans="1:5" x14ac:dyDescent="0.25">
      <c r="A152">
        <v>22</v>
      </c>
      <c r="B152">
        <v>14459</v>
      </c>
      <c r="C152">
        <f t="shared" si="18"/>
        <v>0.14644782746590548</v>
      </c>
      <c r="D152">
        <f t="shared" si="15"/>
        <v>4.1601382577234016</v>
      </c>
      <c r="E152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workbookViewId="0">
      <selection activeCell="P12" sqref="P12"/>
    </sheetView>
  </sheetViews>
  <sheetFormatPr defaultRowHeight="15" x14ac:dyDescent="0.25"/>
  <cols>
    <col min="9" max="9" width="9.7109375" bestFit="1" customWidth="1"/>
    <col min="11" max="11" width="15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11</v>
      </c>
      <c r="E1" t="s">
        <v>3</v>
      </c>
      <c r="J1" t="s">
        <v>14</v>
      </c>
      <c r="K1" t="s">
        <v>12</v>
      </c>
      <c r="L1" t="s">
        <v>13</v>
      </c>
      <c r="M1" t="s">
        <v>15</v>
      </c>
      <c r="N1" t="s">
        <v>16</v>
      </c>
    </row>
    <row r="2" spans="1:14" x14ac:dyDescent="0.25">
      <c r="A2">
        <v>1</v>
      </c>
      <c r="B2">
        <v>2</v>
      </c>
      <c r="C2">
        <v>0</v>
      </c>
      <c r="D2">
        <f>LOG(B2,10)</f>
        <v>0.30102999566398114</v>
      </c>
      <c r="E2" t="s">
        <v>5</v>
      </c>
      <c r="J2">
        <v>200000</v>
      </c>
      <c r="K2">
        <f>J2-(L2+M2)</f>
        <v>198870</v>
      </c>
      <c r="L2">
        <v>1128</v>
      </c>
      <c r="M2">
        <v>2</v>
      </c>
      <c r="N2">
        <v>20</v>
      </c>
    </row>
    <row r="3" spans="1:14" x14ac:dyDescent="0.25">
      <c r="A3">
        <v>2</v>
      </c>
      <c r="B3">
        <v>3</v>
      </c>
      <c r="C3">
        <f>(B3-B2)/B2</f>
        <v>0.5</v>
      </c>
      <c r="D3">
        <f t="shared" ref="D3:D20" si="0">LOG(B3,10)</f>
        <v>0.47712125471966244</v>
      </c>
      <c r="E3" t="s">
        <v>5</v>
      </c>
    </row>
    <row r="4" spans="1:14" x14ac:dyDescent="0.25">
      <c r="A4">
        <v>3</v>
      </c>
      <c r="B4">
        <v>8</v>
      </c>
      <c r="C4">
        <f t="shared" ref="C4:C20" si="1">(B4-B3)/B3</f>
        <v>1.6666666666666667</v>
      </c>
      <c r="D4">
        <f t="shared" si="0"/>
        <v>0.90308998699194343</v>
      </c>
      <c r="E4" t="s">
        <v>5</v>
      </c>
      <c r="J4">
        <f>(J2-K2)/N2</f>
        <v>56.5</v>
      </c>
      <c r="K4" s="1">
        <f>J4/(L2*K2)</f>
        <v>2.5186630704615831E-7</v>
      </c>
    </row>
    <row r="5" spans="1:14" x14ac:dyDescent="0.25">
      <c r="A5">
        <v>4</v>
      </c>
      <c r="B5">
        <v>13</v>
      </c>
      <c r="C5">
        <f t="shared" si="1"/>
        <v>0.625</v>
      </c>
      <c r="D5">
        <f t="shared" si="0"/>
        <v>1.1139433523068367</v>
      </c>
      <c r="E5" t="s">
        <v>5</v>
      </c>
    </row>
    <row r="6" spans="1:14" x14ac:dyDescent="0.25">
      <c r="A6">
        <v>5</v>
      </c>
      <c r="B6">
        <v>19</v>
      </c>
      <c r="C6">
        <f t="shared" si="1"/>
        <v>0.46153846153846156</v>
      </c>
      <c r="D6">
        <f t="shared" si="0"/>
        <v>1.2787536009528289</v>
      </c>
      <c r="E6" t="s">
        <v>5</v>
      </c>
      <c r="J6">
        <f>M2/N2</f>
        <v>0.1</v>
      </c>
      <c r="K6">
        <f>J6/L2</f>
        <v>8.8652482269503552E-5</v>
      </c>
    </row>
    <row r="7" spans="1:14" x14ac:dyDescent="0.25">
      <c r="A7">
        <v>6</v>
      </c>
      <c r="B7">
        <v>25</v>
      </c>
      <c r="C7">
        <f t="shared" si="1"/>
        <v>0.31578947368421051</v>
      </c>
      <c r="D7">
        <f t="shared" si="0"/>
        <v>1.3979400086720375</v>
      </c>
      <c r="E7" t="s">
        <v>5</v>
      </c>
    </row>
    <row r="8" spans="1:14" x14ac:dyDescent="0.25">
      <c r="A8">
        <v>7</v>
      </c>
      <c r="B8">
        <v>25</v>
      </c>
      <c r="C8">
        <f t="shared" si="1"/>
        <v>0</v>
      </c>
      <c r="D8">
        <f t="shared" si="0"/>
        <v>1.3979400086720375</v>
      </c>
      <c r="E8" t="s">
        <v>5</v>
      </c>
    </row>
    <row r="9" spans="1:14" x14ac:dyDescent="0.25">
      <c r="A9">
        <v>8</v>
      </c>
      <c r="B9">
        <v>34</v>
      </c>
      <c r="C9">
        <f t="shared" si="1"/>
        <v>0.36</v>
      </c>
      <c r="D9">
        <f t="shared" si="0"/>
        <v>1.5314789170422551</v>
      </c>
      <c r="E9" t="s">
        <v>5</v>
      </c>
    </row>
    <row r="10" spans="1:14" x14ac:dyDescent="0.25">
      <c r="A10">
        <v>9</v>
      </c>
      <c r="B10">
        <v>52</v>
      </c>
      <c r="C10">
        <f t="shared" si="1"/>
        <v>0.52941176470588236</v>
      </c>
      <c r="D10">
        <f t="shared" si="0"/>
        <v>1.716003343634799</v>
      </c>
      <c r="E10" t="s">
        <v>5</v>
      </c>
    </row>
    <row r="11" spans="1:14" x14ac:dyDescent="0.25">
      <c r="A11">
        <v>10</v>
      </c>
      <c r="B11">
        <v>77</v>
      </c>
      <c r="C11">
        <f t="shared" si="1"/>
        <v>0.48076923076923078</v>
      </c>
      <c r="D11">
        <f t="shared" si="0"/>
        <v>1.8864907251724818</v>
      </c>
      <c r="E11" t="s">
        <v>5</v>
      </c>
    </row>
    <row r="12" spans="1:14" x14ac:dyDescent="0.25">
      <c r="A12">
        <v>11</v>
      </c>
      <c r="B12">
        <v>151</v>
      </c>
      <c r="C12">
        <f t="shared" si="1"/>
        <v>0.96103896103896103</v>
      </c>
      <c r="D12">
        <f t="shared" si="0"/>
        <v>2.1789769472931693</v>
      </c>
      <c r="E12" t="s">
        <v>5</v>
      </c>
    </row>
    <row r="13" spans="1:14" x14ac:dyDescent="0.25">
      <c r="A13">
        <v>12</v>
      </c>
      <c r="B13">
        <v>151</v>
      </c>
      <c r="C13">
        <f t="shared" si="1"/>
        <v>0</v>
      </c>
      <c r="D13">
        <f t="shared" si="0"/>
        <v>2.1789769472931693</v>
      </c>
      <c r="E13" t="s">
        <v>5</v>
      </c>
      <c r="H13">
        <v>0</v>
      </c>
      <c r="I13" s="2">
        <v>43904</v>
      </c>
      <c r="K13">
        <f>(J2*0.00000171)/4</f>
        <v>8.5499999999999993E-2</v>
      </c>
    </row>
    <row r="14" spans="1:14" x14ac:dyDescent="0.25">
      <c r="A14">
        <v>13</v>
      </c>
      <c r="B14">
        <v>200</v>
      </c>
      <c r="C14">
        <f t="shared" si="1"/>
        <v>0.32450331125827814</v>
      </c>
      <c r="D14">
        <f t="shared" si="0"/>
        <v>2.3010299956639808</v>
      </c>
      <c r="E14" t="s">
        <v>5</v>
      </c>
      <c r="F14">
        <f t="shared" ref="F14:F16" si="2">B14-B13</f>
        <v>49</v>
      </c>
      <c r="H14">
        <v>1</v>
      </c>
      <c r="I14" s="2">
        <v>43905</v>
      </c>
    </row>
    <row r="15" spans="1:14" x14ac:dyDescent="0.25">
      <c r="A15">
        <v>14</v>
      </c>
      <c r="B15">
        <v>234</v>
      </c>
      <c r="C15">
        <f t="shared" si="1"/>
        <v>0.17</v>
      </c>
      <c r="D15">
        <f t="shared" si="0"/>
        <v>2.3692158574101425</v>
      </c>
      <c r="E15" t="s">
        <v>5</v>
      </c>
      <c r="F15">
        <f t="shared" si="2"/>
        <v>34</v>
      </c>
      <c r="H15">
        <v>2</v>
      </c>
      <c r="I15" s="2">
        <v>43906</v>
      </c>
    </row>
    <row r="16" spans="1:14" x14ac:dyDescent="0.25">
      <c r="A16">
        <v>15</v>
      </c>
      <c r="B16">
        <v>346</v>
      </c>
      <c r="C16">
        <f t="shared" si="1"/>
        <v>0.47863247863247865</v>
      </c>
      <c r="D16">
        <f t="shared" si="0"/>
        <v>2.5390760987927767</v>
      </c>
      <c r="E16" t="s">
        <v>5</v>
      </c>
      <c r="F16">
        <f t="shared" si="2"/>
        <v>112</v>
      </c>
      <c r="H16">
        <v>3</v>
      </c>
      <c r="I16" s="2">
        <v>43907</v>
      </c>
    </row>
    <row r="17" spans="1:9" x14ac:dyDescent="0.25">
      <c r="A17">
        <v>16</v>
      </c>
      <c r="B17">
        <v>529</v>
      </c>
      <c r="C17">
        <f t="shared" si="1"/>
        <v>0.52890173410404628</v>
      </c>
      <c r="D17">
        <f t="shared" si="0"/>
        <v>2.7234556720351857</v>
      </c>
      <c r="E17" t="s">
        <v>5</v>
      </c>
      <c r="F17">
        <f t="shared" ref="F17:F19" si="3">B17-B16</f>
        <v>183</v>
      </c>
      <c r="H17">
        <v>4</v>
      </c>
      <c r="I17" s="2">
        <v>43908</v>
      </c>
    </row>
    <row r="18" spans="1:9" x14ac:dyDescent="0.25">
      <c r="A18">
        <v>17</v>
      </c>
      <c r="B18">
        <v>640</v>
      </c>
      <c r="C18">
        <f t="shared" si="1"/>
        <v>0.20982986767485823</v>
      </c>
      <c r="D18">
        <f t="shared" si="0"/>
        <v>2.8061799739838866</v>
      </c>
      <c r="E18" t="s">
        <v>5</v>
      </c>
      <c r="F18">
        <f t="shared" si="3"/>
        <v>111</v>
      </c>
      <c r="H18">
        <v>5</v>
      </c>
      <c r="I18" s="2">
        <v>43909</v>
      </c>
    </row>
    <row r="19" spans="1:9" x14ac:dyDescent="0.25">
      <c r="A19">
        <v>18</v>
      </c>
      <c r="B19">
        <v>970</v>
      </c>
      <c r="C19">
        <f t="shared" si="1"/>
        <v>0.515625</v>
      </c>
      <c r="D19">
        <f t="shared" si="0"/>
        <v>2.9867717342662448</v>
      </c>
      <c r="E19" t="s">
        <v>5</v>
      </c>
      <c r="F19">
        <f t="shared" si="3"/>
        <v>330</v>
      </c>
      <c r="H19">
        <v>6</v>
      </c>
      <c r="I19" s="2">
        <v>43910</v>
      </c>
    </row>
    <row r="20" spans="1:9" x14ac:dyDescent="0.25">
      <c r="A20">
        <v>19</v>
      </c>
      <c r="B20">
        <v>1178</v>
      </c>
      <c r="C20">
        <f t="shared" si="1"/>
        <v>0.21443298969072164</v>
      </c>
      <c r="D20">
        <f t="shared" si="0"/>
        <v>3.0711452904510823</v>
      </c>
      <c r="E20" t="s">
        <v>5</v>
      </c>
      <c r="F20">
        <f>B20-B19</f>
        <v>208</v>
      </c>
      <c r="H20">
        <v>7</v>
      </c>
      <c r="I20" s="2">
        <v>43911</v>
      </c>
    </row>
    <row r="21" spans="1:9" x14ac:dyDescent="0.25">
      <c r="A21">
        <v>20</v>
      </c>
      <c r="C21">
        <f t="shared" ref="C21:C32" si="4">AVERAGE(C14:C20)</f>
        <v>0.3488464830514833</v>
      </c>
      <c r="E21" t="s">
        <v>5</v>
      </c>
      <c r="G21">
        <f>AVERAGE(F16:F20)</f>
        <v>188.8</v>
      </c>
      <c r="H21">
        <v>8</v>
      </c>
      <c r="I21" s="2">
        <v>43912</v>
      </c>
    </row>
    <row r="22" spans="1:9" x14ac:dyDescent="0.25">
      <c r="A22">
        <v>21</v>
      </c>
      <c r="C22">
        <f t="shared" si="4"/>
        <v>0.35232407902194118</v>
      </c>
      <c r="E22" t="s">
        <v>5</v>
      </c>
      <c r="H22">
        <v>9</v>
      </c>
      <c r="I22" s="2">
        <v>43913</v>
      </c>
    </row>
    <row r="23" spans="1:9" x14ac:dyDescent="0.25">
      <c r="A23">
        <v>22</v>
      </c>
      <c r="C23">
        <f t="shared" si="4"/>
        <v>0.37837037602507567</v>
      </c>
      <c r="E23" t="s">
        <v>5</v>
      </c>
      <c r="H23">
        <v>10</v>
      </c>
      <c r="I23" s="2">
        <v>43914</v>
      </c>
    </row>
    <row r="24" spans="1:9" x14ac:dyDescent="0.25">
      <c r="A24">
        <v>23</v>
      </c>
      <c r="C24">
        <f t="shared" si="4"/>
        <v>0.36404721850973232</v>
      </c>
      <c r="E24" t="s">
        <v>5</v>
      </c>
      <c r="H24">
        <v>11</v>
      </c>
      <c r="I24" s="2">
        <v>43915</v>
      </c>
    </row>
    <row r="25" spans="1:9" x14ac:dyDescent="0.25">
      <c r="A25">
        <v>24</v>
      </c>
      <c r="C25">
        <f t="shared" si="4"/>
        <v>0.34049657342483036</v>
      </c>
      <c r="E25" t="s">
        <v>5</v>
      </c>
      <c r="H25">
        <v>12</v>
      </c>
      <c r="I25" s="2">
        <v>43916</v>
      </c>
    </row>
    <row r="26" spans="1:9" x14ac:dyDescent="0.25">
      <c r="A26">
        <v>25</v>
      </c>
      <c r="C26">
        <f t="shared" si="4"/>
        <v>0.35916324567482633</v>
      </c>
      <c r="E26" t="s">
        <v>5</v>
      </c>
      <c r="H26">
        <v>13</v>
      </c>
      <c r="I26" s="2">
        <v>43917</v>
      </c>
    </row>
    <row r="27" spans="1:9" x14ac:dyDescent="0.25">
      <c r="A27">
        <v>26</v>
      </c>
      <c r="C27">
        <f t="shared" si="4"/>
        <v>0.3368115664855158</v>
      </c>
      <c r="E27" t="s">
        <v>5</v>
      </c>
      <c r="H27">
        <v>14</v>
      </c>
      <c r="I27" s="2">
        <v>43918</v>
      </c>
    </row>
    <row r="28" spans="1:9" x14ac:dyDescent="0.25">
      <c r="A28">
        <v>27</v>
      </c>
      <c r="C28">
        <f t="shared" si="4"/>
        <v>0.35429422031334357</v>
      </c>
      <c r="E28" t="s">
        <v>5</v>
      </c>
      <c r="H28">
        <v>15</v>
      </c>
      <c r="I28" s="2">
        <v>43919</v>
      </c>
    </row>
    <row r="29" spans="1:9" x14ac:dyDescent="0.25">
      <c r="A29">
        <v>28</v>
      </c>
      <c r="C29">
        <f t="shared" si="4"/>
        <v>0.35507246849360935</v>
      </c>
      <c r="E29" t="s">
        <v>5</v>
      </c>
      <c r="H29">
        <v>16</v>
      </c>
      <c r="I29" s="2">
        <v>43920</v>
      </c>
    </row>
    <row r="30" spans="1:9" x14ac:dyDescent="0.25">
      <c r="A30">
        <v>29</v>
      </c>
      <c r="C30">
        <f t="shared" si="4"/>
        <v>0.35546509556099048</v>
      </c>
      <c r="E30" t="s">
        <v>5</v>
      </c>
      <c r="H30">
        <v>17</v>
      </c>
      <c r="I30" s="2">
        <v>43921</v>
      </c>
    </row>
    <row r="31" spans="1:9" x14ac:dyDescent="0.25">
      <c r="A31">
        <v>30</v>
      </c>
      <c r="C31">
        <f t="shared" si="4"/>
        <v>0.35219291263754976</v>
      </c>
      <c r="E31" t="s">
        <v>5</v>
      </c>
      <c r="H31">
        <v>18</v>
      </c>
      <c r="I31" s="2">
        <v>43922</v>
      </c>
    </row>
    <row r="32" spans="1:9" x14ac:dyDescent="0.25">
      <c r="A32">
        <v>31</v>
      </c>
      <c r="C32">
        <f t="shared" si="4"/>
        <v>0.35049944037009506</v>
      </c>
      <c r="E32" t="s">
        <v>5</v>
      </c>
      <c r="H32">
        <v>19</v>
      </c>
      <c r="I32" s="2">
        <v>43923</v>
      </c>
    </row>
    <row r="33" spans="5:9" x14ac:dyDescent="0.25">
      <c r="H33">
        <v>20</v>
      </c>
      <c r="I33" s="2">
        <v>43924</v>
      </c>
    </row>
    <row r="34" spans="5:9" x14ac:dyDescent="0.25">
      <c r="H34">
        <v>21</v>
      </c>
      <c r="I34" s="2">
        <v>43925</v>
      </c>
    </row>
    <row r="35" spans="5:9" x14ac:dyDescent="0.25">
      <c r="E35">
        <f>3.47+0.297</f>
        <v>3.7670000000000003</v>
      </c>
      <c r="F35">
        <f>10^(E35)</f>
        <v>5847.9008414448126</v>
      </c>
      <c r="H35">
        <v>22</v>
      </c>
      <c r="I35" s="2">
        <v>43926</v>
      </c>
    </row>
    <row r="36" spans="5:9" x14ac:dyDescent="0.25">
      <c r="E36">
        <v>3.47</v>
      </c>
      <c r="F36">
        <f>10^(3.457)</f>
        <v>2864.1779699065819</v>
      </c>
      <c r="H36">
        <v>23</v>
      </c>
      <c r="I36" s="2">
        <v>43927</v>
      </c>
    </row>
    <row r="37" spans="5:9" x14ac:dyDescent="0.25">
      <c r="E37">
        <f>E36-0.297</f>
        <v>3.173</v>
      </c>
      <c r="F37">
        <f>10^(E37)</f>
        <v>1489.361077710917</v>
      </c>
      <c r="H37">
        <v>24</v>
      </c>
      <c r="I37" s="2">
        <v>43928</v>
      </c>
    </row>
    <row r="38" spans="5:9" x14ac:dyDescent="0.25">
      <c r="H38">
        <v>25</v>
      </c>
      <c r="I38" s="2">
        <v>43929</v>
      </c>
    </row>
    <row r="39" spans="5:9" x14ac:dyDescent="0.25">
      <c r="H39">
        <v>26</v>
      </c>
      <c r="I39" s="2">
        <v>43930</v>
      </c>
    </row>
    <row r="40" spans="5:9" x14ac:dyDescent="0.25">
      <c r="H40">
        <v>27</v>
      </c>
      <c r="I40" s="2">
        <v>43931</v>
      </c>
    </row>
    <row r="41" spans="5:9" x14ac:dyDescent="0.25">
      <c r="H41">
        <v>28</v>
      </c>
      <c r="I41" s="2">
        <v>43932</v>
      </c>
    </row>
    <row r="42" spans="5:9" x14ac:dyDescent="0.25">
      <c r="H42">
        <v>29</v>
      </c>
      <c r="I42" s="2">
        <v>43933</v>
      </c>
    </row>
    <row r="43" spans="5:9" x14ac:dyDescent="0.25">
      <c r="H43">
        <v>30</v>
      </c>
      <c r="I43" s="2">
        <v>43934</v>
      </c>
    </row>
    <row r="44" spans="5:9" x14ac:dyDescent="0.25">
      <c r="H44">
        <v>31</v>
      </c>
      <c r="I44" s="2">
        <v>43935</v>
      </c>
    </row>
    <row r="45" spans="5:9" x14ac:dyDescent="0.25">
      <c r="H45">
        <v>32</v>
      </c>
      <c r="I45" s="2">
        <v>43936</v>
      </c>
    </row>
    <row r="46" spans="5:9" x14ac:dyDescent="0.25">
      <c r="H46">
        <v>33</v>
      </c>
      <c r="I46" s="2">
        <v>43937</v>
      </c>
    </row>
    <row r="47" spans="5:9" x14ac:dyDescent="0.25">
      <c r="H47">
        <v>34</v>
      </c>
      <c r="I47" s="2">
        <v>43938</v>
      </c>
    </row>
    <row r="48" spans="5:9" x14ac:dyDescent="0.25">
      <c r="H48">
        <v>35</v>
      </c>
      <c r="I48" s="2">
        <v>43939</v>
      </c>
    </row>
    <row r="49" spans="8:9" x14ac:dyDescent="0.25">
      <c r="H49">
        <v>36</v>
      </c>
      <c r="I49" s="2">
        <v>43940</v>
      </c>
    </row>
    <row r="50" spans="8:9" x14ac:dyDescent="0.25">
      <c r="H50">
        <v>37</v>
      </c>
      <c r="I50" s="2">
        <v>43941</v>
      </c>
    </row>
    <row r="51" spans="8:9" x14ac:dyDescent="0.25">
      <c r="H51">
        <v>38</v>
      </c>
      <c r="I51" s="2">
        <v>43942</v>
      </c>
    </row>
    <row r="52" spans="8:9" x14ac:dyDescent="0.25">
      <c r="H52">
        <v>39</v>
      </c>
      <c r="I52" s="2">
        <v>43943</v>
      </c>
    </row>
    <row r="53" spans="8:9" x14ac:dyDescent="0.25">
      <c r="H53">
        <v>40</v>
      </c>
      <c r="I53" s="2">
        <v>43944</v>
      </c>
    </row>
    <row r="54" spans="8:9" x14ac:dyDescent="0.25">
      <c r="H54">
        <v>41</v>
      </c>
      <c r="I54" s="2">
        <v>43945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</dc:creator>
  <cp:lastModifiedBy>Octavio</cp:lastModifiedBy>
  <dcterms:created xsi:type="dcterms:W3CDTF">2020-03-21T20:39:01Z</dcterms:created>
  <dcterms:modified xsi:type="dcterms:W3CDTF">2020-03-25T11:35:27Z</dcterms:modified>
</cp:coreProperties>
</file>