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ames\rFactor 2\Misc\Spreadsheets\"/>
    </mc:Choice>
  </mc:AlternateContent>
  <bookViews>
    <workbookView xWindow="0" yWindow="0" windowWidth="28800" windowHeight="14925"/>
  </bookViews>
  <sheets>
    <sheet name="End Result" sheetId="6" r:id="rId1"/>
    <sheet name="D Column Evaluation" sheetId="5" r:id="rId2"/>
    <sheet name="C Column Evaluation" sheetId="4" r:id="rId3"/>
    <sheet name="B Column Evaluation" sheetId="9" r:id="rId4"/>
    <sheet name="functions practice" sheetId="3" r:id="rId5"/>
  </sheets>
  <definedNames>
    <definedName name="ExternalData_1" localSheetId="0">'End Result'!#REF!</definedName>
    <definedName name="ExternalData_10" localSheetId="0">'End Result'!#REF!</definedName>
    <definedName name="ExternalData_100" localSheetId="0">'End Result'!#REF!</definedName>
    <definedName name="ExternalData_1000" localSheetId="0">'End Result'!#REF!</definedName>
    <definedName name="ExternalData_1001" localSheetId="0">'End Result'!#REF!</definedName>
    <definedName name="ExternalData_1002" localSheetId="0">'End Result'!#REF!</definedName>
    <definedName name="ExternalData_1003" localSheetId="0">'End Result'!#REF!</definedName>
    <definedName name="ExternalData_1004" localSheetId="0">'End Result'!#REF!</definedName>
    <definedName name="ExternalData_1005" localSheetId="0">'End Result'!#REF!</definedName>
    <definedName name="ExternalData_1006" localSheetId="0">'End Result'!#REF!</definedName>
    <definedName name="ExternalData_1007" localSheetId="0">'End Result'!#REF!</definedName>
    <definedName name="ExternalData_1008" localSheetId="0">'End Result'!#REF!</definedName>
    <definedName name="ExternalData_1009" localSheetId="0">'End Result'!#REF!</definedName>
    <definedName name="ExternalData_101" localSheetId="0">'End Result'!#REF!</definedName>
    <definedName name="ExternalData_1010" localSheetId="0">'End Result'!#REF!</definedName>
    <definedName name="ExternalData_1011" localSheetId="0">'End Result'!#REF!</definedName>
    <definedName name="ExternalData_1012" localSheetId="0">'End Result'!#REF!</definedName>
    <definedName name="ExternalData_1013" localSheetId="0">'End Result'!#REF!</definedName>
    <definedName name="ExternalData_1014" localSheetId="0">'End Result'!#REF!</definedName>
    <definedName name="ExternalData_1015" localSheetId="0">'End Result'!#REF!</definedName>
    <definedName name="ExternalData_1016" localSheetId="0">'End Result'!#REF!</definedName>
    <definedName name="ExternalData_1017" localSheetId="0">'End Result'!#REF!</definedName>
    <definedName name="ExternalData_1018" localSheetId="0">'End Result'!#REF!</definedName>
    <definedName name="ExternalData_1019" localSheetId="0">'End Result'!#REF!</definedName>
    <definedName name="ExternalData_102" localSheetId="0">'End Result'!#REF!</definedName>
    <definedName name="ExternalData_1020" localSheetId="0">'End Result'!#REF!</definedName>
    <definedName name="ExternalData_1021" localSheetId="0">'End Result'!#REF!</definedName>
    <definedName name="ExternalData_1022" localSheetId="0">'End Result'!#REF!</definedName>
    <definedName name="ExternalData_1023" localSheetId="0">'End Result'!#REF!</definedName>
    <definedName name="ExternalData_1024" localSheetId="0">'End Result'!#REF!</definedName>
    <definedName name="ExternalData_1025" localSheetId="0">'End Result'!#REF!</definedName>
    <definedName name="ExternalData_1026" localSheetId="0">'End Result'!#REF!</definedName>
    <definedName name="ExternalData_1027" localSheetId="0">'End Result'!#REF!</definedName>
    <definedName name="ExternalData_1028" localSheetId="0">'End Result'!#REF!</definedName>
    <definedName name="ExternalData_1029" localSheetId="0">'End Result'!#REF!</definedName>
    <definedName name="ExternalData_103" localSheetId="0">'End Result'!#REF!</definedName>
    <definedName name="ExternalData_1030" localSheetId="0">'End Result'!#REF!</definedName>
    <definedName name="ExternalData_1031" localSheetId="0">'End Result'!#REF!</definedName>
    <definedName name="ExternalData_1032" localSheetId="0">'End Result'!#REF!</definedName>
    <definedName name="ExternalData_1033" localSheetId="0">'End Result'!#REF!</definedName>
    <definedName name="ExternalData_1034" localSheetId="0">'End Result'!#REF!</definedName>
    <definedName name="ExternalData_1035" localSheetId="0">'End Result'!#REF!</definedName>
    <definedName name="ExternalData_1036" localSheetId="0">'End Result'!#REF!</definedName>
    <definedName name="ExternalData_1037" localSheetId="0">'End Result'!#REF!</definedName>
    <definedName name="ExternalData_1038" localSheetId="0">'End Result'!#REF!</definedName>
    <definedName name="ExternalData_1039" localSheetId="0">'End Result'!#REF!</definedName>
    <definedName name="ExternalData_104" localSheetId="0">'End Result'!#REF!</definedName>
    <definedName name="ExternalData_1040" localSheetId="0">'End Result'!#REF!</definedName>
    <definedName name="ExternalData_1041" localSheetId="0">'End Result'!#REF!</definedName>
    <definedName name="ExternalData_1042" localSheetId="0">'End Result'!#REF!</definedName>
    <definedName name="ExternalData_1043" localSheetId="0">'End Result'!#REF!</definedName>
    <definedName name="ExternalData_1044" localSheetId="0">'End Result'!#REF!</definedName>
    <definedName name="ExternalData_1045" localSheetId="0">'End Result'!#REF!</definedName>
    <definedName name="ExternalData_1046" localSheetId="0">'End Result'!#REF!</definedName>
    <definedName name="ExternalData_1047" localSheetId="0">'End Result'!#REF!</definedName>
    <definedName name="ExternalData_1048" localSheetId="0">'End Result'!#REF!</definedName>
    <definedName name="ExternalData_1049" localSheetId="0">'End Result'!#REF!</definedName>
    <definedName name="ExternalData_105" localSheetId="0">'End Result'!#REF!</definedName>
    <definedName name="ExternalData_1050" localSheetId="0">'End Result'!#REF!</definedName>
    <definedName name="ExternalData_1051" localSheetId="0">'End Result'!#REF!</definedName>
    <definedName name="ExternalData_1052" localSheetId="0">'End Result'!#REF!</definedName>
    <definedName name="ExternalData_1053" localSheetId="0">'End Result'!#REF!</definedName>
    <definedName name="ExternalData_1054" localSheetId="0">'End Result'!#REF!</definedName>
    <definedName name="ExternalData_1055" localSheetId="0">'End Result'!#REF!</definedName>
    <definedName name="ExternalData_1056" localSheetId="0">'End Result'!#REF!</definedName>
    <definedName name="ExternalData_1057" localSheetId="0">'End Result'!#REF!</definedName>
    <definedName name="ExternalData_1058" localSheetId="0">'End Result'!#REF!</definedName>
    <definedName name="ExternalData_1059" localSheetId="0">'End Result'!#REF!</definedName>
    <definedName name="ExternalData_106" localSheetId="0">'End Result'!#REF!</definedName>
    <definedName name="ExternalData_1060" localSheetId="0">'End Result'!#REF!</definedName>
    <definedName name="ExternalData_1061" localSheetId="0">'End Result'!#REF!</definedName>
    <definedName name="ExternalData_1062" localSheetId="0">'End Result'!#REF!</definedName>
    <definedName name="ExternalData_1063" localSheetId="0">'End Result'!#REF!</definedName>
    <definedName name="ExternalData_1064" localSheetId="0">'End Result'!#REF!</definedName>
    <definedName name="ExternalData_1065" localSheetId="0">'End Result'!#REF!</definedName>
    <definedName name="ExternalData_1066" localSheetId="0">'End Result'!#REF!</definedName>
    <definedName name="ExternalData_1067" localSheetId="0">'End Result'!#REF!</definedName>
    <definedName name="ExternalData_1068" localSheetId="0">'End Result'!#REF!</definedName>
    <definedName name="ExternalData_1069" localSheetId="0">'End Result'!#REF!</definedName>
    <definedName name="ExternalData_107" localSheetId="0">'End Result'!#REF!</definedName>
    <definedName name="ExternalData_1070" localSheetId="0">'End Result'!#REF!</definedName>
    <definedName name="ExternalData_1071" localSheetId="0">'End Result'!#REF!</definedName>
    <definedName name="ExternalData_1072" localSheetId="0">'End Result'!#REF!</definedName>
    <definedName name="ExternalData_1073" localSheetId="0">'End Result'!#REF!</definedName>
    <definedName name="ExternalData_1074" localSheetId="0">'End Result'!#REF!</definedName>
    <definedName name="ExternalData_1075" localSheetId="0">'End Result'!#REF!</definedName>
    <definedName name="ExternalData_1076" localSheetId="0">'End Result'!#REF!</definedName>
    <definedName name="ExternalData_1077" localSheetId="0">'End Result'!#REF!</definedName>
    <definedName name="ExternalData_1078" localSheetId="0">'End Result'!#REF!</definedName>
    <definedName name="ExternalData_1079" localSheetId="0">'End Result'!#REF!</definedName>
    <definedName name="ExternalData_108" localSheetId="0">'End Result'!#REF!</definedName>
    <definedName name="ExternalData_1080" localSheetId="0">'End Result'!#REF!</definedName>
    <definedName name="ExternalData_1081" localSheetId="0">'End Result'!#REF!</definedName>
    <definedName name="ExternalData_1082" localSheetId="0">'End Result'!#REF!</definedName>
    <definedName name="ExternalData_1083" localSheetId="0">'End Result'!#REF!</definedName>
    <definedName name="ExternalData_1084" localSheetId="0">'End Result'!#REF!</definedName>
    <definedName name="ExternalData_1085" localSheetId="0">'End Result'!#REF!</definedName>
    <definedName name="ExternalData_1086" localSheetId="0">'End Result'!#REF!</definedName>
    <definedName name="ExternalData_1087" localSheetId="0">'End Result'!#REF!</definedName>
    <definedName name="ExternalData_1088" localSheetId="0">'End Result'!#REF!</definedName>
    <definedName name="ExternalData_1089" localSheetId="0">'End Result'!#REF!</definedName>
    <definedName name="ExternalData_109" localSheetId="0">'End Result'!#REF!</definedName>
    <definedName name="ExternalData_1090" localSheetId="0">'End Result'!#REF!</definedName>
    <definedName name="ExternalData_1091" localSheetId="0">'End Result'!#REF!</definedName>
    <definedName name="ExternalData_1092" localSheetId="0">'End Result'!#REF!</definedName>
    <definedName name="ExternalData_1093" localSheetId="0">'End Result'!#REF!</definedName>
    <definedName name="ExternalData_1094" localSheetId="0">'End Result'!#REF!</definedName>
    <definedName name="ExternalData_1095" localSheetId="0">'End Result'!#REF!</definedName>
    <definedName name="ExternalData_1096" localSheetId="0">'End Result'!#REF!</definedName>
    <definedName name="ExternalData_1097" localSheetId="0">'End Result'!#REF!</definedName>
    <definedName name="ExternalData_1098" localSheetId="0">'End Result'!#REF!</definedName>
    <definedName name="ExternalData_1099" localSheetId="0">'End Result'!#REF!</definedName>
    <definedName name="ExternalData_11" localSheetId="0">'End Result'!#REF!</definedName>
    <definedName name="ExternalData_110" localSheetId="0">'End Result'!#REF!</definedName>
    <definedName name="ExternalData_1100" localSheetId="0">'End Result'!#REF!</definedName>
    <definedName name="ExternalData_1101" localSheetId="0">'End Result'!#REF!</definedName>
    <definedName name="ExternalData_1102" localSheetId="0">'End Result'!#REF!</definedName>
    <definedName name="ExternalData_1103" localSheetId="0">'End Result'!#REF!</definedName>
    <definedName name="ExternalData_1104" localSheetId="0">'End Result'!#REF!</definedName>
    <definedName name="ExternalData_1105" localSheetId="0">'End Result'!#REF!</definedName>
    <definedName name="ExternalData_1106" localSheetId="0">'End Result'!#REF!</definedName>
    <definedName name="ExternalData_1107" localSheetId="0">'End Result'!#REF!</definedName>
    <definedName name="ExternalData_1108" localSheetId="0">'End Result'!#REF!</definedName>
    <definedName name="ExternalData_1109" localSheetId="0">'End Result'!#REF!</definedName>
    <definedName name="ExternalData_111" localSheetId="0">'End Result'!#REF!</definedName>
    <definedName name="ExternalData_1110" localSheetId="0">'End Result'!#REF!</definedName>
    <definedName name="ExternalData_1111" localSheetId="0">'End Result'!#REF!</definedName>
    <definedName name="ExternalData_1112" localSheetId="0">'End Result'!#REF!</definedName>
    <definedName name="ExternalData_1113" localSheetId="0">'End Result'!#REF!</definedName>
    <definedName name="ExternalData_1114" localSheetId="0">'End Result'!#REF!</definedName>
    <definedName name="ExternalData_1115" localSheetId="0">'End Result'!#REF!</definedName>
    <definedName name="ExternalData_1116" localSheetId="0">'End Result'!#REF!</definedName>
    <definedName name="ExternalData_1117" localSheetId="0">'End Result'!#REF!</definedName>
    <definedName name="ExternalData_1118" localSheetId="0">'End Result'!#REF!</definedName>
    <definedName name="ExternalData_1119" localSheetId="0">'End Result'!#REF!</definedName>
    <definedName name="ExternalData_112" localSheetId="0">'End Result'!#REF!</definedName>
    <definedName name="ExternalData_1120" localSheetId="0">'End Result'!#REF!</definedName>
    <definedName name="ExternalData_1121" localSheetId="0">'End Result'!#REF!</definedName>
    <definedName name="ExternalData_1122" localSheetId="0">'End Result'!#REF!</definedName>
    <definedName name="ExternalData_1123" localSheetId="0">'End Result'!#REF!</definedName>
    <definedName name="ExternalData_1124" localSheetId="0">'End Result'!#REF!</definedName>
    <definedName name="ExternalData_1125" localSheetId="0">'End Result'!#REF!</definedName>
    <definedName name="ExternalData_1126" localSheetId="0">'End Result'!#REF!</definedName>
    <definedName name="ExternalData_1127" localSheetId="0">'End Result'!#REF!</definedName>
    <definedName name="ExternalData_1128" localSheetId="0">'End Result'!#REF!</definedName>
    <definedName name="ExternalData_1129" localSheetId="0">'End Result'!#REF!</definedName>
    <definedName name="ExternalData_113" localSheetId="0">'End Result'!#REF!</definedName>
    <definedName name="ExternalData_1130" localSheetId="0">'End Result'!#REF!</definedName>
    <definedName name="ExternalData_1131" localSheetId="0">'End Result'!#REF!</definedName>
    <definedName name="ExternalData_1132" localSheetId="0">'End Result'!#REF!</definedName>
    <definedName name="ExternalData_1133" localSheetId="0">'End Result'!#REF!</definedName>
    <definedName name="ExternalData_1134" localSheetId="0">'End Result'!#REF!</definedName>
    <definedName name="ExternalData_1135" localSheetId="0">'End Result'!#REF!</definedName>
    <definedName name="ExternalData_1136" localSheetId="0">'End Result'!#REF!</definedName>
    <definedName name="ExternalData_1137" localSheetId="0">'End Result'!#REF!</definedName>
    <definedName name="ExternalData_1138" localSheetId="0">'End Result'!#REF!</definedName>
    <definedName name="ExternalData_1139" localSheetId="0">'End Result'!#REF!</definedName>
    <definedName name="ExternalData_114" localSheetId="0">'End Result'!#REF!</definedName>
    <definedName name="ExternalData_1140" localSheetId="0">'End Result'!#REF!</definedName>
    <definedName name="ExternalData_1141" localSheetId="0">'End Result'!#REF!</definedName>
    <definedName name="ExternalData_1142" localSheetId="0">'End Result'!#REF!</definedName>
    <definedName name="ExternalData_1143" localSheetId="0">'End Result'!#REF!</definedName>
    <definedName name="ExternalData_1144" localSheetId="0">'End Result'!#REF!</definedName>
    <definedName name="ExternalData_1145" localSheetId="0">'End Result'!#REF!</definedName>
    <definedName name="ExternalData_1146" localSheetId="0">'End Result'!#REF!</definedName>
    <definedName name="ExternalData_1147" localSheetId="0">'End Result'!#REF!</definedName>
    <definedName name="ExternalData_1148" localSheetId="0">'End Result'!#REF!</definedName>
    <definedName name="ExternalData_1149" localSheetId="0">'End Result'!#REF!</definedName>
    <definedName name="ExternalData_115" localSheetId="0">'End Result'!#REF!</definedName>
    <definedName name="ExternalData_1150" localSheetId="0">'End Result'!#REF!</definedName>
    <definedName name="ExternalData_1151" localSheetId="0">'End Result'!#REF!</definedName>
    <definedName name="ExternalData_1152" localSheetId="0">'End Result'!#REF!</definedName>
    <definedName name="ExternalData_1153" localSheetId="0">'End Result'!#REF!</definedName>
    <definedName name="ExternalData_1154" localSheetId="0">'End Result'!#REF!</definedName>
    <definedName name="ExternalData_1155" localSheetId="0">'End Result'!#REF!</definedName>
    <definedName name="ExternalData_1156" localSheetId="0">'End Result'!#REF!</definedName>
    <definedName name="ExternalData_1157" localSheetId="0">'End Result'!#REF!</definedName>
    <definedName name="ExternalData_1158" localSheetId="0">'End Result'!#REF!</definedName>
    <definedName name="ExternalData_1159" localSheetId="0">'End Result'!#REF!</definedName>
    <definedName name="ExternalData_116" localSheetId="0">'End Result'!#REF!</definedName>
    <definedName name="ExternalData_1160" localSheetId="0">'End Result'!#REF!</definedName>
    <definedName name="ExternalData_1161" localSheetId="0">'End Result'!#REF!</definedName>
    <definedName name="ExternalData_1162" localSheetId="0">'End Result'!#REF!</definedName>
    <definedName name="ExternalData_1163" localSheetId="0">'End Result'!#REF!</definedName>
    <definedName name="ExternalData_1164" localSheetId="0">'End Result'!#REF!</definedName>
    <definedName name="ExternalData_1165" localSheetId="0">'End Result'!#REF!</definedName>
    <definedName name="ExternalData_1166" localSheetId="0">'End Result'!#REF!</definedName>
    <definedName name="ExternalData_1167" localSheetId="0">'End Result'!#REF!</definedName>
    <definedName name="ExternalData_1168" localSheetId="0">'End Result'!#REF!</definedName>
    <definedName name="ExternalData_1169" localSheetId="0">'End Result'!#REF!</definedName>
    <definedName name="ExternalData_117" localSheetId="0">'End Result'!#REF!</definedName>
    <definedName name="ExternalData_1170" localSheetId="0">'End Result'!#REF!</definedName>
    <definedName name="ExternalData_1171" localSheetId="0">'End Result'!#REF!</definedName>
    <definedName name="ExternalData_1172" localSheetId="0">'End Result'!#REF!</definedName>
    <definedName name="ExternalData_1173" localSheetId="0">'End Result'!#REF!</definedName>
    <definedName name="ExternalData_1174" localSheetId="0">'End Result'!#REF!</definedName>
    <definedName name="ExternalData_1175" localSheetId="0">'End Result'!#REF!</definedName>
    <definedName name="ExternalData_1176" localSheetId="0">'End Result'!#REF!</definedName>
    <definedName name="ExternalData_1177" localSheetId="0">'End Result'!#REF!</definedName>
    <definedName name="ExternalData_1178" localSheetId="0">'End Result'!#REF!</definedName>
    <definedName name="ExternalData_1179" localSheetId="0">'End Result'!#REF!</definedName>
    <definedName name="ExternalData_118" localSheetId="0">'End Result'!#REF!</definedName>
    <definedName name="ExternalData_1180" localSheetId="0">'End Result'!#REF!</definedName>
    <definedName name="ExternalData_1181" localSheetId="0">'End Result'!#REF!</definedName>
    <definedName name="ExternalData_1182" localSheetId="0">'End Result'!#REF!</definedName>
    <definedName name="ExternalData_1183" localSheetId="0">'End Result'!#REF!</definedName>
    <definedName name="ExternalData_1184" localSheetId="0">'End Result'!#REF!</definedName>
    <definedName name="ExternalData_1185" localSheetId="0">'End Result'!#REF!</definedName>
    <definedName name="ExternalData_1186" localSheetId="0">'End Result'!#REF!</definedName>
    <definedName name="ExternalData_1187" localSheetId="0">'End Result'!#REF!</definedName>
    <definedName name="ExternalData_1188" localSheetId="0">'End Result'!#REF!</definedName>
    <definedName name="ExternalData_1189" localSheetId="0">'End Result'!#REF!</definedName>
    <definedName name="ExternalData_119" localSheetId="0">'End Result'!#REF!</definedName>
    <definedName name="ExternalData_1190" localSheetId="0">'End Result'!#REF!</definedName>
    <definedName name="ExternalData_1191" localSheetId="0">'End Result'!#REF!</definedName>
    <definedName name="ExternalData_1192" localSheetId="0">'End Result'!#REF!</definedName>
    <definedName name="ExternalData_1193" localSheetId="0">'End Result'!#REF!</definedName>
    <definedName name="ExternalData_1194" localSheetId="0">'End Result'!#REF!</definedName>
    <definedName name="ExternalData_1195" localSheetId="0">'End Result'!#REF!</definedName>
    <definedName name="ExternalData_1196" localSheetId="0">'End Result'!#REF!</definedName>
    <definedName name="ExternalData_1197" localSheetId="0">'End Result'!#REF!</definedName>
    <definedName name="ExternalData_1198" localSheetId="0">'End Result'!#REF!</definedName>
    <definedName name="ExternalData_1199" localSheetId="0">'End Result'!#REF!</definedName>
    <definedName name="ExternalData_12" localSheetId="0">'End Result'!#REF!</definedName>
    <definedName name="ExternalData_120" localSheetId="0">'End Result'!#REF!</definedName>
    <definedName name="ExternalData_1200" localSheetId="0">'End Result'!#REF!</definedName>
    <definedName name="ExternalData_1201" localSheetId="0">'End Result'!#REF!</definedName>
    <definedName name="ExternalData_1202" localSheetId="0">'End Result'!#REF!</definedName>
    <definedName name="ExternalData_1203" localSheetId="0">'End Result'!#REF!</definedName>
    <definedName name="ExternalData_1204" localSheetId="0">'End Result'!#REF!</definedName>
    <definedName name="ExternalData_1205" localSheetId="0">'End Result'!#REF!</definedName>
    <definedName name="ExternalData_1206" localSheetId="0">'End Result'!#REF!</definedName>
    <definedName name="ExternalData_1207" localSheetId="0">'End Result'!#REF!</definedName>
    <definedName name="ExternalData_1208" localSheetId="0">'End Result'!#REF!</definedName>
    <definedName name="ExternalData_1209" localSheetId="0">'End Result'!#REF!</definedName>
    <definedName name="ExternalData_121" localSheetId="0">'End Result'!#REF!</definedName>
    <definedName name="ExternalData_1210" localSheetId="0">'End Result'!#REF!</definedName>
    <definedName name="ExternalData_1211" localSheetId="0">'End Result'!#REF!</definedName>
    <definedName name="ExternalData_1212" localSheetId="0">'End Result'!#REF!</definedName>
    <definedName name="ExternalData_1213" localSheetId="0">'End Result'!#REF!</definedName>
    <definedName name="ExternalData_1214" localSheetId="0">'End Result'!#REF!</definedName>
    <definedName name="ExternalData_1215" localSheetId="0">'End Result'!#REF!</definedName>
    <definedName name="ExternalData_1216" localSheetId="0">'End Result'!#REF!</definedName>
    <definedName name="ExternalData_1217" localSheetId="0">'End Result'!#REF!</definedName>
    <definedName name="ExternalData_1218" localSheetId="0">'End Result'!#REF!</definedName>
    <definedName name="ExternalData_1219" localSheetId="0">'End Result'!#REF!</definedName>
    <definedName name="ExternalData_122" localSheetId="0">'End Result'!#REF!</definedName>
    <definedName name="ExternalData_1220" localSheetId="0">'End Result'!#REF!</definedName>
    <definedName name="ExternalData_1221" localSheetId="0">'End Result'!#REF!</definedName>
    <definedName name="ExternalData_1222" localSheetId="0">'End Result'!#REF!</definedName>
    <definedName name="ExternalData_1223" localSheetId="0">'End Result'!#REF!</definedName>
    <definedName name="ExternalData_1224" localSheetId="0">'End Result'!#REF!</definedName>
    <definedName name="ExternalData_1225" localSheetId="0">'End Result'!#REF!</definedName>
    <definedName name="ExternalData_1226" localSheetId="0">'End Result'!#REF!</definedName>
    <definedName name="ExternalData_1227" localSheetId="0">'End Result'!#REF!</definedName>
    <definedName name="ExternalData_1228" localSheetId="0">'End Result'!#REF!</definedName>
    <definedName name="ExternalData_1229" localSheetId="0">'End Result'!#REF!</definedName>
    <definedName name="ExternalData_123" localSheetId="0">'End Result'!#REF!</definedName>
    <definedName name="ExternalData_1230" localSheetId="0">'End Result'!#REF!</definedName>
    <definedName name="ExternalData_1231" localSheetId="0">'End Result'!#REF!</definedName>
    <definedName name="ExternalData_1232" localSheetId="0">'End Result'!#REF!</definedName>
    <definedName name="ExternalData_1233" localSheetId="0">'End Result'!#REF!</definedName>
    <definedName name="ExternalData_1234" localSheetId="0">'End Result'!#REF!</definedName>
    <definedName name="ExternalData_1235" localSheetId="0">'End Result'!#REF!</definedName>
    <definedName name="ExternalData_1236" localSheetId="0">'End Result'!#REF!</definedName>
    <definedName name="ExternalData_1237" localSheetId="0">'End Result'!#REF!</definedName>
    <definedName name="ExternalData_1238" localSheetId="0">'End Result'!#REF!</definedName>
    <definedName name="ExternalData_1239" localSheetId="0">'End Result'!#REF!</definedName>
    <definedName name="ExternalData_124" localSheetId="0">'End Result'!#REF!</definedName>
    <definedName name="ExternalData_1240" localSheetId="0">'End Result'!#REF!</definedName>
    <definedName name="ExternalData_1241" localSheetId="0">'End Result'!#REF!</definedName>
    <definedName name="ExternalData_1242" localSheetId="0">'End Result'!#REF!</definedName>
    <definedName name="ExternalData_1243" localSheetId="0">'End Result'!#REF!</definedName>
    <definedName name="ExternalData_1244" localSheetId="0">'End Result'!#REF!</definedName>
    <definedName name="ExternalData_1245" localSheetId="0">'End Result'!#REF!</definedName>
    <definedName name="ExternalData_1246" localSheetId="0">'End Result'!#REF!</definedName>
    <definedName name="ExternalData_1247" localSheetId="0">'End Result'!#REF!</definedName>
    <definedName name="ExternalData_1248" localSheetId="0">'End Result'!#REF!</definedName>
    <definedName name="ExternalData_1249" localSheetId="0">'End Result'!#REF!</definedName>
    <definedName name="ExternalData_125" localSheetId="0">'End Result'!#REF!</definedName>
    <definedName name="ExternalData_1250" localSheetId="0">'End Result'!#REF!</definedName>
    <definedName name="ExternalData_1251" localSheetId="0">'End Result'!#REF!</definedName>
    <definedName name="ExternalData_1252" localSheetId="0">'End Result'!#REF!</definedName>
    <definedName name="ExternalData_1253" localSheetId="0">'End Result'!#REF!</definedName>
    <definedName name="ExternalData_1254" localSheetId="0">'End Result'!#REF!</definedName>
    <definedName name="ExternalData_1255" localSheetId="0">'End Result'!#REF!</definedName>
    <definedName name="ExternalData_1256" localSheetId="0">'End Result'!#REF!</definedName>
    <definedName name="ExternalData_1257" localSheetId="0">'End Result'!#REF!</definedName>
    <definedName name="ExternalData_1258" localSheetId="0">'End Result'!#REF!</definedName>
    <definedName name="ExternalData_1259" localSheetId="0">'End Result'!#REF!</definedName>
    <definedName name="ExternalData_126" localSheetId="0">'End Result'!#REF!</definedName>
    <definedName name="ExternalData_1260" localSheetId="0">'End Result'!#REF!</definedName>
    <definedName name="ExternalData_1261" localSheetId="0">'End Result'!#REF!</definedName>
    <definedName name="ExternalData_1262" localSheetId="0">'End Result'!#REF!</definedName>
    <definedName name="ExternalData_1263" localSheetId="0">'End Result'!#REF!</definedName>
    <definedName name="ExternalData_1264" localSheetId="0">'End Result'!#REF!</definedName>
    <definedName name="ExternalData_1265" localSheetId="0">'End Result'!#REF!</definedName>
    <definedName name="ExternalData_1266" localSheetId="0">'End Result'!#REF!</definedName>
    <definedName name="ExternalData_1267" localSheetId="0">'End Result'!#REF!</definedName>
    <definedName name="ExternalData_1268" localSheetId="0">'End Result'!#REF!</definedName>
    <definedName name="ExternalData_1269" localSheetId="0">'End Result'!#REF!</definedName>
    <definedName name="ExternalData_127" localSheetId="0">'End Result'!#REF!</definedName>
    <definedName name="ExternalData_1270" localSheetId="0">'End Result'!#REF!</definedName>
    <definedName name="ExternalData_1271" localSheetId="0">'End Result'!#REF!</definedName>
    <definedName name="ExternalData_1272" localSheetId="0">'End Result'!#REF!</definedName>
    <definedName name="ExternalData_1273" localSheetId="0">'End Result'!#REF!</definedName>
    <definedName name="ExternalData_1274" localSheetId="0">'End Result'!#REF!</definedName>
    <definedName name="ExternalData_1275" localSheetId="0">'End Result'!#REF!</definedName>
    <definedName name="ExternalData_1276" localSheetId="0">'End Result'!#REF!</definedName>
    <definedName name="ExternalData_1277" localSheetId="0">'End Result'!#REF!</definedName>
    <definedName name="ExternalData_1278" localSheetId="0">'End Result'!#REF!</definedName>
    <definedName name="ExternalData_1279" localSheetId="0">'End Result'!#REF!</definedName>
    <definedName name="ExternalData_128" localSheetId="0">'End Result'!#REF!</definedName>
    <definedName name="ExternalData_1280" localSheetId="0">'End Result'!#REF!</definedName>
    <definedName name="ExternalData_1281" localSheetId="0">'End Result'!#REF!</definedName>
    <definedName name="ExternalData_1282" localSheetId="0">'End Result'!#REF!</definedName>
    <definedName name="ExternalData_1283" localSheetId="0">'End Result'!#REF!</definedName>
    <definedName name="ExternalData_1284" localSheetId="0">'End Result'!#REF!</definedName>
    <definedName name="ExternalData_1285" localSheetId="0">'End Result'!#REF!</definedName>
    <definedName name="ExternalData_1286" localSheetId="0">'End Result'!#REF!</definedName>
    <definedName name="ExternalData_1287" localSheetId="0">'End Result'!#REF!</definedName>
    <definedName name="ExternalData_1288" localSheetId="0">'End Result'!#REF!</definedName>
    <definedName name="ExternalData_1289" localSheetId="0">'End Result'!#REF!</definedName>
    <definedName name="ExternalData_129" localSheetId="0">'End Result'!#REF!</definedName>
    <definedName name="ExternalData_1290" localSheetId="0">'End Result'!#REF!</definedName>
    <definedName name="ExternalData_1291" localSheetId="0">'End Result'!#REF!</definedName>
    <definedName name="ExternalData_1292" localSheetId="0">'End Result'!#REF!</definedName>
    <definedName name="ExternalData_1293" localSheetId="0">'End Result'!#REF!</definedName>
    <definedName name="ExternalData_1294" localSheetId="0">'End Result'!#REF!</definedName>
    <definedName name="ExternalData_1295" localSheetId="0">'End Result'!#REF!</definedName>
    <definedName name="ExternalData_1296" localSheetId="0">'End Result'!#REF!</definedName>
    <definedName name="ExternalData_1297" localSheetId="0">'End Result'!#REF!</definedName>
    <definedName name="ExternalData_1298" localSheetId="0">'End Result'!#REF!</definedName>
    <definedName name="ExternalData_1299" localSheetId="0">'End Result'!#REF!</definedName>
    <definedName name="ExternalData_13" localSheetId="0">'End Result'!#REF!</definedName>
    <definedName name="ExternalData_130" localSheetId="0">'End Result'!#REF!</definedName>
    <definedName name="ExternalData_1300" localSheetId="0">'End Result'!#REF!</definedName>
    <definedName name="ExternalData_1301" localSheetId="0">'End Result'!#REF!</definedName>
    <definedName name="ExternalData_1302" localSheetId="0">'End Result'!#REF!</definedName>
    <definedName name="ExternalData_1303" localSheetId="0">'End Result'!#REF!</definedName>
    <definedName name="ExternalData_1304" localSheetId="0">'End Result'!#REF!</definedName>
    <definedName name="ExternalData_1305" localSheetId="0">'End Result'!#REF!</definedName>
    <definedName name="ExternalData_1306" localSheetId="0">'End Result'!#REF!</definedName>
    <definedName name="ExternalData_1307" localSheetId="0">'End Result'!#REF!</definedName>
    <definedName name="ExternalData_1308" localSheetId="0">'End Result'!#REF!</definedName>
    <definedName name="ExternalData_1309" localSheetId="0">'End Result'!#REF!</definedName>
    <definedName name="ExternalData_131" localSheetId="0">'End Result'!#REF!</definedName>
    <definedName name="ExternalData_1310" localSheetId="0">'End Result'!#REF!</definedName>
    <definedName name="ExternalData_1311" localSheetId="0">'End Result'!#REF!</definedName>
    <definedName name="ExternalData_1312" localSheetId="0">'End Result'!#REF!</definedName>
    <definedName name="ExternalData_1313" localSheetId="0">'End Result'!#REF!</definedName>
    <definedName name="ExternalData_1314" localSheetId="0">'End Result'!#REF!</definedName>
    <definedName name="ExternalData_1315" localSheetId="0">'End Result'!#REF!</definedName>
    <definedName name="ExternalData_1316" localSheetId="0">'End Result'!#REF!</definedName>
    <definedName name="ExternalData_1317" localSheetId="0">'End Result'!#REF!</definedName>
    <definedName name="ExternalData_1318" localSheetId="0">'End Result'!#REF!</definedName>
    <definedName name="ExternalData_1319" localSheetId="0">'End Result'!#REF!</definedName>
    <definedName name="ExternalData_132" localSheetId="0">'End Result'!#REF!</definedName>
    <definedName name="ExternalData_1320" localSheetId="0">'End Result'!#REF!</definedName>
    <definedName name="ExternalData_1321" localSheetId="0">'End Result'!#REF!</definedName>
    <definedName name="ExternalData_1322" localSheetId="0">'End Result'!#REF!</definedName>
    <definedName name="ExternalData_1323" localSheetId="0">'End Result'!#REF!</definedName>
    <definedName name="ExternalData_1324" localSheetId="0">'End Result'!#REF!</definedName>
    <definedName name="ExternalData_1325" localSheetId="0">'End Result'!#REF!</definedName>
    <definedName name="ExternalData_1326" localSheetId="0">'End Result'!#REF!</definedName>
    <definedName name="ExternalData_1327" localSheetId="0">'End Result'!#REF!</definedName>
    <definedName name="ExternalData_1328" localSheetId="0">'End Result'!#REF!</definedName>
    <definedName name="ExternalData_1329" localSheetId="0">'End Result'!#REF!</definedName>
    <definedName name="ExternalData_133" localSheetId="0">'End Result'!#REF!</definedName>
    <definedName name="ExternalData_1330" localSheetId="0">'End Result'!#REF!</definedName>
    <definedName name="ExternalData_1331" localSheetId="0">'End Result'!#REF!</definedName>
    <definedName name="ExternalData_1332" localSheetId="0">'End Result'!#REF!</definedName>
    <definedName name="ExternalData_1333" localSheetId="0">'End Result'!#REF!</definedName>
    <definedName name="ExternalData_1334" localSheetId="0">'End Result'!#REF!</definedName>
    <definedName name="ExternalData_1335" localSheetId="0">'End Result'!#REF!</definedName>
    <definedName name="ExternalData_1336" localSheetId="0">'End Result'!#REF!</definedName>
    <definedName name="ExternalData_1337" localSheetId="0">'End Result'!#REF!</definedName>
    <definedName name="ExternalData_1338" localSheetId="0">'End Result'!#REF!</definedName>
    <definedName name="ExternalData_1339" localSheetId="0">'End Result'!#REF!</definedName>
    <definedName name="ExternalData_134" localSheetId="0">'End Result'!#REF!</definedName>
    <definedName name="ExternalData_1340" localSheetId="0">'End Result'!#REF!</definedName>
    <definedName name="ExternalData_1341" localSheetId="0">'End Result'!#REF!</definedName>
    <definedName name="ExternalData_1342" localSheetId="0">'End Result'!#REF!</definedName>
    <definedName name="ExternalData_1343" localSheetId="0">'End Result'!#REF!</definedName>
    <definedName name="ExternalData_1344" localSheetId="0">'End Result'!#REF!</definedName>
    <definedName name="ExternalData_1345" localSheetId="0">'End Result'!#REF!</definedName>
    <definedName name="ExternalData_1346" localSheetId="0">'End Result'!#REF!</definedName>
    <definedName name="ExternalData_1347" localSheetId="0">'End Result'!#REF!</definedName>
    <definedName name="ExternalData_1348" localSheetId="0">'End Result'!#REF!</definedName>
    <definedName name="ExternalData_1349" localSheetId="0">'End Result'!#REF!</definedName>
    <definedName name="ExternalData_135" localSheetId="0">'End Result'!#REF!</definedName>
    <definedName name="ExternalData_1350" localSheetId="0">'End Result'!#REF!</definedName>
    <definedName name="ExternalData_1351" localSheetId="0">'End Result'!#REF!</definedName>
    <definedName name="ExternalData_1352" localSheetId="0">'End Result'!#REF!</definedName>
    <definedName name="ExternalData_1353" localSheetId="0">'End Result'!#REF!</definedName>
    <definedName name="ExternalData_1354" localSheetId="0">'End Result'!#REF!</definedName>
    <definedName name="ExternalData_1355" localSheetId="0">'End Result'!#REF!</definedName>
    <definedName name="ExternalData_1356" localSheetId="0">'End Result'!#REF!</definedName>
    <definedName name="ExternalData_1357" localSheetId="0">'End Result'!#REF!</definedName>
    <definedName name="ExternalData_1358" localSheetId="0">'End Result'!#REF!</definedName>
    <definedName name="ExternalData_1359" localSheetId="0">'End Result'!#REF!</definedName>
    <definedName name="ExternalData_136" localSheetId="0">'End Result'!#REF!</definedName>
    <definedName name="ExternalData_1360" localSheetId="0">'End Result'!#REF!</definedName>
    <definedName name="ExternalData_1361" localSheetId="0">'End Result'!#REF!</definedName>
    <definedName name="ExternalData_1362" localSheetId="0">'End Result'!#REF!</definedName>
    <definedName name="ExternalData_1363" localSheetId="0">'End Result'!#REF!</definedName>
    <definedName name="ExternalData_1364" localSheetId="0">'End Result'!#REF!</definedName>
    <definedName name="ExternalData_1365" localSheetId="0">'End Result'!#REF!</definedName>
    <definedName name="ExternalData_1366" localSheetId="0">'End Result'!#REF!</definedName>
    <definedName name="ExternalData_1367" localSheetId="0">'End Result'!#REF!</definedName>
    <definedName name="ExternalData_1368" localSheetId="0">'End Result'!#REF!</definedName>
    <definedName name="ExternalData_1369" localSheetId="0">'End Result'!#REF!</definedName>
    <definedName name="ExternalData_137" localSheetId="0">'End Result'!#REF!</definedName>
    <definedName name="ExternalData_1370" localSheetId="0">'End Result'!#REF!</definedName>
    <definedName name="ExternalData_1371" localSheetId="0">'End Result'!#REF!</definedName>
    <definedName name="ExternalData_1372" localSheetId="0">'End Result'!#REF!</definedName>
    <definedName name="ExternalData_1373" localSheetId="0">'End Result'!#REF!</definedName>
    <definedName name="ExternalData_1374" localSheetId="0">'End Result'!#REF!</definedName>
    <definedName name="ExternalData_1375" localSheetId="0">'End Result'!#REF!</definedName>
    <definedName name="ExternalData_1376" localSheetId="0">'End Result'!#REF!</definedName>
    <definedName name="ExternalData_1377" localSheetId="0">'End Result'!#REF!</definedName>
    <definedName name="ExternalData_1378" localSheetId="0">'End Result'!#REF!</definedName>
    <definedName name="ExternalData_1379" localSheetId="0">'End Result'!#REF!</definedName>
    <definedName name="ExternalData_138" localSheetId="0">'End Result'!#REF!</definedName>
    <definedName name="ExternalData_1380" localSheetId="0">'End Result'!#REF!</definedName>
    <definedName name="ExternalData_1381" localSheetId="0">'End Result'!#REF!</definedName>
    <definedName name="ExternalData_1382" localSheetId="0">'End Result'!#REF!</definedName>
    <definedName name="ExternalData_1383" localSheetId="0">'End Result'!#REF!</definedName>
    <definedName name="ExternalData_1384" localSheetId="0">'End Result'!#REF!</definedName>
    <definedName name="ExternalData_1385" localSheetId="0">'End Result'!#REF!</definedName>
    <definedName name="ExternalData_1386" localSheetId="0">'End Result'!#REF!</definedName>
    <definedName name="ExternalData_1387" localSheetId="0">'End Result'!#REF!</definedName>
    <definedName name="ExternalData_1388" localSheetId="0">'End Result'!#REF!</definedName>
    <definedName name="ExternalData_1389" localSheetId="0">'End Result'!#REF!</definedName>
    <definedName name="ExternalData_139" localSheetId="0">'End Result'!#REF!</definedName>
    <definedName name="ExternalData_1390" localSheetId="0">'End Result'!#REF!</definedName>
    <definedName name="ExternalData_1391" localSheetId="0">'End Result'!#REF!</definedName>
    <definedName name="ExternalData_1392" localSheetId="0">'End Result'!#REF!</definedName>
    <definedName name="ExternalData_1393" localSheetId="0">'End Result'!#REF!</definedName>
    <definedName name="ExternalData_1394" localSheetId="0">'End Result'!#REF!</definedName>
    <definedName name="ExternalData_1395" localSheetId="0">'End Result'!#REF!</definedName>
    <definedName name="ExternalData_1396" localSheetId="0">'End Result'!#REF!</definedName>
    <definedName name="ExternalData_1397" localSheetId="0">'End Result'!#REF!</definedName>
    <definedName name="ExternalData_1398" localSheetId="0">'End Result'!#REF!</definedName>
    <definedName name="ExternalData_1399" localSheetId="0">'End Result'!#REF!</definedName>
    <definedName name="ExternalData_14" localSheetId="0">'End Result'!#REF!</definedName>
    <definedName name="ExternalData_140" localSheetId="0">'End Result'!#REF!</definedName>
    <definedName name="ExternalData_1400" localSheetId="0">'End Result'!#REF!</definedName>
    <definedName name="ExternalData_1401" localSheetId="0">'End Result'!#REF!</definedName>
    <definedName name="ExternalData_1402" localSheetId="0">'End Result'!#REF!</definedName>
    <definedName name="ExternalData_1403" localSheetId="0">'End Result'!#REF!</definedName>
    <definedName name="ExternalData_1404" localSheetId="0">'End Result'!#REF!</definedName>
    <definedName name="ExternalData_1405" localSheetId="0">'End Result'!#REF!</definedName>
    <definedName name="ExternalData_1406" localSheetId="0">'End Result'!#REF!</definedName>
    <definedName name="ExternalData_1407" localSheetId="0">'End Result'!#REF!</definedName>
    <definedName name="ExternalData_1408" localSheetId="0">'End Result'!#REF!</definedName>
    <definedName name="ExternalData_1409" localSheetId="0">'End Result'!#REF!</definedName>
    <definedName name="ExternalData_141" localSheetId="0">'End Result'!#REF!</definedName>
    <definedName name="ExternalData_1410" localSheetId="0">'End Result'!#REF!</definedName>
    <definedName name="ExternalData_1411" localSheetId="0">'End Result'!#REF!</definedName>
    <definedName name="ExternalData_1412" localSheetId="0">'End Result'!#REF!</definedName>
    <definedName name="ExternalData_1413" localSheetId="0">'End Result'!#REF!</definedName>
    <definedName name="ExternalData_1414" localSheetId="0">'End Result'!#REF!</definedName>
    <definedName name="ExternalData_1415" localSheetId="0">'End Result'!#REF!</definedName>
    <definedName name="ExternalData_1416" localSheetId="0">'End Result'!#REF!</definedName>
    <definedName name="ExternalData_1417" localSheetId="0">'End Result'!#REF!</definedName>
    <definedName name="ExternalData_1418" localSheetId="0">'End Result'!#REF!</definedName>
    <definedName name="ExternalData_1419" localSheetId="0">'End Result'!#REF!</definedName>
    <definedName name="ExternalData_142" localSheetId="0">'End Result'!#REF!</definedName>
    <definedName name="ExternalData_1420" localSheetId="0">'End Result'!#REF!</definedName>
    <definedName name="ExternalData_1421" localSheetId="0">'End Result'!#REF!</definedName>
    <definedName name="ExternalData_1422" localSheetId="0">'End Result'!#REF!</definedName>
    <definedName name="ExternalData_1423" localSheetId="0">'End Result'!#REF!</definedName>
    <definedName name="ExternalData_1424" localSheetId="0">'End Result'!#REF!</definedName>
    <definedName name="ExternalData_1425" localSheetId="0">'End Result'!#REF!</definedName>
    <definedName name="ExternalData_1426" localSheetId="0">'End Result'!#REF!</definedName>
    <definedName name="ExternalData_1427" localSheetId="0">'End Result'!#REF!</definedName>
    <definedName name="ExternalData_1428" localSheetId="0">'End Result'!#REF!</definedName>
    <definedName name="ExternalData_1429" localSheetId="0">'End Result'!#REF!</definedName>
    <definedName name="ExternalData_143" localSheetId="0">'End Result'!#REF!</definedName>
    <definedName name="ExternalData_1430" localSheetId="0">'End Result'!#REF!</definedName>
    <definedName name="ExternalData_1431" localSheetId="0">'End Result'!#REF!</definedName>
    <definedName name="ExternalData_1432" localSheetId="0">'End Result'!#REF!</definedName>
    <definedName name="ExternalData_1433" localSheetId="0">'End Result'!#REF!</definedName>
    <definedName name="ExternalData_1434" localSheetId="0">'End Result'!#REF!</definedName>
    <definedName name="ExternalData_1435" localSheetId="0">'End Result'!#REF!</definedName>
    <definedName name="ExternalData_1436" localSheetId="0">'End Result'!#REF!</definedName>
    <definedName name="ExternalData_1437" localSheetId="0">'End Result'!#REF!</definedName>
    <definedName name="ExternalData_1438" localSheetId="0">'End Result'!#REF!</definedName>
    <definedName name="ExternalData_1439" localSheetId="0">'End Result'!#REF!</definedName>
    <definedName name="ExternalData_144" localSheetId="0">'End Result'!#REF!</definedName>
    <definedName name="ExternalData_1440" localSheetId="0">'End Result'!#REF!</definedName>
    <definedName name="ExternalData_1441" localSheetId="0">'End Result'!#REF!</definedName>
    <definedName name="ExternalData_1442" localSheetId="0">'End Result'!#REF!</definedName>
    <definedName name="ExternalData_1443" localSheetId="0">'End Result'!#REF!</definedName>
    <definedName name="ExternalData_1444" localSheetId="0">'End Result'!#REF!</definedName>
    <definedName name="ExternalData_1445" localSheetId="0">'End Result'!#REF!</definedName>
    <definedName name="ExternalData_1446" localSheetId="0">'End Result'!#REF!</definedName>
    <definedName name="ExternalData_1447" localSheetId="0">'End Result'!#REF!</definedName>
    <definedName name="ExternalData_1448" localSheetId="0">'End Result'!#REF!</definedName>
    <definedName name="ExternalData_1449" localSheetId="0">'End Result'!#REF!</definedName>
    <definedName name="ExternalData_145" localSheetId="0">'End Result'!#REF!</definedName>
    <definedName name="ExternalData_1450" localSheetId="0">'End Result'!#REF!</definedName>
    <definedName name="ExternalData_1451" localSheetId="0">'End Result'!#REF!</definedName>
    <definedName name="ExternalData_1452" localSheetId="0">'End Result'!#REF!</definedName>
    <definedName name="ExternalData_1453" localSheetId="0">'End Result'!#REF!</definedName>
    <definedName name="ExternalData_1454" localSheetId="0">'End Result'!#REF!</definedName>
    <definedName name="ExternalData_1455" localSheetId="0">'End Result'!#REF!</definedName>
    <definedName name="ExternalData_1456" localSheetId="0">'End Result'!#REF!</definedName>
    <definedName name="ExternalData_1457" localSheetId="0">'End Result'!#REF!</definedName>
    <definedName name="ExternalData_1458" localSheetId="0">'End Result'!#REF!</definedName>
    <definedName name="ExternalData_1459" localSheetId="0">'End Result'!#REF!</definedName>
    <definedName name="ExternalData_146" localSheetId="0">'End Result'!#REF!</definedName>
    <definedName name="ExternalData_1460" localSheetId="0">'End Result'!#REF!</definedName>
    <definedName name="ExternalData_1461" localSheetId="0">'End Result'!#REF!</definedName>
    <definedName name="ExternalData_1462" localSheetId="0">'End Result'!#REF!</definedName>
    <definedName name="ExternalData_1463" localSheetId="0">'End Result'!#REF!</definedName>
    <definedName name="ExternalData_1464" localSheetId="0">'End Result'!#REF!</definedName>
    <definedName name="ExternalData_1465" localSheetId="0">'End Result'!#REF!</definedName>
    <definedName name="ExternalData_1466" localSheetId="0">'End Result'!#REF!</definedName>
    <definedName name="ExternalData_1467" localSheetId="0">'End Result'!#REF!</definedName>
    <definedName name="ExternalData_1468" localSheetId="0">'End Result'!#REF!</definedName>
    <definedName name="ExternalData_1469" localSheetId="0">'End Result'!#REF!</definedName>
    <definedName name="ExternalData_147" localSheetId="0">'End Result'!#REF!</definedName>
    <definedName name="ExternalData_1470" localSheetId="0">'End Result'!#REF!</definedName>
    <definedName name="ExternalData_1471" localSheetId="0">'End Result'!#REF!</definedName>
    <definedName name="ExternalData_1472" localSheetId="0">'End Result'!#REF!</definedName>
    <definedName name="ExternalData_1473" localSheetId="0">'End Result'!#REF!</definedName>
    <definedName name="ExternalData_1474" localSheetId="0">'End Result'!#REF!</definedName>
    <definedName name="ExternalData_1475" localSheetId="0">'End Result'!#REF!</definedName>
    <definedName name="ExternalData_1476" localSheetId="0">'End Result'!#REF!</definedName>
    <definedName name="ExternalData_1477" localSheetId="0">'End Result'!#REF!</definedName>
    <definedName name="ExternalData_1478" localSheetId="0">'End Result'!#REF!</definedName>
    <definedName name="ExternalData_1479" localSheetId="0">'End Result'!#REF!</definedName>
    <definedName name="ExternalData_148" localSheetId="0">'End Result'!#REF!</definedName>
    <definedName name="ExternalData_1480" localSheetId="0">'End Result'!#REF!</definedName>
    <definedName name="ExternalData_1481" localSheetId="0">'End Result'!#REF!</definedName>
    <definedName name="ExternalData_1482" localSheetId="0">'End Result'!#REF!</definedName>
    <definedName name="ExternalData_1483" localSheetId="0">'End Result'!#REF!</definedName>
    <definedName name="ExternalData_1484" localSheetId="0">'End Result'!#REF!</definedName>
    <definedName name="ExternalData_1485" localSheetId="0">'End Result'!#REF!</definedName>
    <definedName name="ExternalData_1486" localSheetId="0">'End Result'!#REF!</definedName>
    <definedName name="ExternalData_1487" localSheetId="0">'End Result'!#REF!</definedName>
    <definedName name="ExternalData_1488" localSheetId="0">'End Result'!#REF!</definedName>
    <definedName name="ExternalData_1489" localSheetId="0">'End Result'!#REF!</definedName>
    <definedName name="ExternalData_149" localSheetId="0">'End Result'!#REF!</definedName>
    <definedName name="ExternalData_1490" localSheetId="0">'End Result'!#REF!</definedName>
    <definedName name="ExternalData_1491" localSheetId="0">'End Result'!#REF!</definedName>
    <definedName name="ExternalData_1492" localSheetId="0">'End Result'!#REF!</definedName>
    <definedName name="ExternalData_1493" localSheetId="0">'End Result'!#REF!</definedName>
    <definedName name="ExternalData_1494" localSheetId="0">'End Result'!#REF!</definedName>
    <definedName name="ExternalData_1495" localSheetId="0">'End Result'!#REF!</definedName>
    <definedName name="ExternalData_1496" localSheetId="0">'End Result'!#REF!</definedName>
    <definedName name="ExternalData_1497" localSheetId="0">'End Result'!#REF!</definedName>
    <definedName name="ExternalData_1498" localSheetId="0">'End Result'!#REF!</definedName>
    <definedName name="ExternalData_1499" localSheetId="0">'End Result'!#REF!</definedName>
    <definedName name="ExternalData_15" localSheetId="0">'End Result'!#REF!</definedName>
    <definedName name="ExternalData_150" localSheetId="0">'End Result'!#REF!</definedName>
    <definedName name="ExternalData_1500" localSheetId="0">'End Result'!#REF!</definedName>
    <definedName name="ExternalData_1501" localSheetId="0">'End Result'!#REF!</definedName>
    <definedName name="ExternalData_1502" localSheetId="0">'End Result'!#REF!</definedName>
    <definedName name="ExternalData_1503" localSheetId="0">'End Result'!#REF!</definedName>
    <definedName name="ExternalData_1504" localSheetId="0">'End Result'!#REF!</definedName>
    <definedName name="ExternalData_1505" localSheetId="0">'End Result'!#REF!</definedName>
    <definedName name="ExternalData_1506" localSheetId="0">'End Result'!#REF!</definedName>
    <definedName name="ExternalData_1507" localSheetId="0">'End Result'!#REF!</definedName>
    <definedName name="ExternalData_1508" localSheetId="0">'End Result'!#REF!</definedName>
    <definedName name="ExternalData_1509" localSheetId="0">'End Result'!#REF!</definedName>
    <definedName name="ExternalData_151" localSheetId="0">'End Result'!#REF!</definedName>
    <definedName name="ExternalData_1510" localSheetId="0">'End Result'!#REF!</definedName>
    <definedName name="ExternalData_1511" localSheetId="0">'End Result'!#REF!</definedName>
    <definedName name="ExternalData_1512" localSheetId="0">'End Result'!#REF!</definedName>
    <definedName name="ExternalData_1513" localSheetId="0">'End Result'!#REF!</definedName>
    <definedName name="ExternalData_1514" localSheetId="0">'End Result'!#REF!</definedName>
    <definedName name="ExternalData_1515" localSheetId="0">'End Result'!#REF!</definedName>
    <definedName name="ExternalData_1516" localSheetId="0">'End Result'!#REF!</definedName>
    <definedName name="ExternalData_1517" localSheetId="0">'End Result'!#REF!</definedName>
    <definedName name="ExternalData_1518" localSheetId="0">'End Result'!#REF!</definedName>
    <definedName name="ExternalData_1519" localSheetId="0">'End Result'!#REF!</definedName>
    <definedName name="ExternalData_152" localSheetId="0">'End Result'!#REF!</definedName>
    <definedName name="ExternalData_1520" localSheetId="0">'End Result'!#REF!</definedName>
    <definedName name="ExternalData_1521" localSheetId="0">'End Result'!#REF!</definedName>
    <definedName name="ExternalData_1522" localSheetId="0">'End Result'!#REF!</definedName>
    <definedName name="ExternalData_1523" localSheetId="0">'End Result'!#REF!</definedName>
    <definedName name="ExternalData_1524" localSheetId="0">'End Result'!#REF!</definedName>
    <definedName name="ExternalData_1525" localSheetId="0">'End Result'!#REF!</definedName>
    <definedName name="ExternalData_1526" localSheetId="0">'End Result'!#REF!</definedName>
    <definedName name="ExternalData_1527" localSheetId="0">'End Result'!#REF!</definedName>
    <definedName name="ExternalData_1528" localSheetId="0">'End Result'!#REF!</definedName>
    <definedName name="ExternalData_1529" localSheetId="0">'End Result'!#REF!</definedName>
    <definedName name="ExternalData_153" localSheetId="0">'End Result'!#REF!</definedName>
    <definedName name="ExternalData_1530" localSheetId="0">'End Result'!#REF!</definedName>
    <definedName name="ExternalData_1531" localSheetId="0">'End Result'!#REF!</definedName>
    <definedName name="ExternalData_1532" localSheetId="0">'End Result'!#REF!</definedName>
    <definedName name="ExternalData_1533" localSheetId="0">'End Result'!#REF!</definedName>
    <definedName name="ExternalData_1534" localSheetId="0">'End Result'!#REF!</definedName>
    <definedName name="ExternalData_1535" localSheetId="0">'End Result'!#REF!</definedName>
    <definedName name="ExternalData_1536" localSheetId="0">'End Result'!#REF!</definedName>
    <definedName name="ExternalData_1537" localSheetId="0">'End Result'!#REF!</definedName>
    <definedName name="ExternalData_1538" localSheetId="0">'End Result'!#REF!</definedName>
    <definedName name="ExternalData_1539" localSheetId="0">'End Result'!#REF!</definedName>
    <definedName name="ExternalData_154" localSheetId="0">'End Result'!#REF!</definedName>
    <definedName name="ExternalData_1540" localSheetId="0">'End Result'!#REF!</definedName>
    <definedName name="ExternalData_1541" localSheetId="0">'End Result'!#REF!</definedName>
    <definedName name="ExternalData_1542" localSheetId="0">'End Result'!#REF!</definedName>
    <definedName name="ExternalData_1543" localSheetId="0">'End Result'!#REF!</definedName>
    <definedName name="ExternalData_1544" localSheetId="0">'End Result'!#REF!</definedName>
    <definedName name="ExternalData_1545" localSheetId="0">'End Result'!#REF!</definedName>
    <definedName name="ExternalData_1546" localSheetId="0">'End Result'!#REF!</definedName>
    <definedName name="ExternalData_1547" localSheetId="0">'End Result'!#REF!</definedName>
    <definedName name="ExternalData_1548" localSheetId="0">'End Result'!#REF!</definedName>
    <definedName name="ExternalData_1549" localSheetId="0">'End Result'!#REF!</definedName>
    <definedName name="ExternalData_155" localSheetId="0">'End Result'!#REF!</definedName>
    <definedName name="ExternalData_1550" localSheetId="0">'End Result'!#REF!</definedName>
    <definedName name="ExternalData_1551" localSheetId="0">'End Result'!#REF!</definedName>
    <definedName name="ExternalData_1552" localSheetId="0">'End Result'!#REF!</definedName>
    <definedName name="ExternalData_1553" localSheetId="0">'End Result'!#REF!</definedName>
    <definedName name="ExternalData_1554" localSheetId="0">'End Result'!#REF!</definedName>
    <definedName name="ExternalData_1555" localSheetId="0">'End Result'!#REF!</definedName>
    <definedName name="ExternalData_1556" localSheetId="0">'End Result'!#REF!</definedName>
    <definedName name="ExternalData_1557" localSheetId="0">'End Result'!#REF!</definedName>
    <definedName name="ExternalData_1558" localSheetId="0">'End Result'!#REF!</definedName>
    <definedName name="ExternalData_1559" localSheetId="0">'End Result'!#REF!</definedName>
    <definedName name="ExternalData_156" localSheetId="0">'End Result'!#REF!</definedName>
    <definedName name="ExternalData_1560" localSheetId="0">'End Result'!#REF!</definedName>
    <definedName name="ExternalData_1561" localSheetId="0">'End Result'!#REF!</definedName>
    <definedName name="ExternalData_1562" localSheetId="0">'End Result'!#REF!</definedName>
    <definedName name="ExternalData_1563" localSheetId="0">'End Result'!#REF!</definedName>
    <definedName name="ExternalData_1564" localSheetId="0">'End Result'!#REF!</definedName>
    <definedName name="ExternalData_1565" localSheetId="0">'End Result'!#REF!</definedName>
    <definedName name="ExternalData_1566" localSheetId="0">'End Result'!#REF!</definedName>
    <definedName name="ExternalData_1567" localSheetId="0">'End Result'!#REF!</definedName>
    <definedName name="ExternalData_1568" localSheetId="0">'End Result'!#REF!</definedName>
    <definedName name="ExternalData_1569" localSheetId="0">'End Result'!#REF!</definedName>
    <definedName name="ExternalData_157" localSheetId="0">'End Result'!#REF!</definedName>
    <definedName name="ExternalData_1570" localSheetId="0">'End Result'!#REF!</definedName>
    <definedName name="ExternalData_1571" localSheetId="0">'End Result'!#REF!</definedName>
    <definedName name="ExternalData_1572" localSheetId="0">'End Result'!#REF!</definedName>
    <definedName name="ExternalData_1573" localSheetId="0">'End Result'!#REF!</definedName>
    <definedName name="ExternalData_1574" localSheetId="0">'End Result'!#REF!</definedName>
    <definedName name="ExternalData_1575" localSheetId="0">'End Result'!#REF!</definedName>
    <definedName name="ExternalData_1576" localSheetId="0">'End Result'!#REF!</definedName>
    <definedName name="ExternalData_1577" localSheetId="0">'End Result'!#REF!</definedName>
    <definedName name="ExternalData_1578" localSheetId="0">'End Result'!#REF!</definedName>
    <definedName name="ExternalData_1579" localSheetId="0">'End Result'!#REF!</definedName>
    <definedName name="ExternalData_158" localSheetId="0">'End Result'!#REF!</definedName>
    <definedName name="ExternalData_1580" localSheetId="0">'End Result'!#REF!</definedName>
    <definedName name="ExternalData_1581" localSheetId="0">'End Result'!#REF!</definedName>
    <definedName name="ExternalData_1582" localSheetId="0">'End Result'!#REF!</definedName>
    <definedName name="ExternalData_1583" localSheetId="0">'End Result'!#REF!</definedName>
    <definedName name="ExternalData_1584" localSheetId="0">'End Result'!#REF!</definedName>
    <definedName name="ExternalData_1585" localSheetId="0">'End Result'!#REF!</definedName>
    <definedName name="ExternalData_1586" localSheetId="0">'End Result'!#REF!</definedName>
    <definedName name="ExternalData_1587" localSheetId="0">'End Result'!#REF!</definedName>
    <definedName name="ExternalData_1588" localSheetId="0">'End Result'!#REF!</definedName>
    <definedName name="ExternalData_1589" localSheetId="0">'End Result'!#REF!</definedName>
    <definedName name="ExternalData_159" localSheetId="0">'End Result'!#REF!</definedName>
    <definedName name="ExternalData_1590" localSheetId="0">'End Result'!#REF!</definedName>
    <definedName name="ExternalData_1591" localSheetId="0">'End Result'!#REF!</definedName>
    <definedName name="ExternalData_1592" localSheetId="0">'End Result'!#REF!</definedName>
    <definedName name="ExternalData_1593" localSheetId="0">'End Result'!#REF!</definedName>
    <definedName name="ExternalData_1594" localSheetId="0">'End Result'!#REF!</definedName>
    <definedName name="ExternalData_1595" localSheetId="0">'End Result'!#REF!</definedName>
    <definedName name="ExternalData_1596" localSheetId="0">'End Result'!#REF!</definedName>
    <definedName name="ExternalData_1597" localSheetId="0">'End Result'!#REF!</definedName>
    <definedName name="ExternalData_1598" localSheetId="0">'End Result'!#REF!</definedName>
    <definedName name="ExternalData_1599" localSheetId="0">'End Result'!#REF!</definedName>
    <definedName name="ExternalData_16" localSheetId="0">'End Result'!#REF!</definedName>
    <definedName name="ExternalData_160" localSheetId="0">'End Result'!#REF!</definedName>
    <definedName name="ExternalData_1600" localSheetId="0">'End Result'!#REF!</definedName>
    <definedName name="ExternalData_1601" localSheetId="0">'End Result'!#REF!</definedName>
    <definedName name="ExternalData_1602" localSheetId="0">'End Result'!#REF!</definedName>
    <definedName name="ExternalData_1603" localSheetId="0">'End Result'!#REF!</definedName>
    <definedName name="ExternalData_1604" localSheetId="0">'End Result'!#REF!</definedName>
    <definedName name="ExternalData_1605" localSheetId="0">'End Result'!#REF!</definedName>
    <definedName name="ExternalData_1606" localSheetId="0">'End Result'!#REF!</definedName>
    <definedName name="ExternalData_1607" localSheetId="0">'End Result'!#REF!</definedName>
    <definedName name="ExternalData_1608" localSheetId="0">'End Result'!#REF!</definedName>
    <definedName name="ExternalData_1609" localSheetId="0">'End Result'!#REF!</definedName>
    <definedName name="ExternalData_161" localSheetId="0">'End Result'!#REF!</definedName>
    <definedName name="ExternalData_1610" localSheetId="0">'End Result'!#REF!</definedName>
    <definedName name="ExternalData_1611" localSheetId="0">'End Result'!#REF!</definedName>
    <definedName name="ExternalData_1612" localSheetId="0">'End Result'!#REF!</definedName>
    <definedName name="ExternalData_1613" localSheetId="0">'End Result'!#REF!</definedName>
    <definedName name="ExternalData_1614" localSheetId="0">'End Result'!#REF!</definedName>
    <definedName name="ExternalData_1615" localSheetId="0">'End Result'!#REF!</definedName>
    <definedName name="ExternalData_1616" localSheetId="0">'End Result'!#REF!</definedName>
    <definedName name="ExternalData_1617" localSheetId="0">'End Result'!#REF!</definedName>
    <definedName name="ExternalData_1618" localSheetId="0">'End Result'!#REF!</definedName>
    <definedName name="ExternalData_1619" localSheetId="0">'End Result'!#REF!</definedName>
    <definedName name="ExternalData_162" localSheetId="0">'End Result'!#REF!</definedName>
    <definedName name="ExternalData_1620" localSheetId="0">'End Result'!#REF!</definedName>
    <definedName name="ExternalData_1621" localSheetId="0">'End Result'!#REF!</definedName>
    <definedName name="ExternalData_1622" localSheetId="0">'End Result'!#REF!</definedName>
    <definedName name="ExternalData_1623" localSheetId="0">'End Result'!#REF!</definedName>
    <definedName name="ExternalData_1624" localSheetId="0">'End Result'!#REF!</definedName>
    <definedName name="ExternalData_1625" localSheetId="0">'End Result'!#REF!</definedName>
    <definedName name="ExternalData_1626" localSheetId="0">'End Result'!#REF!</definedName>
    <definedName name="ExternalData_1627" localSheetId="0">'End Result'!#REF!</definedName>
    <definedName name="ExternalData_1628" localSheetId="0">'End Result'!#REF!</definedName>
    <definedName name="ExternalData_1629" localSheetId="0">'End Result'!#REF!</definedName>
    <definedName name="ExternalData_163" localSheetId="0">'End Result'!#REF!</definedName>
    <definedName name="ExternalData_1630" localSheetId="0">'End Result'!#REF!</definedName>
    <definedName name="ExternalData_1631" localSheetId="0">'End Result'!#REF!</definedName>
    <definedName name="ExternalData_1632" localSheetId="0">'End Result'!#REF!</definedName>
    <definedName name="ExternalData_1633" localSheetId="0">'End Result'!#REF!</definedName>
    <definedName name="ExternalData_1634" localSheetId="0">'End Result'!#REF!</definedName>
    <definedName name="ExternalData_1635" localSheetId="0">'End Result'!#REF!</definedName>
    <definedName name="ExternalData_1636" localSheetId="0">'End Result'!#REF!</definedName>
    <definedName name="ExternalData_1637" localSheetId="0">'End Result'!#REF!</definedName>
    <definedName name="ExternalData_1638" localSheetId="0">'End Result'!#REF!</definedName>
    <definedName name="ExternalData_1639" localSheetId="0">'End Result'!#REF!</definedName>
    <definedName name="ExternalData_164" localSheetId="0">'End Result'!#REF!</definedName>
    <definedName name="ExternalData_1640" localSheetId="0">'End Result'!#REF!</definedName>
    <definedName name="ExternalData_1641" localSheetId="0">'End Result'!#REF!</definedName>
    <definedName name="ExternalData_1642" localSheetId="0">'End Result'!#REF!</definedName>
    <definedName name="ExternalData_1643" localSheetId="0">'End Result'!#REF!</definedName>
    <definedName name="ExternalData_1644" localSheetId="0">'End Result'!#REF!</definedName>
    <definedName name="ExternalData_1645" localSheetId="0">'End Result'!#REF!</definedName>
    <definedName name="ExternalData_1646" localSheetId="0">'End Result'!#REF!</definedName>
    <definedName name="ExternalData_1647" localSheetId="0">'End Result'!#REF!</definedName>
    <definedName name="ExternalData_1648" localSheetId="0">'End Result'!#REF!</definedName>
    <definedName name="ExternalData_1649" localSheetId="0">'End Result'!#REF!</definedName>
    <definedName name="ExternalData_165" localSheetId="0">'End Result'!#REF!</definedName>
    <definedName name="ExternalData_1650" localSheetId="0">'End Result'!#REF!</definedName>
    <definedName name="ExternalData_1651" localSheetId="0">'End Result'!#REF!</definedName>
    <definedName name="ExternalData_1652" localSheetId="0">'End Result'!#REF!</definedName>
    <definedName name="ExternalData_1653" localSheetId="0">'End Result'!#REF!</definedName>
    <definedName name="ExternalData_1654" localSheetId="0">'End Result'!#REF!</definedName>
    <definedName name="ExternalData_1655" localSheetId="0">'End Result'!#REF!</definedName>
    <definedName name="ExternalData_1656" localSheetId="0">'End Result'!#REF!</definedName>
    <definedName name="ExternalData_1657" localSheetId="0">'End Result'!#REF!</definedName>
    <definedName name="ExternalData_1658" localSheetId="0">'End Result'!#REF!</definedName>
    <definedName name="ExternalData_1659" localSheetId="0">'End Result'!#REF!</definedName>
    <definedName name="ExternalData_166" localSheetId="0">'End Result'!#REF!</definedName>
    <definedName name="ExternalData_1660" localSheetId="0">'End Result'!#REF!</definedName>
    <definedName name="ExternalData_1661" localSheetId="0">'End Result'!#REF!</definedName>
    <definedName name="ExternalData_1662" localSheetId="0">'End Result'!#REF!</definedName>
    <definedName name="ExternalData_1663" localSheetId="0">'End Result'!#REF!</definedName>
    <definedName name="ExternalData_1664" localSheetId="0">'End Result'!#REF!</definedName>
    <definedName name="ExternalData_1665" localSheetId="0">'End Result'!#REF!</definedName>
    <definedName name="ExternalData_1666" localSheetId="0">'End Result'!#REF!</definedName>
    <definedName name="ExternalData_1667" localSheetId="0">'End Result'!#REF!</definedName>
    <definedName name="ExternalData_1668" localSheetId="0">'End Result'!#REF!</definedName>
    <definedName name="ExternalData_1669" localSheetId="0">'End Result'!#REF!</definedName>
    <definedName name="ExternalData_167" localSheetId="0">'End Result'!#REF!</definedName>
    <definedName name="ExternalData_1670" localSheetId="0">'End Result'!#REF!</definedName>
    <definedName name="ExternalData_1671" localSheetId="0">'End Result'!#REF!</definedName>
    <definedName name="ExternalData_1672" localSheetId="0">'End Result'!#REF!</definedName>
    <definedName name="ExternalData_1673" localSheetId="0">'End Result'!#REF!</definedName>
    <definedName name="ExternalData_1674" localSheetId="0">'End Result'!#REF!</definedName>
    <definedName name="ExternalData_1675" localSheetId="0">'End Result'!#REF!</definedName>
    <definedName name="ExternalData_1676" localSheetId="0">'End Result'!#REF!</definedName>
    <definedName name="ExternalData_1677" localSheetId="0">'End Result'!#REF!</definedName>
    <definedName name="ExternalData_1678" localSheetId="0">'End Result'!#REF!</definedName>
    <definedName name="ExternalData_1679" localSheetId="0">'End Result'!#REF!</definedName>
    <definedName name="ExternalData_168" localSheetId="0">'End Result'!#REF!</definedName>
    <definedName name="ExternalData_1680" localSheetId="0">'End Result'!#REF!</definedName>
    <definedName name="ExternalData_1681" localSheetId="0">'End Result'!#REF!</definedName>
    <definedName name="ExternalData_1682" localSheetId="0">'End Result'!#REF!</definedName>
    <definedName name="ExternalData_1683" localSheetId="0">'End Result'!#REF!</definedName>
    <definedName name="ExternalData_1684" localSheetId="0">'End Result'!#REF!</definedName>
    <definedName name="ExternalData_1685" localSheetId="0">'End Result'!#REF!</definedName>
    <definedName name="ExternalData_1686" localSheetId="0">'End Result'!#REF!</definedName>
    <definedName name="ExternalData_1687" localSheetId="0">'End Result'!#REF!</definedName>
    <definedName name="ExternalData_1688" localSheetId="0">'End Result'!#REF!</definedName>
    <definedName name="ExternalData_1689" localSheetId="0">'End Result'!#REF!</definedName>
    <definedName name="ExternalData_169" localSheetId="0">'End Result'!#REF!</definedName>
    <definedName name="ExternalData_1690" localSheetId="0">'End Result'!#REF!</definedName>
    <definedName name="ExternalData_1691" localSheetId="0">'End Result'!#REF!</definedName>
    <definedName name="ExternalData_1692" localSheetId="0">'End Result'!#REF!</definedName>
    <definedName name="ExternalData_1693" localSheetId="0">'End Result'!#REF!</definedName>
    <definedName name="ExternalData_1694" localSheetId="0">'End Result'!#REF!</definedName>
    <definedName name="ExternalData_1695" localSheetId="0">'End Result'!#REF!</definedName>
    <definedName name="ExternalData_1696" localSheetId="0">'End Result'!#REF!</definedName>
    <definedName name="ExternalData_1697" localSheetId="0">'End Result'!#REF!</definedName>
    <definedName name="ExternalData_1698" localSheetId="0">'End Result'!#REF!</definedName>
    <definedName name="ExternalData_1699" localSheetId="0">'End Result'!#REF!</definedName>
    <definedName name="ExternalData_17" localSheetId="0">'End Result'!#REF!</definedName>
    <definedName name="ExternalData_170" localSheetId="0">'End Result'!#REF!</definedName>
    <definedName name="ExternalData_1700" localSheetId="0">'End Result'!#REF!</definedName>
    <definedName name="ExternalData_1701" localSheetId="0">'End Result'!#REF!</definedName>
    <definedName name="ExternalData_1702" localSheetId="0">'End Result'!#REF!</definedName>
    <definedName name="ExternalData_1703" localSheetId="0">'End Result'!#REF!</definedName>
    <definedName name="ExternalData_1704" localSheetId="0">'End Result'!#REF!</definedName>
    <definedName name="ExternalData_1705" localSheetId="0">'End Result'!#REF!</definedName>
    <definedName name="ExternalData_1706" localSheetId="0">'End Result'!#REF!</definedName>
    <definedName name="ExternalData_1707" localSheetId="0">'End Result'!#REF!</definedName>
    <definedName name="ExternalData_1708" localSheetId="0">'End Result'!#REF!</definedName>
    <definedName name="ExternalData_1709" localSheetId="0">'End Result'!#REF!</definedName>
    <definedName name="ExternalData_171" localSheetId="0">'End Result'!#REF!</definedName>
    <definedName name="ExternalData_1710" localSheetId="0">'End Result'!#REF!</definedName>
    <definedName name="ExternalData_1711" localSheetId="0">'End Result'!#REF!</definedName>
    <definedName name="ExternalData_1712" localSheetId="0">'End Result'!#REF!</definedName>
    <definedName name="ExternalData_1713" localSheetId="0">'End Result'!#REF!</definedName>
    <definedName name="ExternalData_1714" localSheetId="0">'End Result'!#REF!</definedName>
    <definedName name="ExternalData_1715" localSheetId="0">'End Result'!#REF!</definedName>
    <definedName name="ExternalData_1716" localSheetId="0">'End Result'!#REF!</definedName>
    <definedName name="ExternalData_1717" localSheetId="0">'End Result'!#REF!</definedName>
    <definedName name="ExternalData_1718" localSheetId="0">'End Result'!#REF!</definedName>
    <definedName name="ExternalData_1719" localSheetId="0">'End Result'!#REF!</definedName>
    <definedName name="ExternalData_172" localSheetId="0">'End Result'!#REF!</definedName>
    <definedName name="ExternalData_1720" localSheetId="0">'End Result'!#REF!</definedName>
    <definedName name="ExternalData_1721" localSheetId="0">'End Result'!#REF!</definedName>
    <definedName name="ExternalData_1722" localSheetId="0">'End Result'!#REF!</definedName>
    <definedName name="ExternalData_1723" localSheetId="0">'End Result'!#REF!</definedName>
    <definedName name="ExternalData_1724" localSheetId="0">'End Result'!#REF!</definedName>
    <definedName name="ExternalData_1725" localSheetId="0">'End Result'!#REF!</definedName>
    <definedName name="ExternalData_1726" localSheetId="0">'End Result'!#REF!</definedName>
    <definedName name="ExternalData_1727" localSheetId="0">'End Result'!#REF!</definedName>
    <definedName name="ExternalData_1728" localSheetId="0">'End Result'!#REF!</definedName>
    <definedName name="ExternalData_1729" localSheetId="0">'End Result'!#REF!</definedName>
    <definedName name="ExternalData_173" localSheetId="0">'End Result'!#REF!</definedName>
    <definedName name="ExternalData_1730" localSheetId="0">'End Result'!#REF!</definedName>
    <definedName name="ExternalData_1731" localSheetId="0">'End Result'!#REF!</definedName>
    <definedName name="ExternalData_1732" localSheetId="0">'End Result'!#REF!</definedName>
    <definedName name="ExternalData_1733" localSheetId="0">'End Result'!#REF!</definedName>
    <definedName name="ExternalData_1734" localSheetId="0">'End Result'!#REF!</definedName>
    <definedName name="ExternalData_1735" localSheetId="0">'End Result'!#REF!</definedName>
    <definedName name="ExternalData_1736" localSheetId="0">'End Result'!#REF!</definedName>
    <definedName name="ExternalData_1737" localSheetId="0">'End Result'!#REF!</definedName>
    <definedName name="ExternalData_1738" localSheetId="0">'End Result'!#REF!</definedName>
    <definedName name="ExternalData_1739" localSheetId="0">'End Result'!#REF!</definedName>
    <definedName name="ExternalData_174" localSheetId="0">'End Result'!#REF!</definedName>
    <definedName name="ExternalData_1740" localSheetId="0">'End Result'!#REF!</definedName>
    <definedName name="ExternalData_1741" localSheetId="0">'End Result'!#REF!</definedName>
    <definedName name="ExternalData_1742" localSheetId="0">'End Result'!#REF!</definedName>
    <definedName name="ExternalData_1743" localSheetId="0">'End Result'!#REF!</definedName>
    <definedName name="ExternalData_1744" localSheetId="0">'End Result'!#REF!</definedName>
    <definedName name="ExternalData_1745" localSheetId="0">'End Result'!#REF!</definedName>
    <definedName name="ExternalData_1746" localSheetId="0">'End Result'!#REF!</definedName>
    <definedName name="ExternalData_1747" localSheetId="0">'End Result'!#REF!</definedName>
    <definedName name="ExternalData_1748" localSheetId="0">'End Result'!#REF!</definedName>
    <definedName name="ExternalData_1749" localSheetId="0">'End Result'!#REF!</definedName>
    <definedName name="ExternalData_175" localSheetId="0">'End Result'!#REF!</definedName>
    <definedName name="ExternalData_1750" localSheetId="0">'End Result'!#REF!</definedName>
    <definedName name="ExternalData_1751" localSheetId="0">'End Result'!#REF!</definedName>
    <definedName name="ExternalData_1752" localSheetId="0">'End Result'!#REF!</definedName>
    <definedName name="ExternalData_1753" localSheetId="0">'End Result'!#REF!</definedName>
    <definedName name="ExternalData_1754" localSheetId="0">'End Result'!#REF!</definedName>
    <definedName name="ExternalData_1755" localSheetId="0">'End Result'!#REF!</definedName>
    <definedName name="ExternalData_1756" localSheetId="0">'End Result'!#REF!</definedName>
    <definedName name="ExternalData_1757" localSheetId="0">'End Result'!#REF!</definedName>
    <definedName name="ExternalData_1758" localSheetId="0">'End Result'!#REF!</definedName>
    <definedName name="ExternalData_1759" localSheetId="0">'End Result'!#REF!</definedName>
    <definedName name="ExternalData_176" localSheetId="0">'End Result'!#REF!</definedName>
    <definedName name="ExternalData_1760" localSheetId="0">'End Result'!#REF!</definedName>
    <definedName name="ExternalData_1761" localSheetId="0">'End Result'!#REF!</definedName>
    <definedName name="ExternalData_1762" localSheetId="0">'End Result'!#REF!</definedName>
    <definedName name="ExternalData_1763" localSheetId="0">'End Result'!#REF!</definedName>
    <definedName name="ExternalData_1764" localSheetId="0">'End Result'!#REF!</definedName>
    <definedName name="ExternalData_1765" localSheetId="0">'End Result'!#REF!</definedName>
    <definedName name="ExternalData_1766" localSheetId="0">'End Result'!#REF!</definedName>
    <definedName name="ExternalData_1767" localSheetId="0">'End Result'!#REF!</definedName>
    <definedName name="ExternalData_1768" localSheetId="0">'End Result'!#REF!</definedName>
    <definedName name="ExternalData_1769" localSheetId="0">'End Result'!#REF!</definedName>
    <definedName name="ExternalData_177" localSheetId="0">'End Result'!#REF!</definedName>
    <definedName name="ExternalData_1770" localSheetId="0">'End Result'!#REF!</definedName>
    <definedName name="ExternalData_1771" localSheetId="0">'End Result'!#REF!</definedName>
    <definedName name="ExternalData_1772" localSheetId="0">'End Result'!#REF!</definedName>
    <definedName name="ExternalData_1773" localSheetId="0">'End Result'!#REF!</definedName>
    <definedName name="ExternalData_1774" localSheetId="0">'End Result'!#REF!</definedName>
    <definedName name="ExternalData_1775" localSheetId="0">'End Result'!#REF!</definedName>
    <definedName name="ExternalData_1776" localSheetId="0">'End Result'!#REF!</definedName>
    <definedName name="ExternalData_1777" localSheetId="0">'End Result'!#REF!</definedName>
    <definedName name="ExternalData_1778" localSheetId="0">'End Result'!#REF!</definedName>
    <definedName name="ExternalData_1779" localSheetId="0">'End Result'!#REF!</definedName>
    <definedName name="ExternalData_178" localSheetId="0">'End Result'!#REF!</definedName>
    <definedName name="ExternalData_1780" localSheetId="0">'End Result'!#REF!</definedName>
    <definedName name="ExternalData_1781" localSheetId="0">'End Result'!#REF!</definedName>
    <definedName name="ExternalData_1782" localSheetId="0">'End Result'!#REF!</definedName>
    <definedName name="ExternalData_1783" localSheetId="0">'End Result'!#REF!</definedName>
    <definedName name="ExternalData_1784" localSheetId="0">'End Result'!#REF!</definedName>
    <definedName name="ExternalData_1785" localSheetId="0">'End Result'!#REF!</definedName>
    <definedName name="ExternalData_1786" localSheetId="0">'End Result'!#REF!</definedName>
    <definedName name="ExternalData_1787" localSheetId="0">'End Result'!#REF!</definedName>
    <definedName name="ExternalData_1788" localSheetId="0">'End Result'!#REF!</definedName>
    <definedName name="ExternalData_1789" localSheetId="0">'End Result'!#REF!</definedName>
    <definedName name="ExternalData_179" localSheetId="0">'End Result'!#REF!</definedName>
    <definedName name="ExternalData_1790" localSheetId="0">'End Result'!#REF!</definedName>
    <definedName name="ExternalData_1791" localSheetId="0">'End Result'!#REF!</definedName>
    <definedName name="ExternalData_1792" localSheetId="0">'End Result'!#REF!</definedName>
    <definedName name="ExternalData_1793" localSheetId="0">'End Result'!#REF!</definedName>
    <definedName name="ExternalData_1794" localSheetId="0">'End Result'!#REF!</definedName>
    <definedName name="ExternalData_1795" localSheetId="0">'End Result'!#REF!</definedName>
    <definedName name="ExternalData_1796" localSheetId="0">'End Result'!#REF!</definedName>
    <definedName name="ExternalData_1797" localSheetId="0">'End Result'!#REF!</definedName>
    <definedName name="ExternalData_1798" localSheetId="0">'End Result'!#REF!</definedName>
    <definedName name="ExternalData_1799" localSheetId="0">'End Result'!#REF!</definedName>
    <definedName name="ExternalData_18" localSheetId="0">'End Result'!#REF!</definedName>
    <definedName name="ExternalData_180" localSheetId="0">'End Result'!#REF!</definedName>
    <definedName name="ExternalData_1800" localSheetId="0">'End Result'!#REF!</definedName>
    <definedName name="ExternalData_1801" localSheetId="0">'End Result'!#REF!</definedName>
    <definedName name="ExternalData_1802" localSheetId="0">'End Result'!#REF!</definedName>
    <definedName name="ExternalData_1803" localSheetId="0">'End Result'!#REF!</definedName>
    <definedName name="ExternalData_1804" localSheetId="0">'End Result'!#REF!</definedName>
    <definedName name="ExternalData_1805" localSheetId="0">'End Result'!#REF!</definedName>
    <definedName name="ExternalData_1806" localSheetId="0">'End Result'!#REF!</definedName>
    <definedName name="ExternalData_1807" localSheetId="0">'End Result'!#REF!</definedName>
    <definedName name="ExternalData_1808" localSheetId="0">'End Result'!#REF!</definedName>
    <definedName name="ExternalData_1809" localSheetId="0">'End Result'!#REF!</definedName>
    <definedName name="ExternalData_181" localSheetId="0">'End Result'!#REF!</definedName>
    <definedName name="ExternalData_1810" localSheetId="0">'End Result'!#REF!</definedName>
    <definedName name="ExternalData_1811" localSheetId="0">'End Result'!#REF!</definedName>
    <definedName name="ExternalData_1812" localSheetId="0">'End Result'!#REF!</definedName>
    <definedName name="ExternalData_1813" localSheetId="0">'End Result'!#REF!</definedName>
    <definedName name="ExternalData_1814" localSheetId="0">'End Result'!#REF!</definedName>
    <definedName name="ExternalData_1815" localSheetId="0">'End Result'!#REF!</definedName>
    <definedName name="ExternalData_1816" localSheetId="0">'End Result'!#REF!</definedName>
    <definedName name="ExternalData_1817" localSheetId="0">'End Result'!#REF!</definedName>
    <definedName name="ExternalData_1818" localSheetId="0">'End Result'!#REF!</definedName>
    <definedName name="ExternalData_1819" localSheetId="0">'End Result'!#REF!</definedName>
    <definedName name="ExternalData_182" localSheetId="0">'End Result'!#REF!</definedName>
    <definedName name="ExternalData_1820" localSheetId="0">'End Result'!#REF!</definedName>
    <definedName name="ExternalData_1821" localSheetId="0">'End Result'!#REF!</definedName>
    <definedName name="ExternalData_1822" localSheetId="0">'End Result'!#REF!</definedName>
    <definedName name="ExternalData_1823" localSheetId="0">'End Result'!#REF!</definedName>
    <definedName name="ExternalData_1824" localSheetId="0">'End Result'!#REF!</definedName>
    <definedName name="ExternalData_1825" localSheetId="0">'End Result'!#REF!</definedName>
    <definedName name="ExternalData_1826" localSheetId="0">'End Result'!#REF!</definedName>
    <definedName name="ExternalData_1827" localSheetId="0">'End Result'!#REF!</definedName>
    <definedName name="ExternalData_1828" localSheetId="0">'End Result'!#REF!</definedName>
    <definedName name="ExternalData_1829" localSheetId="0">'End Result'!#REF!</definedName>
    <definedName name="ExternalData_183" localSheetId="0">'End Result'!#REF!</definedName>
    <definedName name="ExternalData_1830" localSheetId="0">'End Result'!#REF!</definedName>
    <definedName name="ExternalData_1831" localSheetId="0">'End Result'!#REF!</definedName>
    <definedName name="ExternalData_1832" localSheetId="0">'End Result'!#REF!</definedName>
    <definedName name="ExternalData_1833" localSheetId="0">'End Result'!#REF!</definedName>
    <definedName name="ExternalData_1834" localSheetId="0">'End Result'!#REF!</definedName>
    <definedName name="ExternalData_1835" localSheetId="0">'End Result'!#REF!</definedName>
    <definedName name="ExternalData_1836" localSheetId="0">'End Result'!#REF!</definedName>
    <definedName name="ExternalData_1837" localSheetId="0">'End Result'!#REF!</definedName>
    <definedName name="ExternalData_1838" localSheetId="0">'End Result'!#REF!</definedName>
    <definedName name="ExternalData_1839" localSheetId="0">'End Result'!#REF!</definedName>
    <definedName name="ExternalData_184" localSheetId="0">'End Result'!#REF!</definedName>
    <definedName name="ExternalData_1840" localSheetId="0">'End Result'!#REF!</definedName>
    <definedName name="ExternalData_1841" localSheetId="0">'End Result'!#REF!</definedName>
    <definedName name="ExternalData_1842" localSheetId="0">'End Result'!#REF!</definedName>
    <definedName name="ExternalData_1843" localSheetId="0">'End Result'!#REF!</definedName>
    <definedName name="ExternalData_1844" localSheetId="0">'End Result'!#REF!</definedName>
    <definedName name="ExternalData_1845" localSheetId="0">'End Result'!#REF!</definedName>
    <definedName name="ExternalData_1846" localSheetId="0">'End Result'!#REF!</definedName>
    <definedName name="ExternalData_1847" localSheetId="0">'End Result'!#REF!</definedName>
    <definedName name="ExternalData_1848" localSheetId="0">'End Result'!#REF!</definedName>
    <definedName name="ExternalData_1849" localSheetId="0">'End Result'!#REF!</definedName>
    <definedName name="ExternalData_185" localSheetId="0">'End Result'!#REF!</definedName>
    <definedName name="ExternalData_1850" localSheetId="0">'End Result'!#REF!</definedName>
    <definedName name="ExternalData_1851" localSheetId="0">'End Result'!#REF!</definedName>
    <definedName name="ExternalData_1852" localSheetId="0">'End Result'!#REF!</definedName>
    <definedName name="ExternalData_1853" localSheetId="0">'End Result'!#REF!</definedName>
    <definedName name="ExternalData_1854" localSheetId="0">'End Result'!#REF!</definedName>
    <definedName name="ExternalData_1855" localSheetId="0">'End Result'!#REF!</definedName>
    <definedName name="ExternalData_1856" localSheetId="0">'End Result'!#REF!</definedName>
    <definedName name="ExternalData_1857" localSheetId="0">'End Result'!#REF!</definedName>
    <definedName name="ExternalData_1858" localSheetId="0">'End Result'!#REF!</definedName>
    <definedName name="ExternalData_1859" localSheetId="0">'End Result'!#REF!</definedName>
    <definedName name="ExternalData_186" localSheetId="0">'End Result'!#REF!</definedName>
    <definedName name="ExternalData_1860" localSheetId="0">'End Result'!#REF!</definedName>
    <definedName name="ExternalData_1861" localSheetId="0">'End Result'!#REF!</definedName>
    <definedName name="ExternalData_1862" localSheetId="0">'End Result'!#REF!</definedName>
    <definedName name="ExternalData_1863" localSheetId="0">'End Result'!#REF!</definedName>
    <definedName name="ExternalData_1864" localSheetId="0">'End Result'!#REF!</definedName>
    <definedName name="ExternalData_1865" localSheetId="0">'End Result'!#REF!</definedName>
    <definedName name="ExternalData_1866" localSheetId="0">'End Result'!#REF!</definedName>
    <definedName name="ExternalData_1867" localSheetId="0">'End Result'!#REF!</definedName>
    <definedName name="ExternalData_1868" localSheetId="0">'End Result'!#REF!</definedName>
    <definedName name="ExternalData_1869" localSheetId="0">'End Result'!#REF!</definedName>
    <definedName name="ExternalData_187" localSheetId="0">'End Result'!#REF!</definedName>
    <definedName name="ExternalData_1870" localSheetId="0">'End Result'!#REF!</definedName>
    <definedName name="ExternalData_1871" localSheetId="0">'End Result'!#REF!</definedName>
    <definedName name="ExternalData_1872" localSheetId="0">'End Result'!#REF!</definedName>
    <definedName name="ExternalData_1873" localSheetId="0">'End Result'!#REF!</definedName>
    <definedName name="ExternalData_1874" localSheetId="0">'End Result'!#REF!</definedName>
    <definedName name="ExternalData_1875" localSheetId="0">'End Result'!#REF!</definedName>
    <definedName name="ExternalData_1876" localSheetId="0">'End Result'!#REF!</definedName>
    <definedName name="ExternalData_1877" localSheetId="0">'End Result'!#REF!</definedName>
    <definedName name="ExternalData_1878" localSheetId="0">'End Result'!#REF!</definedName>
    <definedName name="ExternalData_1879" localSheetId="0">'End Result'!#REF!</definedName>
    <definedName name="ExternalData_188" localSheetId="0">'End Result'!#REF!</definedName>
    <definedName name="ExternalData_1880" localSheetId="0">'End Result'!#REF!</definedName>
    <definedName name="ExternalData_1881" localSheetId="0">'End Result'!#REF!</definedName>
    <definedName name="ExternalData_1882" localSheetId="0">'End Result'!#REF!</definedName>
    <definedName name="ExternalData_1883" localSheetId="0">'End Result'!#REF!</definedName>
    <definedName name="ExternalData_1884" localSheetId="0">'End Result'!#REF!</definedName>
    <definedName name="ExternalData_1885" localSheetId="0">'End Result'!#REF!</definedName>
    <definedName name="ExternalData_1886" localSheetId="0">'End Result'!#REF!</definedName>
    <definedName name="ExternalData_1887" localSheetId="0">'End Result'!#REF!</definedName>
    <definedName name="ExternalData_1888" localSheetId="0">'End Result'!#REF!</definedName>
    <definedName name="ExternalData_1889" localSheetId="0">'End Result'!#REF!</definedName>
    <definedName name="ExternalData_189" localSheetId="0">'End Result'!#REF!</definedName>
    <definedName name="ExternalData_1890" localSheetId="0">'End Result'!#REF!</definedName>
    <definedName name="ExternalData_1891" localSheetId="0">'End Result'!#REF!</definedName>
    <definedName name="ExternalData_1892" localSheetId="0">'End Result'!#REF!</definedName>
    <definedName name="ExternalData_1893" localSheetId="0">'End Result'!#REF!</definedName>
    <definedName name="ExternalData_1894" localSheetId="0">'End Result'!#REF!</definedName>
    <definedName name="ExternalData_1895" localSheetId="0">'End Result'!#REF!</definedName>
    <definedName name="ExternalData_1896" localSheetId="0">'End Result'!#REF!</definedName>
    <definedName name="ExternalData_1897" localSheetId="0">'End Result'!#REF!</definedName>
    <definedName name="ExternalData_1898" localSheetId="0">'End Result'!#REF!</definedName>
    <definedName name="ExternalData_1899" localSheetId="0">'End Result'!#REF!</definedName>
    <definedName name="ExternalData_19" localSheetId="0">'End Result'!#REF!</definedName>
    <definedName name="ExternalData_190" localSheetId="0">'End Result'!#REF!</definedName>
    <definedName name="ExternalData_1900" localSheetId="0">'End Result'!#REF!</definedName>
    <definedName name="ExternalData_1901" localSheetId="0">'End Result'!#REF!</definedName>
    <definedName name="ExternalData_1902" localSheetId="0">'End Result'!#REF!</definedName>
    <definedName name="ExternalData_1903" localSheetId="0">'End Result'!#REF!</definedName>
    <definedName name="ExternalData_1904" localSheetId="0">'End Result'!#REF!</definedName>
    <definedName name="ExternalData_1905" localSheetId="0">'End Result'!#REF!</definedName>
    <definedName name="ExternalData_1906" localSheetId="0">'End Result'!#REF!</definedName>
    <definedName name="ExternalData_1907" localSheetId="0">'End Result'!#REF!</definedName>
    <definedName name="ExternalData_1908" localSheetId="0">'End Result'!#REF!</definedName>
    <definedName name="ExternalData_1909" localSheetId="0">'End Result'!#REF!</definedName>
    <definedName name="ExternalData_191" localSheetId="0">'End Result'!#REF!</definedName>
    <definedName name="ExternalData_1910" localSheetId="0">'End Result'!#REF!</definedName>
    <definedName name="ExternalData_1911" localSheetId="0">'End Result'!#REF!</definedName>
    <definedName name="ExternalData_1912" localSheetId="0">'End Result'!#REF!</definedName>
    <definedName name="ExternalData_1913" localSheetId="0">'End Result'!#REF!</definedName>
    <definedName name="ExternalData_1914" localSheetId="0">'End Result'!#REF!</definedName>
    <definedName name="ExternalData_1915" localSheetId="0">'End Result'!#REF!</definedName>
    <definedName name="ExternalData_1916" localSheetId="0">'End Result'!#REF!</definedName>
    <definedName name="ExternalData_1917" localSheetId="0">'End Result'!#REF!</definedName>
    <definedName name="ExternalData_1918" localSheetId="0">'End Result'!#REF!</definedName>
    <definedName name="ExternalData_1919" localSheetId="0">'End Result'!#REF!</definedName>
    <definedName name="ExternalData_192" localSheetId="0">'End Result'!#REF!</definedName>
    <definedName name="ExternalData_1920" localSheetId="0">'End Result'!#REF!</definedName>
    <definedName name="ExternalData_1921" localSheetId="0">'End Result'!#REF!</definedName>
    <definedName name="ExternalData_1922" localSheetId="0">'End Result'!#REF!</definedName>
    <definedName name="ExternalData_1923" localSheetId="0">'End Result'!#REF!</definedName>
    <definedName name="ExternalData_1924" localSheetId="0">'End Result'!#REF!</definedName>
    <definedName name="ExternalData_1925" localSheetId="0">'End Result'!#REF!</definedName>
    <definedName name="ExternalData_1926" localSheetId="0">'End Result'!#REF!</definedName>
    <definedName name="ExternalData_1927" localSheetId="0">'End Result'!#REF!</definedName>
    <definedName name="ExternalData_1928" localSheetId="0">'End Result'!#REF!</definedName>
    <definedName name="ExternalData_1929" localSheetId="0">'End Result'!#REF!</definedName>
    <definedName name="ExternalData_193" localSheetId="0">'End Result'!#REF!</definedName>
    <definedName name="ExternalData_1930" localSheetId="0">'End Result'!#REF!</definedName>
    <definedName name="ExternalData_1931" localSheetId="0">'End Result'!#REF!</definedName>
    <definedName name="ExternalData_1932" localSheetId="0">'End Result'!#REF!</definedName>
    <definedName name="ExternalData_1933" localSheetId="0">'End Result'!#REF!</definedName>
    <definedName name="ExternalData_1934" localSheetId="0">'End Result'!#REF!</definedName>
    <definedName name="ExternalData_1935" localSheetId="0">'End Result'!#REF!</definedName>
    <definedName name="ExternalData_1936" localSheetId="0">'End Result'!#REF!</definedName>
    <definedName name="ExternalData_1937" localSheetId="0">'End Result'!#REF!</definedName>
    <definedName name="ExternalData_1938" localSheetId="0">'End Result'!#REF!</definedName>
    <definedName name="ExternalData_1939" localSheetId="0">'End Result'!#REF!</definedName>
    <definedName name="ExternalData_194" localSheetId="0">'End Result'!#REF!</definedName>
    <definedName name="ExternalData_1940" localSheetId="0">'End Result'!#REF!</definedName>
    <definedName name="ExternalData_1941" localSheetId="0">'End Result'!#REF!</definedName>
    <definedName name="ExternalData_1942" localSheetId="0">'End Result'!#REF!</definedName>
    <definedName name="ExternalData_1943" localSheetId="0">'End Result'!#REF!</definedName>
    <definedName name="ExternalData_1944" localSheetId="0">'End Result'!#REF!</definedName>
    <definedName name="ExternalData_1945" localSheetId="0">'End Result'!#REF!</definedName>
    <definedName name="ExternalData_1946" localSheetId="0">'End Result'!#REF!</definedName>
    <definedName name="ExternalData_1947" localSheetId="0">'End Result'!#REF!</definedName>
    <definedName name="ExternalData_1948" localSheetId="0">'End Result'!#REF!</definedName>
    <definedName name="ExternalData_1949" localSheetId="0">'End Result'!#REF!</definedName>
    <definedName name="ExternalData_195" localSheetId="0">'End Result'!#REF!</definedName>
    <definedName name="ExternalData_1950" localSheetId="0">'End Result'!#REF!</definedName>
    <definedName name="ExternalData_1951" localSheetId="0">'End Result'!#REF!</definedName>
    <definedName name="ExternalData_1952" localSheetId="0">'End Result'!#REF!</definedName>
    <definedName name="ExternalData_1953" localSheetId="0">'End Result'!#REF!</definedName>
    <definedName name="ExternalData_1954" localSheetId="0">'End Result'!#REF!</definedName>
    <definedName name="ExternalData_1955" localSheetId="0">'End Result'!#REF!</definedName>
    <definedName name="ExternalData_1956" localSheetId="0">'End Result'!#REF!</definedName>
    <definedName name="ExternalData_1957" localSheetId="0">'End Result'!#REF!</definedName>
    <definedName name="ExternalData_1958" localSheetId="0">'End Result'!#REF!</definedName>
    <definedName name="ExternalData_1959" localSheetId="0">'End Result'!#REF!</definedName>
    <definedName name="ExternalData_196" localSheetId="0">'End Result'!#REF!</definedName>
    <definedName name="ExternalData_1960" localSheetId="0">'End Result'!#REF!</definedName>
    <definedName name="ExternalData_1961" localSheetId="0">'End Result'!#REF!</definedName>
    <definedName name="ExternalData_1962" localSheetId="0">'End Result'!#REF!</definedName>
    <definedName name="ExternalData_1963" localSheetId="0">'End Result'!#REF!</definedName>
    <definedName name="ExternalData_1964" localSheetId="0">'End Result'!#REF!</definedName>
    <definedName name="ExternalData_1965" localSheetId="0">'End Result'!#REF!</definedName>
    <definedName name="ExternalData_1966" localSheetId="0">'End Result'!#REF!</definedName>
    <definedName name="ExternalData_1967" localSheetId="0">'End Result'!#REF!</definedName>
    <definedName name="ExternalData_1968" localSheetId="0">'End Result'!#REF!</definedName>
    <definedName name="ExternalData_1969" localSheetId="0">'End Result'!#REF!</definedName>
    <definedName name="ExternalData_197" localSheetId="0">'End Result'!#REF!</definedName>
    <definedName name="ExternalData_1970" localSheetId="0">'End Result'!#REF!</definedName>
    <definedName name="ExternalData_1971" localSheetId="0">'End Result'!#REF!</definedName>
    <definedName name="ExternalData_1972" localSheetId="0">'End Result'!#REF!</definedName>
    <definedName name="ExternalData_1973" localSheetId="0">'End Result'!#REF!</definedName>
    <definedName name="ExternalData_1974" localSheetId="0">'End Result'!#REF!</definedName>
    <definedName name="ExternalData_1975" localSheetId="0">'End Result'!#REF!</definedName>
    <definedName name="ExternalData_1976" localSheetId="0">'End Result'!#REF!</definedName>
    <definedName name="ExternalData_1977" localSheetId="0">'End Result'!#REF!</definedName>
    <definedName name="ExternalData_1978" localSheetId="0">'End Result'!#REF!</definedName>
    <definedName name="ExternalData_1979" localSheetId="0">'End Result'!#REF!</definedName>
    <definedName name="ExternalData_198" localSheetId="0">'End Result'!#REF!</definedName>
    <definedName name="ExternalData_1980" localSheetId="0">'End Result'!#REF!</definedName>
    <definedName name="ExternalData_1981" localSheetId="0">'End Result'!#REF!</definedName>
    <definedName name="ExternalData_1982" localSheetId="0">'End Result'!#REF!</definedName>
    <definedName name="ExternalData_1983" localSheetId="0">'End Result'!#REF!</definedName>
    <definedName name="ExternalData_1984" localSheetId="0">'End Result'!#REF!</definedName>
    <definedName name="ExternalData_1985" localSheetId="0">'End Result'!#REF!</definedName>
    <definedName name="ExternalData_1986" localSheetId="0">'End Result'!#REF!</definedName>
    <definedName name="ExternalData_1987" localSheetId="0">'End Result'!#REF!</definedName>
    <definedName name="ExternalData_1988" localSheetId="0">'End Result'!#REF!</definedName>
    <definedName name="ExternalData_1989" localSheetId="0">'End Result'!#REF!</definedName>
    <definedName name="ExternalData_199" localSheetId="0">'End Result'!#REF!</definedName>
    <definedName name="ExternalData_1990" localSheetId="0">'End Result'!#REF!</definedName>
    <definedName name="ExternalData_1991" localSheetId="0">'End Result'!#REF!</definedName>
    <definedName name="ExternalData_1992" localSheetId="0">'End Result'!#REF!</definedName>
    <definedName name="ExternalData_1993" localSheetId="0">'End Result'!#REF!</definedName>
    <definedName name="ExternalData_1994" localSheetId="0">'End Result'!#REF!</definedName>
    <definedName name="ExternalData_1995" localSheetId="0">'End Result'!#REF!</definedName>
    <definedName name="ExternalData_1996" localSheetId="0">'End Result'!#REF!</definedName>
    <definedName name="ExternalData_1997" localSheetId="0">'End Result'!#REF!</definedName>
    <definedName name="ExternalData_1998" localSheetId="0">'End Result'!#REF!</definedName>
    <definedName name="ExternalData_1999" localSheetId="0">'End Result'!#REF!</definedName>
    <definedName name="ExternalData_2" localSheetId="0">'End Result'!#REF!</definedName>
    <definedName name="ExternalData_20" localSheetId="0">'End Result'!#REF!</definedName>
    <definedName name="ExternalData_200" localSheetId="0">'End Result'!#REF!</definedName>
    <definedName name="ExternalData_2000" localSheetId="0">'End Result'!#REF!</definedName>
    <definedName name="ExternalData_2001" localSheetId="0">'End Result'!#REF!</definedName>
    <definedName name="ExternalData_2002" localSheetId="0">'End Result'!#REF!</definedName>
    <definedName name="ExternalData_2003" localSheetId="0">'End Result'!#REF!</definedName>
    <definedName name="ExternalData_2004" localSheetId="0">'End Result'!#REF!</definedName>
    <definedName name="ExternalData_2005" localSheetId="0">'End Result'!#REF!</definedName>
    <definedName name="ExternalData_2006" localSheetId="0">'End Result'!#REF!</definedName>
    <definedName name="ExternalData_2007" localSheetId="0">'End Result'!#REF!</definedName>
    <definedName name="ExternalData_2008" localSheetId="0">'End Result'!#REF!</definedName>
    <definedName name="ExternalData_2009" localSheetId="0">'End Result'!#REF!</definedName>
    <definedName name="ExternalData_201" localSheetId="0">'End Result'!#REF!</definedName>
    <definedName name="ExternalData_2010" localSheetId="0">'End Result'!#REF!</definedName>
    <definedName name="ExternalData_2011" localSheetId="0">'End Result'!#REF!</definedName>
    <definedName name="ExternalData_2012" localSheetId="0">'End Result'!#REF!</definedName>
    <definedName name="ExternalData_2013" localSheetId="0">'End Result'!#REF!</definedName>
    <definedName name="ExternalData_2014" localSheetId="0">'End Result'!#REF!</definedName>
    <definedName name="ExternalData_2015" localSheetId="0">'End Result'!#REF!</definedName>
    <definedName name="ExternalData_2016" localSheetId="0">'End Result'!#REF!</definedName>
    <definedName name="ExternalData_2017" localSheetId="0">'End Result'!#REF!</definedName>
    <definedName name="ExternalData_2018" localSheetId="0">'End Result'!#REF!</definedName>
    <definedName name="ExternalData_2019" localSheetId="0">'End Result'!#REF!</definedName>
    <definedName name="ExternalData_202" localSheetId="0">'End Result'!#REF!</definedName>
    <definedName name="ExternalData_2020" localSheetId="0">'End Result'!#REF!</definedName>
    <definedName name="ExternalData_2021" localSheetId="0">'End Result'!#REF!</definedName>
    <definedName name="ExternalData_2022" localSheetId="0">'End Result'!#REF!</definedName>
    <definedName name="ExternalData_2023" localSheetId="0">'End Result'!#REF!</definedName>
    <definedName name="ExternalData_2024" localSheetId="0">'End Result'!#REF!</definedName>
    <definedName name="ExternalData_2025" localSheetId="0">'End Result'!#REF!</definedName>
    <definedName name="ExternalData_2026" localSheetId="0">'End Result'!#REF!</definedName>
    <definedName name="ExternalData_2027" localSheetId="0">'End Result'!#REF!</definedName>
    <definedName name="ExternalData_2028" localSheetId="0">'End Result'!#REF!</definedName>
    <definedName name="ExternalData_2029" localSheetId="0">'End Result'!#REF!</definedName>
    <definedName name="ExternalData_203" localSheetId="0">'End Result'!#REF!</definedName>
    <definedName name="ExternalData_2030" localSheetId="0">'End Result'!#REF!</definedName>
    <definedName name="ExternalData_2031" localSheetId="0">'End Result'!#REF!</definedName>
    <definedName name="ExternalData_2032" localSheetId="0">'End Result'!#REF!</definedName>
    <definedName name="ExternalData_2033" localSheetId="0">'End Result'!#REF!</definedName>
    <definedName name="ExternalData_2034" localSheetId="0">'End Result'!#REF!</definedName>
    <definedName name="ExternalData_2035" localSheetId="0">'End Result'!#REF!</definedName>
    <definedName name="ExternalData_2036" localSheetId="0">'End Result'!#REF!</definedName>
    <definedName name="ExternalData_2037" localSheetId="0">'End Result'!#REF!</definedName>
    <definedName name="ExternalData_2038" localSheetId="0">'End Result'!#REF!</definedName>
    <definedName name="ExternalData_2039" localSheetId="0">'End Result'!#REF!</definedName>
    <definedName name="ExternalData_204" localSheetId="0">'End Result'!#REF!</definedName>
    <definedName name="ExternalData_2040" localSheetId="0">'End Result'!#REF!</definedName>
    <definedName name="ExternalData_2041" localSheetId="0">'End Result'!#REF!</definedName>
    <definedName name="ExternalData_2042" localSheetId="0">'End Result'!#REF!</definedName>
    <definedName name="ExternalData_2043" localSheetId="0">'End Result'!#REF!</definedName>
    <definedName name="ExternalData_2044" localSheetId="0">'End Result'!#REF!</definedName>
    <definedName name="ExternalData_2045" localSheetId="0">'End Result'!#REF!</definedName>
    <definedName name="ExternalData_2046" localSheetId="0">'End Result'!#REF!</definedName>
    <definedName name="ExternalData_2047" localSheetId="0">'End Result'!#REF!</definedName>
    <definedName name="ExternalData_2048" localSheetId="0">'End Result'!#REF!</definedName>
    <definedName name="ExternalData_2049" localSheetId="0">'End Result'!#REF!</definedName>
    <definedName name="ExternalData_205" localSheetId="0">'End Result'!#REF!</definedName>
    <definedName name="ExternalData_2050" localSheetId="0">'End Result'!#REF!</definedName>
    <definedName name="ExternalData_2051" localSheetId="0">'End Result'!#REF!</definedName>
    <definedName name="ExternalData_2052" localSheetId="0">'End Result'!#REF!</definedName>
    <definedName name="ExternalData_2053" localSheetId="0">'End Result'!#REF!</definedName>
    <definedName name="ExternalData_2054" localSheetId="0">'End Result'!#REF!</definedName>
    <definedName name="ExternalData_2055" localSheetId="0">'End Result'!#REF!</definedName>
    <definedName name="ExternalData_2056" localSheetId="0">'End Result'!#REF!</definedName>
    <definedName name="ExternalData_2057" localSheetId="0">'End Result'!#REF!</definedName>
    <definedName name="ExternalData_2058" localSheetId="0">'End Result'!#REF!</definedName>
    <definedName name="ExternalData_2059" localSheetId="0">'End Result'!#REF!</definedName>
    <definedName name="ExternalData_206" localSheetId="0">'End Result'!#REF!</definedName>
    <definedName name="ExternalData_2060" localSheetId="0">'End Result'!#REF!</definedName>
    <definedName name="ExternalData_2061" localSheetId="0">'End Result'!#REF!</definedName>
    <definedName name="ExternalData_2062" localSheetId="0">'End Result'!#REF!</definedName>
    <definedName name="ExternalData_2063" localSheetId="0">'End Result'!#REF!</definedName>
    <definedName name="ExternalData_2064" localSheetId="0">'End Result'!#REF!</definedName>
    <definedName name="ExternalData_2065" localSheetId="0">'End Result'!#REF!</definedName>
    <definedName name="ExternalData_2066" localSheetId="0">'End Result'!#REF!</definedName>
    <definedName name="ExternalData_2067" localSheetId="0">'End Result'!#REF!</definedName>
    <definedName name="ExternalData_2068" localSheetId="0">'End Result'!#REF!</definedName>
    <definedName name="ExternalData_2069" localSheetId="0">'End Result'!#REF!</definedName>
    <definedName name="ExternalData_207" localSheetId="0">'End Result'!#REF!</definedName>
    <definedName name="ExternalData_2070" localSheetId="0">'End Result'!#REF!</definedName>
    <definedName name="ExternalData_2071" localSheetId="0">'End Result'!#REF!</definedName>
    <definedName name="ExternalData_2072" localSheetId="0">'End Result'!#REF!</definedName>
    <definedName name="ExternalData_2073" localSheetId="0">'End Result'!#REF!</definedName>
    <definedName name="ExternalData_2074" localSheetId="0">'End Result'!#REF!</definedName>
    <definedName name="ExternalData_2075" localSheetId="0">'End Result'!#REF!</definedName>
    <definedName name="ExternalData_2076" localSheetId="0">'End Result'!#REF!</definedName>
    <definedName name="ExternalData_2077" localSheetId="0">'End Result'!#REF!</definedName>
    <definedName name="ExternalData_2078" localSheetId="0">'End Result'!#REF!</definedName>
    <definedName name="ExternalData_2079" localSheetId="0">'End Result'!#REF!</definedName>
    <definedName name="ExternalData_208" localSheetId="0">'End Result'!#REF!</definedName>
    <definedName name="ExternalData_2080" localSheetId="0">'End Result'!#REF!</definedName>
    <definedName name="ExternalData_2081" localSheetId="0">'End Result'!#REF!</definedName>
    <definedName name="ExternalData_2082" localSheetId="0">'End Result'!#REF!</definedName>
    <definedName name="ExternalData_2083" localSheetId="0">'End Result'!#REF!</definedName>
    <definedName name="ExternalData_2084" localSheetId="0">'End Result'!#REF!</definedName>
    <definedName name="ExternalData_2085" localSheetId="0">'End Result'!#REF!</definedName>
    <definedName name="ExternalData_2086" localSheetId="0">'End Result'!#REF!</definedName>
    <definedName name="ExternalData_2087" localSheetId="0">'End Result'!#REF!</definedName>
    <definedName name="ExternalData_2088" localSheetId="0">'End Result'!#REF!</definedName>
    <definedName name="ExternalData_2089" localSheetId="0">'End Result'!#REF!</definedName>
    <definedName name="ExternalData_209" localSheetId="0">'End Result'!#REF!</definedName>
    <definedName name="ExternalData_2090" localSheetId="0">'End Result'!#REF!</definedName>
    <definedName name="ExternalData_2091" localSheetId="0">'End Result'!#REF!</definedName>
    <definedName name="ExternalData_2092" localSheetId="0">'End Result'!#REF!</definedName>
    <definedName name="ExternalData_2093" localSheetId="0">'End Result'!#REF!</definedName>
    <definedName name="ExternalData_2094" localSheetId="0">'End Result'!#REF!</definedName>
    <definedName name="ExternalData_2095" localSheetId="0">'End Result'!#REF!</definedName>
    <definedName name="ExternalData_2096" localSheetId="0">'End Result'!#REF!</definedName>
    <definedName name="ExternalData_2097" localSheetId="0">'End Result'!#REF!</definedName>
    <definedName name="ExternalData_2098" localSheetId="0">'End Result'!#REF!</definedName>
    <definedName name="ExternalData_2099" localSheetId="0">'End Result'!#REF!</definedName>
    <definedName name="ExternalData_21" localSheetId="0">'End Result'!#REF!</definedName>
    <definedName name="ExternalData_210" localSheetId="0">'End Result'!#REF!</definedName>
    <definedName name="ExternalData_2100" localSheetId="0">'End Result'!#REF!</definedName>
    <definedName name="ExternalData_2101" localSheetId="0">'End Result'!#REF!</definedName>
    <definedName name="ExternalData_2102" localSheetId="0">'End Result'!#REF!</definedName>
    <definedName name="ExternalData_2103" localSheetId="0">'End Result'!#REF!</definedName>
    <definedName name="ExternalData_2104" localSheetId="0">'End Result'!#REF!</definedName>
    <definedName name="ExternalData_2105" localSheetId="0">'End Result'!#REF!</definedName>
    <definedName name="ExternalData_2106" localSheetId="0">'End Result'!#REF!</definedName>
    <definedName name="ExternalData_2107" localSheetId="0">'End Result'!#REF!</definedName>
    <definedName name="ExternalData_2108" localSheetId="0">'End Result'!#REF!</definedName>
    <definedName name="ExternalData_2109" localSheetId="0">'End Result'!#REF!</definedName>
    <definedName name="ExternalData_211" localSheetId="0">'End Result'!#REF!</definedName>
    <definedName name="ExternalData_2110" localSheetId="0">'End Result'!#REF!</definedName>
    <definedName name="ExternalData_2111" localSheetId="0">'End Result'!#REF!</definedName>
    <definedName name="ExternalData_2112" localSheetId="0">'End Result'!#REF!</definedName>
    <definedName name="ExternalData_2113" localSheetId="0">'End Result'!#REF!</definedName>
    <definedName name="ExternalData_2114" localSheetId="0">'End Result'!#REF!</definedName>
    <definedName name="ExternalData_2115" localSheetId="0">'End Result'!#REF!</definedName>
    <definedName name="ExternalData_2116" localSheetId="0">'End Result'!#REF!</definedName>
    <definedName name="ExternalData_2117" localSheetId="0">'End Result'!#REF!</definedName>
    <definedName name="ExternalData_2118" localSheetId="0">'End Result'!#REF!</definedName>
    <definedName name="ExternalData_2119" localSheetId="0">'End Result'!#REF!</definedName>
    <definedName name="ExternalData_212" localSheetId="0">'End Result'!#REF!</definedName>
    <definedName name="ExternalData_2120" localSheetId="0">'End Result'!#REF!</definedName>
    <definedName name="ExternalData_2121" localSheetId="0">'End Result'!#REF!</definedName>
    <definedName name="ExternalData_2122" localSheetId="0">'End Result'!#REF!</definedName>
    <definedName name="ExternalData_2123" localSheetId="0">'End Result'!#REF!</definedName>
    <definedName name="ExternalData_2124" localSheetId="0">'End Result'!#REF!</definedName>
    <definedName name="ExternalData_2125" localSheetId="0">'End Result'!#REF!</definedName>
    <definedName name="ExternalData_2126" localSheetId="0">'End Result'!#REF!</definedName>
    <definedName name="ExternalData_2127" localSheetId="0">'End Result'!#REF!</definedName>
    <definedName name="ExternalData_2128" localSheetId="0">'End Result'!#REF!</definedName>
    <definedName name="ExternalData_2129" localSheetId="0">'End Result'!#REF!</definedName>
    <definedName name="ExternalData_213" localSheetId="0">'End Result'!#REF!</definedName>
    <definedName name="ExternalData_2130" localSheetId="0">'End Result'!#REF!</definedName>
    <definedName name="ExternalData_2131" localSheetId="0">'End Result'!#REF!</definedName>
    <definedName name="ExternalData_2132" localSheetId="0">'End Result'!#REF!</definedName>
    <definedName name="ExternalData_2133" localSheetId="0">'End Result'!#REF!</definedName>
    <definedName name="ExternalData_2134" localSheetId="0">'End Result'!#REF!</definedName>
    <definedName name="ExternalData_2135" localSheetId="0">'End Result'!#REF!</definedName>
    <definedName name="ExternalData_2136" localSheetId="0">'End Result'!#REF!</definedName>
    <definedName name="ExternalData_2137" localSheetId="0">'End Result'!#REF!</definedName>
    <definedName name="ExternalData_2138" localSheetId="0">'End Result'!#REF!</definedName>
    <definedName name="ExternalData_2139" localSheetId="0">'End Result'!#REF!</definedName>
    <definedName name="ExternalData_214" localSheetId="0">'End Result'!#REF!</definedName>
    <definedName name="ExternalData_2140" localSheetId="0">'End Result'!#REF!</definedName>
    <definedName name="ExternalData_2141" localSheetId="0">'End Result'!#REF!</definedName>
    <definedName name="ExternalData_2142" localSheetId="0">'End Result'!#REF!</definedName>
    <definedName name="ExternalData_2143" localSheetId="0">'End Result'!#REF!</definedName>
    <definedName name="ExternalData_2144" localSheetId="0">'End Result'!#REF!</definedName>
    <definedName name="ExternalData_2145" localSheetId="0">'End Result'!#REF!</definedName>
    <definedName name="ExternalData_2146" localSheetId="0">'End Result'!#REF!</definedName>
    <definedName name="ExternalData_2147" localSheetId="0">'End Result'!#REF!</definedName>
    <definedName name="ExternalData_2148" localSheetId="0">'End Result'!#REF!</definedName>
    <definedName name="ExternalData_2149" localSheetId="0">'End Result'!#REF!</definedName>
    <definedName name="ExternalData_215" localSheetId="0">'End Result'!#REF!</definedName>
    <definedName name="ExternalData_2150" localSheetId="0">'End Result'!#REF!</definedName>
    <definedName name="ExternalData_2151" localSheetId="0">'End Result'!#REF!</definedName>
    <definedName name="ExternalData_2152" localSheetId="0">'End Result'!#REF!</definedName>
    <definedName name="ExternalData_2153" localSheetId="0">'End Result'!#REF!</definedName>
    <definedName name="ExternalData_2154" localSheetId="0">'End Result'!#REF!</definedName>
    <definedName name="ExternalData_2155" localSheetId="0">'End Result'!#REF!</definedName>
    <definedName name="ExternalData_2156" localSheetId="0">'End Result'!#REF!</definedName>
    <definedName name="ExternalData_2157" localSheetId="0">'End Result'!#REF!</definedName>
    <definedName name="ExternalData_2158" localSheetId="0">'End Result'!#REF!</definedName>
    <definedName name="ExternalData_2159" localSheetId="0">'End Result'!#REF!</definedName>
    <definedName name="ExternalData_216" localSheetId="0">'End Result'!#REF!</definedName>
    <definedName name="ExternalData_2160" localSheetId="0">'End Result'!#REF!</definedName>
    <definedName name="ExternalData_2161" localSheetId="0">'End Result'!#REF!</definedName>
    <definedName name="ExternalData_2162" localSheetId="0">'End Result'!#REF!</definedName>
    <definedName name="ExternalData_2163" localSheetId="0">'End Result'!#REF!</definedName>
    <definedName name="ExternalData_2164" localSheetId="0">'End Result'!#REF!</definedName>
    <definedName name="ExternalData_2165" localSheetId="0">'End Result'!#REF!</definedName>
    <definedName name="ExternalData_2166" localSheetId="0">'End Result'!#REF!</definedName>
    <definedName name="ExternalData_2167" localSheetId="0">'End Result'!#REF!</definedName>
    <definedName name="ExternalData_2168" localSheetId="0">'End Result'!#REF!</definedName>
    <definedName name="ExternalData_2169" localSheetId="0">'End Result'!#REF!</definedName>
    <definedName name="ExternalData_217" localSheetId="0">'End Result'!#REF!</definedName>
    <definedName name="ExternalData_2170" localSheetId="0">'End Result'!#REF!</definedName>
    <definedName name="ExternalData_2171" localSheetId="0">'End Result'!#REF!</definedName>
    <definedName name="ExternalData_2172" localSheetId="0">'End Result'!#REF!</definedName>
    <definedName name="ExternalData_2173" localSheetId="0">'End Result'!#REF!</definedName>
    <definedName name="ExternalData_2174" localSheetId="0">'End Result'!#REF!</definedName>
    <definedName name="ExternalData_2175" localSheetId="0">'End Result'!#REF!</definedName>
    <definedName name="ExternalData_2176" localSheetId="0">'End Result'!#REF!</definedName>
    <definedName name="ExternalData_2177" localSheetId="0">'End Result'!#REF!</definedName>
    <definedName name="ExternalData_2178" localSheetId="0">'End Result'!#REF!</definedName>
    <definedName name="ExternalData_2179" localSheetId="0">'End Result'!#REF!</definedName>
    <definedName name="ExternalData_218" localSheetId="0">'End Result'!#REF!</definedName>
    <definedName name="ExternalData_2180" localSheetId="0">'End Result'!#REF!</definedName>
    <definedName name="ExternalData_2181" localSheetId="0">'End Result'!#REF!</definedName>
    <definedName name="ExternalData_2182" localSheetId="0">'End Result'!#REF!</definedName>
    <definedName name="ExternalData_2183" localSheetId="0">'End Result'!#REF!</definedName>
    <definedName name="ExternalData_2184" localSheetId="0">'End Result'!#REF!</definedName>
    <definedName name="ExternalData_2185" localSheetId="0">'End Result'!#REF!</definedName>
    <definedName name="ExternalData_2186" localSheetId="0">'End Result'!#REF!</definedName>
    <definedName name="ExternalData_2187" localSheetId="0">'End Result'!#REF!</definedName>
    <definedName name="ExternalData_2188" localSheetId="0">'End Result'!#REF!</definedName>
    <definedName name="ExternalData_2189" localSheetId="0">'End Result'!#REF!</definedName>
    <definedName name="ExternalData_219" localSheetId="0">'End Result'!#REF!</definedName>
    <definedName name="ExternalData_2190" localSheetId="0">'End Result'!#REF!</definedName>
    <definedName name="ExternalData_2191" localSheetId="0">'End Result'!#REF!</definedName>
    <definedName name="ExternalData_2192" localSheetId="0">'End Result'!#REF!</definedName>
    <definedName name="ExternalData_2193" localSheetId="0">'End Result'!#REF!</definedName>
    <definedName name="ExternalData_2194" localSheetId="0">'End Result'!#REF!</definedName>
    <definedName name="ExternalData_2195" localSheetId="0">'End Result'!#REF!</definedName>
    <definedName name="ExternalData_2196" localSheetId="0">'End Result'!#REF!</definedName>
    <definedName name="ExternalData_2197" localSheetId="0">'End Result'!#REF!</definedName>
    <definedName name="ExternalData_2198" localSheetId="0">'End Result'!#REF!</definedName>
    <definedName name="ExternalData_2199" localSheetId="0">'End Result'!#REF!</definedName>
    <definedName name="ExternalData_22" localSheetId="0">'End Result'!#REF!</definedName>
    <definedName name="ExternalData_220" localSheetId="0">'End Result'!#REF!</definedName>
    <definedName name="ExternalData_2200" localSheetId="0">'End Result'!#REF!</definedName>
    <definedName name="ExternalData_2201" localSheetId="0">'End Result'!#REF!</definedName>
    <definedName name="ExternalData_2202" localSheetId="0">'End Result'!#REF!</definedName>
    <definedName name="ExternalData_2203" localSheetId="0">'End Result'!#REF!</definedName>
    <definedName name="ExternalData_2204" localSheetId="0">'End Result'!#REF!</definedName>
    <definedName name="ExternalData_2205" localSheetId="0">'End Result'!#REF!</definedName>
    <definedName name="ExternalData_2206" localSheetId="0">'End Result'!#REF!</definedName>
    <definedName name="ExternalData_2207" localSheetId="0">'End Result'!#REF!</definedName>
    <definedName name="ExternalData_2208" localSheetId="0">'End Result'!#REF!</definedName>
    <definedName name="ExternalData_2209" localSheetId="0">'End Result'!#REF!</definedName>
    <definedName name="ExternalData_221" localSheetId="0">'End Result'!#REF!</definedName>
    <definedName name="ExternalData_2210" localSheetId="0">'End Result'!#REF!</definedName>
    <definedName name="ExternalData_2211" localSheetId="0">'End Result'!#REF!</definedName>
    <definedName name="ExternalData_2212" localSheetId="0">'End Result'!#REF!</definedName>
    <definedName name="ExternalData_2213" localSheetId="0">'End Result'!#REF!</definedName>
    <definedName name="ExternalData_2214" localSheetId="0">'End Result'!#REF!</definedName>
    <definedName name="ExternalData_2215" localSheetId="0">'End Result'!#REF!</definedName>
    <definedName name="ExternalData_2216" localSheetId="0">'End Result'!#REF!</definedName>
    <definedName name="ExternalData_2217" localSheetId="0">'End Result'!#REF!</definedName>
    <definedName name="ExternalData_2218" localSheetId="0">'End Result'!#REF!</definedName>
    <definedName name="ExternalData_2219" localSheetId="0">'End Result'!#REF!</definedName>
    <definedName name="ExternalData_222" localSheetId="0">'End Result'!#REF!</definedName>
    <definedName name="ExternalData_2220" localSheetId="0">'End Result'!#REF!</definedName>
    <definedName name="ExternalData_2221" localSheetId="0">'End Result'!#REF!</definedName>
    <definedName name="ExternalData_2222" localSheetId="0">'End Result'!#REF!</definedName>
    <definedName name="ExternalData_2223" localSheetId="0">'End Result'!#REF!</definedName>
    <definedName name="ExternalData_2224" localSheetId="0">'End Result'!#REF!</definedName>
    <definedName name="ExternalData_2225" localSheetId="0">'End Result'!#REF!</definedName>
    <definedName name="ExternalData_2226" localSheetId="0">'End Result'!#REF!</definedName>
    <definedName name="ExternalData_2227" localSheetId="0">'End Result'!#REF!</definedName>
    <definedName name="ExternalData_223" localSheetId="0">'End Result'!#REF!</definedName>
    <definedName name="ExternalData_224" localSheetId="0">'End Result'!#REF!</definedName>
    <definedName name="ExternalData_225" localSheetId="0">'End Result'!#REF!</definedName>
    <definedName name="ExternalData_226" localSheetId="0">'End Result'!#REF!</definedName>
    <definedName name="ExternalData_227" localSheetId="0">'End Result'!#REF!</definedName>
    <definedName name="ExternalData_228" localSheetId="0">'End Result'!#REF!</definedName>
    <definedName name="ExternalData_229" localSheetId="0">'End Result'!#REF!</definedName>
    <definedName name="ExternalData_23" localSheetId="0">'End Result'!#REF!</definedName>
    <definedName name="ExternalData_230" localSheetId="0">'End Result'!#REF!</definedName>
    <definedName name="ExternalData_231" localSheetId="0">'End Result'!#REF!</definedName>
    <definedName name="ExternalData_232" localSheetId="0">'End Result'!#REF!</definedName>
    <definedName name="ExternalData_233" localSheetId="0">'End Result'!#REF!</definedName>
    <definedName name="ExternalData_234" localSheetId="0">'End Result'!#REF!</definedName>
    <definedName name="ExternalData_235" localSheetId="0">'End Result'!#REF!</definedName>
    <definedName name="ExternalData_236" localSheetId="0">'End Result'!#REF!</definedName>
    <definedName name="ExternalData_237" localSheetId="0">'End Result'!#REF!</definedName>
    <definedName name="ExternalData_238" localSheetId="0">'End Result'!#REF!</definedName>
    <definedName name="ExternalData_239" localSheetId="0">'End Result'!#REF!</definedName>
    <definedName name="ExternalData_24" localSheetId="0">'End Result'!#REF!</definedName>
    <definedName name="ExternalData_240" localSheetId="0">'End Result'!#REF!</definedName>
    <definedName name="ExternalData_241" localSheetId="0">'End Result'!#REF!</definedName>
    <definedName name="ExternalData_242" localSheetId="0">'End Result'!#REF!</definedName>
    <definedName name="ExternalData_243" localSheetId="0">'End Result'!#REF!</definedName>
    <definedName name="ExternalData_244" localSheetId="0">'End Result'!#REF!</definedName>
    <definedName name="ExternalData_245" localSheetId="0">'End Result'!#REF!</definedName>
    <definedName name="ExternalData_246" localSheetId="0">'End Result'!#REF!</definedName>
    <definedName name="ExternalData_247" localSheetId="0">'End Result'!#REF!</definedName>
    <definedName name="ExternalData_248" localSheetId="0">'End Result'!#REF!</definedName>
    <definedName name="ExternalData_249" localSheetId="0">'End Result'!#REF!</definedName>
    <definedName name="ExternalData_25" localSheetId="0">'End Result'!#REF!</definedName>
    <definedName name="ExternalData_250" localSheetId="0">'End Result'!#REF!</definedName>
    <definedName name="ExternalData_251" localSheetId="0">'End Result'!#REF!</definedName>
    <definedName name="ExternalData_252" localSheetId="0">'End Result'!#REF!</definedName>
    <definedName name="ExternalData_253" localSheetId="0">'End Result'!#REF!</definedName>
    <definedName name="ExternalData_254" localSheetId="0">'End Result'!#REF!</definedName>
    <definedName name="ExternalData_255" localSheetId="0">'End Result'!#REF!</definedName>
    <definedName name="ExternalData_256" localSheetId="0">'End Result'!#REF!</definedName>
    <definedName name="ExternalData_257" localSheetId="0">'End Result'!#REF!</definedName>
    <definedName name="ExternalData_258" localSheetId="0">'End Result'!#REF!</definedName>
    <definedName name="ExternalData_259" localSheetId="0">'End Result'!#REF!</definedName>
    <definedName name="ExternalData_26" localSheetId="0">'End Result'!#REF!</definedName>
    <definedName name="ExternalData_260" localSheetId="0">'End Result'!#REF!</definedName>
    <definedName name="ExternalData_261" localSheetId="0">'End Result'!#REF!</definedName>
    <definedName name="ExternalData_262" localSheetId="0">'End Result'!#REF!</definedName>
    <definedName name="ExternalData_263" localSheetId="0">'End Result'!#REF!</definedName>
    <definedName name="ExternalData_264" localSheetId="0">'End Result'!#REF!</definedName>
    <definedName name="ExternalData_265" localSheetId="0">'End Result'!#REF!</definedName>
    <definedName name="ExternalData_266" localSheetId="0">'End Result'!#REF!</definedName>
    <definedName name="ExternalData_267" localSheetId="0">'End Result'!#REF!</definedName>
    <definedName name="ExternalData_268" localSheetId="0">'End Result'!#REF!</definedName>
    <definedName name="ExternalData_269" localSheetId="0">'End Result'!#REF!</definedName>
    <definedName name="ExternalData_27" localSheetId="0">'End Result'!#REF!</definedName>
    <definedName name="ExternalData_270" localSheetId="0">'End Result'!#REF!</definedName>
    <definedName name="ExternalData_271" localSheetId="0">'End Result'!#REF!</definedName>
    <definedName name="ExternalData_272" localSheetId="0">'End Result'!#REF!</definedName>
    <definedName name="ExternalData_273" localSheetId="0">'End Result'!#REF!</definedName>
    <definedName name="ExternalData_274" localSheetId="0">'End Result'!#REF!</definedName>
    <definedName name="ExternalData_275" localSheetId="0">'End Result'!#REF!</definedName>
    <definedName name="ExternalData_276" localSheetId="0">'End Result'!#REF!</definedName>
    <definedName name="ExternalData_277" localSheetId="0">'End Result'!#REF!</definedName>
    <definedName name="ExternalData_278" localSheetId="0">'End Result'!#REF!</definedName>
    <definedName name="ExternalData_279" localSheetId="0">'End Result'!#REF!</definedName>
    <definedName name="ExternalData_28" localSheetId="0">'End Result'!#REF!</definedName>
    <definedName name="ExternalData_280" localSheetId="0">'End Result'!#REF!</definedName>
    <definedName name="ExternalData_281" localSheetId="0">'End Result'!#REF!</definedName>
    <definedName name="ExternalData_282" localSheetId="0">'End Result'!#REF!</definedName>
    <definedName name="ExternalData_283" localSheetId="0">'End Result'!#REF!</definedName>
    <definedName name="ExternalData_284" localSheetId="0">'End Result'!#REF!</definedName>
    <definedName name="ExternalData_285" localSheetId="0">'End Result'!#REF!</definedName>
    <definedName name="ExternalData_286" localSheetId="0">'End Result'!#REF!</definedName>
    <definedName name="ExternalData_287" localSheetId="0">'End Result'!#REF!</definedName>
    <definedName name="ExternalData_288" localSheetId="0">'End Result'!#REF!</definedName>
    <definedName name="ExternalData_289" localSheetId="0">'End Result'!#REF!</definedName>
    <definedName name="ExternalData_29" localSheetId="0">'End Result'!#REF!</definedName>
    <definedName name="ExternalData_290" localSheetId="0">'End Result'!#REF!</definedName>
    <definedName name="ExternalData_291" localSheetId="0">'End Result'!#REF!</definedName>
    <definedName name="ExternalData_292" localSheetId="0">'End Result'!#REF!</definedName>
    <definedName name="ExternalData_293" localSheetId="0">'End Result'!#REF!</definedName>
    <definedName name="ExternalData_294" localSheetId="0">'End Result'!#REF!</definedName>
    <definedName name="ExternalData_295" localSheetId="0">'End Result'!#REF!</definedName>
    <definedName name="ExternalData_296" localSheetId="0">'End Result'!#REF!</definedName>
    <definedName name="ExternalData_297" localSheetId="0">'End Result'!#REF!</definedName>
    <definedName name="ExternalData_298" localSheetId="0">'End Result'!#REF!</definedName>
    <definedName name="ExternalData_299" localSheetId="0">'End Result'!#REF!</definedName>
    <definedName name="ExternalData_3" localSheetId="0">'End Result'!#REF!</definedName>
    <definedName name="ExternalData_30" localSheetId="0">'End Result'!#REF!</definedName>
    <definedName name="ExternalData_300" localSheetId="0">'End Result'!#REF!</definedName>
    <definedName name="ExternalData_301" localSheetId="0">'End Result'!#REF!</definedName>
    <definedName name="ExternalData_302" localSheetId="0">'End Result'!#REF!</definedName>
    <definedName name="ExternalData_303" localSheetId="0">'End Result'!#REF!</definedName>
    <definedName name="ExternalData_304" localSheetId="0">'End Result'!#REF!</definedName>
    <definedName name="ExternalData_305" localSheetId="0">'End Result'!#REF!</definedName>
    <definedName name="ExternalData_306" localSheetId="0">'End Result'!#REF!</definedName>
    <definedName name="ExternalData_307" localSheetId="0">'End Result'!#REF!</definedName>
    <definedName name="ExternalData_308" localSheetId="0">'End Result'!#REF!</definedName>
    <definedName name="ExternalData_309" localSheetId="0">'End Result'!#REF!</definedName>
    <definedName name="ExternalData_31" localSheetId="0">'End Result'!#REF!</definedName>
    <definedName name="ExternalData_310" localSheetId="0">'End Result'!#REF!</definedName>
    <definedName name="ExternalData_311" localSheetId="0">'End Result'!#REF!</definedName>
    <definedName name="ExternalData_312" localSheetId="0">'End Result'!#REF!</definedName>
    <definedName name="ExternalData_313" localSheetId="0">'End Result'!#REF!</definedName>
    <definedName name="ExternalData_314" localSheetId="0">'End Result'!#REF!</definedName>
    <definedName name="ExternalData_315" localSheetId="0">'End Result'!#REF!</definedName>
    <definedName name="ExternalData_316" localSheetId="0">'End Result'!#REF!</definedName>
    <definedName name="ExternalData_317" localSheetId="0">'End Result'!#REF!</definedName>
    <definedName name="ExternalData_318" localSheetId="0">'End Result'!#REF!</definedName>
    <definedName name="ExternalData_319" localSheetId="0">'End Result'!#REF!</definedName>
    <definedName name="ExternalData_32" localSheetId="0">'End Result'!#REF!</definedName>
    <definedName name="ExternalData_320" localSheetId="0">'End Result'!#REF!</definedName>
    <definedName name="ExternalData_321" localSheetId="0">'End Result'!#REF!</definedName>
    <definedName name="ExternalData_322" localSheetId="0">'End Result'!#REF!</definedName>
    <definedName name="ExternalData_323" localSheetId="0">'End Result'!#REF!</definedName>
    <definedName name="ExternalData_324" localSheetId="0">'End Result'!#REF!</definedName>
    <definedName name="ExternalData_325" localSheetId="0">'End Result'!#REF!</definedName>
    <definedName name="ExternalData_326" localSheetId="0">'End Result'!#REF!</definedName>
    <definedName name="ExternalData_327" localSheetId="0">'End Result'!#REF!</definedName>
    <definedName name="ExternalData_328" localSheetId="0">'End Result'!#REF!</definedName>
    <definedName name="ExternalData_329" localSheetId="0">'End Result'!#REF!</definedName>
    <definedName name="ExternalData_33" localSheetId="0">'End Result'!#REF!</definedName>
    <definedName name="ExternalData_330" localSheetId="0">'End Result'!#REF!</definedName>
    <definedName name="ExternalData_331" localSheetId="0">'End Result'!#REF!</definedName>
    <definedName name="ExternalData_332" localSheetId="0">'End Result'!#REF!</definedName>
    <definedName name="ExternalData_333" localSheetId="0">'End Result'!#REF!</definedName>
    <definedName name="ExternalData_334" localSheetId="0">'End Result'!#REF!</definedName>
    <definedName name="ExternalData_335" localSheetId="0">'End Result'!#REF!</definedName>
    <definedName name="ExternalData_336" localSheetId="0">'End Result'!#REF!</definedName>
    <definedName name="ExternalData_337" localSheetId="0">'End Result'!#REF!</definedName>
    <definedName name="ExternalData_338" localSheetId="0">'End Result'!#REF!</definedName>
    <definedName name="ExternalData_339" localSheetId="0">'End Result'!#REF!</definedName>
    <definedName name="ExternalData_34" localSheetId="0">'End Result'!#REF!</definedName>
    <definedName name="ExternalData_340" localSheetId="0">'End Result'!#REF!</definedName>
    <definedName name="ExternalData_341" localSheetId="0">'End Result'!#REF!</definedName>
    <definedName name="ExternalData_342" localSheetId="0">'End Result'!#REF!</definedName>
    <definedName name="ExternalData_343" localSheetId="0">'End Result'!#REF!</definedName>
    <definedName name="ExternalData_344" localSheetId="0">'End Result'!#REF!</definedName>
    <definedName name="ExternalData_345" localSheetId="0">'End Result'!#REF!</definedName>
    <definedName name="ExternalData_346" localSheetId="0">'End Result'!#REF!</definedName>
    <definedName name="ExternalData_347" localSheetId="0">'End Result'!#REF!</definedName>
    <definedName name="ExternalData_348" localSheetId="0">'End Result'!#REF!</definedName>
    <definedName name="ExternalData_349" localSheetId="0">'End Result'!#REF!</definedName>
    <definedName name="ExternalData_35" localSheetId="0">'End Result'!#REF!</definedName>
    <definedName name="ExternalData_350" localSheetId="0">'End Result'!#REF!</definedName>
    <definedName name="ExternalData_351" localSheetId="0">'End Result'!#REF!</definedName>
    <definedName name="ExternalData_352" localSheetId="0">'End Result'!#REF!</definedName>
    <definedName name="ExternalData_353" localSheetId="0">'End Result'!#REF!</definedName>
    <definedName name="ExternalData_354" localSheetId="0">'End Result'!#REF!</definedName>
    <definedName name="ExternalData_355" localSheetId="0">'End Result'!#REF!</definedName>
    <definedName name="ExternalData_356" localSheetId="0">'End Result'!#REF!</definedName>
    <definedName name="ExternalData_357" localSheetId="0">'End Result'!#REF!</definedName>
    <definedName name="ExternalData_358" localSheetId="0">'End Result'!#REF!</definedName>
    <definedName name="ExternalData_359" localSheetId="0">'End Result'!#REF!</definedName>
    <definedName name="ExternalData_36" localSheetId="0">'End Result'!#REF!</definedName>
    <definedName name="ExternalData_360" localSheetId="0">'End Result'!#REF!</definedName>
    <definedName name="ExternalData_361" localSheetId="0">'End Result'!#REF!</definedName>
    <definedName name="ExternalData_362" localSheetId="0">'End Result'!#REF!</definedName>
    <definedName name="ExternalData_363" localSheetId="0">'End Result'!#REF!</definedName>
    <definedName name="ExternalData_364" localSheetId="0">'End Result'!#REF!</definedName>
    <definedName name="ExternalData_365" localSheetId="0">'End Result'!#REF!</definedName>
    <definedName name="ExternalData_366" localSheetId="0">'End Result'!#REF!</definedName>
    <definedName name="ExternalData_367" localSheetId="0">'End Result'!#REF!</definedName>
    <definedName name="ExternalData_368" localSheetId="0">'End Result'!#REF!</definedName>
    <definedName name="ExternalData_369" localSheetId="0">'End Result'!#REF!</definedName>
    <definedName name="ExternalData_37" localSheetId="0">'End Result'!#REF!</definedName>
    <definedName name="ExternalData_370" localSheetId="0">'End Result'!#REF!</definedName>
    <definedName name="ExternalData_371" localSheetId="0">'End Result'!#REF!</definedName>
    <definedName name="ExternalData_372" localSheetId="0">'End Result'!#REF!</definedName>
    <definedName name="ExternalData_373" localSheetId="0">'End Result'!#REF!</definedName>
    <definedName name="ExternalData_374" localSheetId="0">'End Result'!#REF!</definedName>
    <definedName name="ExternalData_375" localSheetId="0">'End Result'!#REF!</definedName>
    <definedName name="ExternalData_376" localSheetId="0">'End Result'!#REF!</definedName>
    <definedName name="ExternalData_377" localSheetId="0">'End Result'!#REF!</definedName>
    <definedName name="ExternalData_378" localSheetId="0">'End Result'!#REF!</definedName>
    <definedName name="ExternalData_379" localSheetId="0">'End Result'!#REF!</definedName>
    <definedName name="ExternalData_38" localSheetId="0">'End Result'!#REF!</definedName>
    <definedName name="ExternalData_380" localSheetId="0">'End Result'!#REF!</definedName>
    <definedName name="ExternalData_381" localSheetId="0">'End Result'!#REF!</definedName>
    <definedName name="ExternalData_382" localSheetId="0">'End Result'!#REF!</definedName>
    <definedName name="ExternalData_383" localSheetId="0">'End Result'!#REF!</definedName>
    <definedName name="ExternalData_384" localSheetId="0">'End Result'!#REF!</definedName>
    <definedName name="ExternalData_385" localSheetId="0">'End Result'!#REF!</definedName>
    <definedName name="ExternalData_386" localSheetId="0">'End Result'!#REF!</definedName>
    <definedName name="ExternalData_387" localSheetId="0">'End Result'!#REF!</definedName>
    <definedName name="ExternalData_388" localSheetId="0">'End Result'!#REF!</definedName>
    <definedName name="ExternalData_389" localSheetId="0">'End Result'!#REF!</definedName>
    <definedName name="ExternalData_39" localSheetId="0">'End Result'!#REF!</definedName>
    <definedName name="ExternalData_390" localSheetId="0">'End Result'!#REF!</definedName>
    <definedName name="ExternalData_391" localSheetId="0">'End Result'!#REF!</definedName>
    <definedName name="ExternalData_392" localSheetId="0">'End Result'!#REF!</definedName>
    <definedName name="ExternalData_393" localSheetId="0">'End Result'!#REF!</definedName>
    <definedName name="ExternalData_394" localSheetId="0">'End Result'!#REF!</definedName>
    <definedName name="ExternalData_395" localSheetId="0">'End Result'!#REF!</definedName>
    <definedName name="ExternalData_396" localSheetId="0">'End Result'!#REF!</definedName>
    <definedName name="ExternalData_397" localSheetId="0">'End Result'!#REF!</definedName>
    <definedName name="ExternalData_398" localSheetId="0">'End Result'!#REF!</definedName>
    <definedName name="ExternalData_399" localSheetId="0">'End Result'!#REF!</definedName>
    <definedName name="ExternalData_4" localSheetId="0">'End Result'!#REF!</definedName>
    <definedName name="ExternalData_40" localSheetId="0">'End Result'!#REF!</definedName>
    <definedName name="ExternalData_400" localSheetId="0">'End Result'!#REF!</definedName>
    <definedName name="ExternalData_401" localSheetId="0">'End Result'!#REF!</definedName>
    <definedName name="ExternalData_402" localSheetId="0">'End Result'!#REF!</definedName>
    <definedName name="ExternalData_403" localSheetId="0">'End Result'!#REF!</definedName>
    <definedName name="ExternalData_404" localSheetId="0">'End Result'!#REF!</definedName>
    <definedName name="ExternalData_405" localSheetId="0">'End Result'!#REF!</definedName>
    <definedName name="ExternalData_406" localSheetId="0">'End Result'!#REF!</definedName>
    <definedName name="ExternalData_407" localSheetId="0">'End Result'!#REF!</definedName>
    <definedName name="ExternalData_408" localSheetId="0">'End Result'!#REF!</definedName>
    <definedName name="ExternalData_409" localSheetId="0">'End Result'!#REF!</definedName>
    <definedName name="ExternalData_41" localSheetId="0">'End Result'!#REF!</definedName>
    <definedName name="ExternalData_410" localSheetId="0">'End Result'!#REF!</definedName>
    <definedName name="ExternalData_411" localSheetId="0">'End Result'!#REF!</definedName>
    <definedName name="ExternalData_412" localSheetId="0">'End Result'!#REF!</definedName>
    <definedName name="ExternalData_413" localSheetId="0">'End Result'!#REF!</definedName>
    <definedName name="ExternalData_414" localSheetId="0">'End Result'!#REF!</definedName>
    <definedName name="ExternalData_415" localSheetId="0">'End Result'!#REF!</definedName>
    <definedName name="ExternalData_416" localSheetId="0">'End Result'!#REF!</definedName>
    <definedName name="ExternalData_417" localSheetId="0">'End Result'!#REF!</definedName>
    <definedName name="ExternalData_418" localSheetId="0">'End Result'!#REF!</definedName>
    <definedName name="ExternalData_419" localSheetId="0">'End Result'!#REF!</definedName>
    <definedName name="ExternalData_42" localSheetId="0">'End Result'!#REF!</definedName>
    <definedName name="ExternalData_420" localSheetId="0">'End Result'!#REF!</definedName>
    <definedName name="ExternalData_421" localSheetId="0">'End Result'!#REF!</definedName>
    <definedName name="ExternalData_422" localSheetId="0">'End Result'!#REF!</definedName>
    <definedName name="ExternalData_423" localSheetId="0">'End Result'!#REF!</definedName>
    <definedName name="ExternalData_424" localSheetId="0">'End Result'!#REF!</definedName>
    <definedName name="ExternalData_425" localSheetId="0">'End Result'!#REF!</definedName>
    <definedName name="ExternalData_426" localSheetId="0">'End Result'!#REF!</definedName>
    <definedName name="ExternalData_427" localSheetId="0">'End Result'!#REF!</definedName>
    <definedName name="ExternalData_428" localSheetId="0">'End Result'!#REF!</definedName>
    <definedName name="ExternalData_429" localSheetId="0">'End Result'!#REF!</definedName>
    <definedName name="ExternalData_43" localSheetId="0">'End Result'!#REF!</definedName>
    <definedName name="ExternalData_430" localSheetId="0">'End Result'!#REF!</definedName>
    <definedName name="ExternalData_431" localSheetId="0">'End Result'!#REF!</definedName>
    <definedName name="ExternalData_432" localSheetId="0">'End Result'!#REF!</definedName>
    <definedName name="ExternalData_433" localSheetId="0">'End Result'!#REF!</definedName>
    <definedName name="ExternalData_434" localSheetId="0">'End Result'!#REF!</definedName>
    <definedName name="ExternalData_435" localSheetId="0">'End Result'!#REF!</definedName>
    <definedName name="ExternalData_436" localSheetId="0">'End Result'!#REF!</definedName>
    <definedName name="ExternalData_437" localSheetId="0">'End Result'!#REF!</definedName>
    <definedName name="ExternalData_438" localSheetId="0">'End Result'!#REF!</definedName>
    <definedName name="ExternalData_439" localSheetId="0">'End Result'!#REF!</definedName>
    <definedName name="ExternalData_44" localSheetId="0">'End Result'!#REF!</definedName>
    <definedName name="ExternalData_440" localSheetId="0">'End Result'!#REF!</definedName>
    <definedName name="ExternalData_441" localSheetId="0">'End Result'!#REF!</definedName>
    <definedName name="ExternalData_442" localSheetId="0">'End Result'!#REF!</definedName>
    <definedName name="ExternalData_443" localSheetId="0">'End Result'!#REF!</definedName>
    <definedName name="ExternalData_444" localSheetId="0">'End Result'!#REF!</definedName>
    <definedName name="ExternalData_445" localSheetId="0">'End Result'!#REF!</definedName>
    <definedName name="ExternalData_446" localSheetId="0">'End Result'!#REF!</definedName>
    <definedName name="ExternalData_447" localSheetId="0">'End Result'!#REF!</definedName>
    <definedName name="ExternalData_448" localSheetId="0">'End Result'!#REF!</definedName>
    <definedName name="ExternalData_449" localSheetId="0">'End Result'!#REF!</definedName>
    <definedName name="ExternalData_45" localSheetId="0">'End Result'!#REF!</definedName>
    <definedName name="ExternalData_450" localSheetId="0">'End Result'!#REF!</definedName>
    <definedName name="ExternalData_451" localSheetId="0">'End Result'!#REF!</definedName>
    <definedName name="ExternalData_452" localSheetId="0">'End Result'!#REF!</definedName>
    <definedName name="ExternalData_453" localSheetId="0">'End Result'!#REF!</definedName>
    <definedName name="ExternalData_454" localSheetId="0">'End Result'!#REF!</definedName>
    <definedName name="ExternalData_455" localSheetId="0">'End Result'!#REF!</definedName>
    <definedName name="ExternalData_456" localSheetId="0">'End Result'!#REF!</definedName>
    <definedName name="ExternalData_457" localSheetId="0">'End Result'!#REF!</definedName>
    <definedName name="ExternalData_458" localSheetId="0">'End Result'!#REF!</definedName>
    <definedName name="ExternalData_459" localSheetId="0">'End Result'!#REF!</definedName>
    <definedName name="ExternalData_46" localSheetId="0">'End Result'!#REF!</definedName>
    <definedName name="ExternalData_460" localSheetId="0">'End Result'!#REF!</definedName>
    <definedName name="ExternalData_461" localSheetId="0">'End Result'!#REF!</definedName>
    <definedName name="ExternalData_462" localSheetId="0">'End Result'!#REF!</definedName>
    <definedName name="ExternalData_463" localSheetId="0">'End Result'!#REF!</definedName>
    <definedName name="ExternalData_464" localSheetId="0">'End Result'!#REF!</definedName>
    <definedName name="ExternalData_465" localSheetId="0">'End Result'!#REF!</definedName>
    <definedName name="ExternalData_466" localSheetId="0">'End Result'!#REF!</definedName>
    <definedName name="ExternalData_467" localSheetId="0">'End Result'!#REF!</definedName>
    <definedName name="ExternalData_468" localSheetId="0">'End Result'!#REF!</definedName>
    <definedName name="ExternalData_469" localSheetId="0">'End Result'!#REF!</definedName>
    <definedName name="ExternalData_47" localSheetId="0">'End Result'!#REF!</definedName>
    <definedName name="ExternalData_470" localSheetId="0">'End Result'!#REF!</definedName>
    <definedName name="ExternalData_471" localSheetId="0">'End Result'!#REF!</definedName>
    <definedName name="ExternalData_472" localSheetId="0">'End Result'!#REF!</definedName>
    <definedName name="ExternalData_473" localSheetId="0">'End Result'!#REF!</definedName>
    <definedName name="ExternalData_474" localSheetId="0">'End Result'!#REF!</definedName>
    <definedName name="ExternalData_475" localSheetId="0">'End Result'!#REF!</definedName>
    <definedName name="ExternalData_476" localSheetId="0">'End Result'!#REF!</definedName>
    <definedName name="ExternalData_477" localSheetId="0">'End Result'!#REF!</definedName>
    <definedName name="ExternalData_478" localSheetId="0">'End Result'!#REF!</definedName>
    <definedName name="ExternalData_479" localSheetId="0">'End Result'!#REF!</definedName>
    <definedName name="ExternalData_48" localSheetId="0">'End Result'!#REF!</definedName>
    <definedName name="ExternalData_480" localSheetId="0">'End Result'!#REF!</definedName>
    <definedName name="ExternalData_481" localSheetId="0">'End Result'!#REF!</definedName>
    <definedName name="ExternalData_482" localSheetId="0">'End Result'!#REF!</definedName>
    <definedName name="ExternalData_483" localSheetId="0">'End Result'!#REF!</definedName>
    <definedName name="ExternalData_484" localSheetId="0">'End Result'!#REF!</definedName>
    <definedName name="ExternalData_485" localSheetId="0">'End Result'!#REF!</definedName>
    <definedName name="ExternalData_486" localSheetId="0">'End Result'!#REF!</definedName>
    <definedName name="ExternalData_487" localSheetId="0">'End Result'!#REF!</definedName>
    <definedName name="ExternalData_488" localSheetId="0">'End Result'!#REF!</definedName>
    <definedName name="ExternalData_489" localSheetId="0">'End Result'!#REF!</definedName>
    <definedName name="ExternalData_49" localSheetId="0">'End Result'!#REF!</definedName>
    <definedName name="ExternalData_490" localSheetId="0">'End Result'!#REF!</definedName>
    <definedName name="ExternalData_491" localSheetId="0">'End Result'!#REF!</definedName>
    <definedName name="ExternalData_492" localSheetId="0">'End Result'!#REF!</definedName>
    <definedName name="ExternalData_493" localSheetId="0">'End Result'!#REF!</definedName>
    <definedName name="ExternalData_494" localSheetId="0">'End Result'!#REF!</definedName>
    <definedName name="ExternalData_495" localSheetId="0">'End Result'!#REF!</definedName>
    <definedName name="ExternalData_496" localSheetId="0">'End Result'!#REF!</definedName>
    <definedName name="ExternalData_497" localSheetId="0">'End Result'!#REF!</definedName>
    <definedName name="ExternalData_498" localSheetId="0">'End Result'!#REF!</definedName>
    <definedName name="ExternalData_499" localSheetId="0">'End Result'!#REF!</definedName>
    <definedName name="ExternalData_5" localSheetId="0">'End Result'!#REF!</definedName>
    <definedName name="ExternalData_50" localSheetId="0">'End Result'!#REF!</definedName>
    <definedName name="ExternalData_500" localSheetId="0">'End Result'!#REF!</definedName>
    <definedName name="ExternalData_501" localSheetId="0">'End Result'!#REF!</definedName>
    <definedName name="ExternalData_502" localSheetId="0">'End Result'!#REF!</definedName>
    <definedName name="ExternalData_503" localSheetId="0">'End Result'!#REF!</definedName>
    <definedName name="ExternalData_504" localSheetId="0">'End Result'!#REF!</definedName>
    <definedName name="ExternalData_505" localSheetId="0">'End Result'!#REF!</definedName>
    <definedName name="ExternalData_506" localSheetId="0">'End Result'!#REF!</definedName>
    <definedName name="ExternalData_507" localSheetId="0">'End Result'!#REF!</definedName>
    <definedName name="ExternalData_508" localSheetId="0">'End Result'!#REF!</definedName>
    <definedName name="ExternalData_509" localSheetId="0">'End Result'!#REF!</definedName>
    <definedName name="ExternalData_51" localSheetId="0">'End Result'!#REF!</definedName>
    <definedName name="ExternalData_510" localSheetId="0">'End Result'!#REF!</definedName>
    <definedName name="ExternalData_511" localSheetId="0">'End Result'!#REF!</definedName>
    <definedName name="ExternalData_512" localSheetId="0">'End Result'!#REF!</definedName>
    <definedName name="ExternalData_513" localSheetId="0">'End Result'!#REF!</definedName>
    <definedName name="ExternalData_514" localSheetId="0">'End Result'!#REF!</definedName>
    <definedName name="ExternalData_515" localSheetId="0">'End Result'!#REF!</definedName>
    <definedName name="ExternalData_516" localSheetId="0">'End Result'!#REF!</definedName>
    <definedName name="ExternalData_517" localSheetId="0">'End Result'!#REF!</definedName>
    <definedName name="ExternalData_518" localSheetId="0">'End Result'!#REF!</definedName>
    <definedName name="ExternalData_519" localSheetId="0">'End Result'!#REF!</definedName>
    <definedName name="ExternalData_52" localSheetId="0">'End Result'!#REF!</definedName>
    <definedName name="ExternalData_520" localSheetId="0">'End Result'!#REF!</definedName>
    <definedName name="ExternalData_521" localSheetId="0">'End Result'!#REF!</definedName>
    <definedName name="ExternalData_522" localSheetId="0">'End Result'!#REF!</definedName>
    <definedName name="ExternalData_523" localSheetId="0">'End Result'!#REF!</definedName>
    <definedName name="ExternalData_524" localSheetId="0">'End Result'!#REF!</definedName>
    <definedName name="ExternalData_525" localSheetId="0">'End Result'!#REF!</definedName>
    <definedName name="ExternalData_526" localSheetId="0">'End Result'!#REF!</definedName>
    <definedName name="ExternalData_527" localSheetId="0">'End Result'!#REF!</definedName>
    <definedName name="ExternalData_528" localSheetId="0">'End Result'!#REF!</definedName>
    <definedName name="ExternalData_529" localSheetId="0">'End Result'!#REF!</definedName>
    <definedName name="ExternalData_53" localSheetId="0">'End Result'!#REF!</definedName>
    <definedName name="ExternalData_530" localSheetId="0">'End Result'!#REF!</definedName>
    <definedName name="ExternalData_531" localSheetId="0">'End Result'!#REF!</definedName>
    <definedName name="ExternalData_532" localSheetId="0">'End Result'!#REF!</definedName>
    <definedName name="ExternalData_533" localSheetId="0">'End Result'!#REF!</definedName>
    <definedName name="ExternalData_534" localSheetId="0">'End Result'!#REF!</definedName>
    <definedName name="ExternalData_535" localSheetId="0">'End Result'!#REF!</definedName>
    <definedName name="ExternalData_536" localSheetId="0">'End Result'!#REF!</definedName>
    <definedName name="ExternalData_537" localSheetId="0">'End Result'!#REF!</definedName>
    <definedName name="ExternalData_538" localSheetId="0">'End Result'!#REF!</definedName>
    <definedName name="ExternalData_539" localSheetId="0">'End Result'!#REF!</definedName>
    <definedName name="ExternalData_54" localSheetId="0">'End Result'!#REF!</definedName>
    <definedName name="ExternalData_540" localSheetId="0">'End Result'!#REF!</definedName>
    <definedName name="ExternalData_541" localSheetId="0">'End Result'!#REF!</definedName>
    <definedName name="ExternalData_542" localSheetId="0">'End Result'!#REF!</definedName>
    <definedName name="ExternalData_543" localSheetId="0">'End Result'!#REF!</definedName>
    <definedName name="ExternalData_544" localSheetId="0">'End Result'!#REF!</definedName>
    <definedName name="ExternalData_545" localSheetId="0">'End Result'!#REF!</definedName>
    <definedName name="ExternalData_546" localSheetId="0">'End Result'!#REF!</definedName>
    <definedName name="ExternalData_547" localSheetId="0">'End Result'!#REF!</definedName>
    <definedName name="ExternalData_548" localSheetId="0">'End Result'!#REF!</definedName>
    <definedName name="ExternalData_549" localSheetId="0">'End Result'!#REF!</definedName>
    <definedName name="ExternalData_55" localSheetId="0">'End Result'!#REF!</definedName>
    <definedName name="ExternalData_550" localSheetId="0">'End Result'!#REF!</definedName>
    <definedName name="ExternalData_551" localSheetId="0">'End Result'!#REF!</definedName>
    <definedName name="ExternalData_552" localSheetId="0">'End Result'!#REF!</definedName>
    <definedName name="ExternalData_553" localSheetId="0">'End Result'!#REF!</definedName>
    <definedName name="ExternalData_554" localSheetId="0">'End Result'!#REF!</definedName>
    <definedName name="ExternalData_555" localSheetId="0">'End Result'!#REF!</definedName>
    <definedName name="ExternalData_556" localSheetId="0">'End Result'!#REF!</definedName>
    <definedName name="ExternalData_557" localSheetId="0">'End Result'!#REF!</definedName>
    <definedName name="ExternalData_558" localSheetId="0">'End Result'!#REF!</definedName>
    <definedName name="ExternalData_559" localSheetId="0">'End Result'!#REF!</definedName>
    <definedName name="ExternalData_56" localSheetId="0">'End Result'!#REF!</definedName>
    <definedName name="ExternalData_560" localSheetId="0">'End Result'!#REF!</definedName>
    <definedName name="ExternalData_561" localSheetId="0">'End Result'!#REF!</definedName>
    <definedName name="ExternalData_562" localSheetId="0">'End Result'!#REF!</definedName>
    <definedName name="ExternalData_563" localSheetId="0">'End Result'!#REF!</definedName>
    <definedName name="ExternalData_564" localSheetId="0">'End Result'!#REF!</definedName>
    <definedName name="ExternalData_565" localSheetId="0">'End Result'!#REF!</definedName>
    <definedName name="ExternalData_566" localSheetId="0">'End Result'!#REF!</definedName>
    <definedName name="ExternalData_567" localSheetId="0">'End Result'!#REF!</definedName>
    <definedName name="ExternalData_568" localSheetId="0">'End Result'!#REF!</definedName>
    <definedName name="ExternalData_569" localSheetId="0">'End Result'!#REF!</definedName>
    <definedName name="ExternalData_57" localSheetId="0">'End Result'!#REF!</definedName>
    <definedName name="ExternalData_570" localSheetId="0">'End Result'!#REF!</definedName>
    <definedName name="ExternalData_571" localSheetId="0">'End Result'!#REF!</definedName>
    <definedName name="ExternalData_572" localSheetId="0">'End Result'!#REF!</definedName>
    <definedName name="ExternalData_573" localSheetId="0">'End Result'!#REF!</definedName>
    <definedName name="ExternalData_574" localSheetId="0">'End Result'!#REF!</definedName>
    <definedName name="ExternalData_575" localSheetId="0">'End Result'!#REF!</definedName>
    <definedName name="ExternalData_576" localSheetId="0">'End Result'!#REF!</definedName>
    <definedName name="ExternalData_577" localSheetId="0">'End Result'!#REF!</definedName>
    <definedName name="ExternalData_578" localSheetId="0">'End Result'!#REF!</definedName>
    <definedName name="ExternalData_579" localSheetId="0">'End Result'!#REF!</definedName>
    <definedName name="ExternalData_58" localSheetId="0">'End Result'!#REF!</definedName>
    <definedName name="ExternalData_580" localSheetId="0">'End Result'!#REF!</definedName>
    <definedName name="ExternalData_581" localSheetId="0">'End Result'!#REF!</definedName>
    <definedName name="ExternalData_582" localSheetId="0">'End Result'!#REF!</definedName>
    <definedName name="ExternalData_583" localSheetId="0">'End Result'!#REF!</definedName>
    <definedName name="ExternalData_584" localSheetId="0">'End Result'!#REF!</definedName>
    <definedName name="ExternalData_585" localSheetId="0">'End Result'!#REF!</definedName>
    <definedName name="ExternalData_586" localSheetId="0">'End Result'!#REF!</definedName>
    <definedName name="ExternalData_587" localSheetId="0">'End Result'!#REF!</definedName>
    <definedName name="ExternalData_588" localSheetId="0">'End Result'!#REF!</definedName>
    <definedName name="ExternalData_589" localSheetId="0">'End Result'!#REF!</definedName>
    <definedName name="ExternalData_59" localSheetId="0">'End Result'!#REF!</definedName>
    <definedName name="ExternalData_590" localSheetId="0">'End Result'!#REF!</definedName>
    <definedName name="ExternalData_591" localSheetId="0">'End Result'!#REF!</definedName>
    <definedName name="ExternalData_592" localSheetId="0">'End Result'!#REF!</definedName>
    <definedName name="ExternalData_593" localSheetId="0">'End Result'!#REF!</definedName>
    <definedName name="ExternalData_594" localSheetId="0">'End Result'!#REF!</definedName>
    <definedName name="ExternalData_595" localSheetId="0">'End Result'!#REF!</definedName>
    <definedName name="ExternalData_596" localSheetId="0">'End Result'!#REF!</definedName>
    <definedName name="ExternalData_597" localSheetId="0">'End Result'!#REF!</definedName>
    <definedName name="ExternalData_598" localSheetId="0">'End Result'!#REF!</definedName>
    <definedName name="ExternalData_599" localSheetId="0">'End Result'!#REF!</definedName>
    <definedName name="ExternalData_6" localSheetId="0">'End Result'!#REF!</definedName>
    <definedName name="ExternalData_60" localSheetId="0">'End Result'!#REF!</definedName>
    <definedName name="ExternalData_600" localSheetId="0">'End Result'!#REF!</definedName>
    <definedName name="ExternalData_601" localSheetId="0">'End Result'!#REF!</definedName>
    <definedName name="ExternalData_602" localSheetId="0">'End Result'!#REF!</definedName>
    <definedName name="ExternalData_603" localSheetId="0">'End Result'!#REF!</definedName>
    <definedName name="ExternalData_604" localSheetId="0">'End Result'!#REF!</definedName>
    <definedName name="ExternalData_605" localSheetId="0">'End Result'!#REF!</definedName>
    <definedName name="ExternalData_606" localSheetId="0">'End Result'!#REF!</definedName>
    <definedName name="ExternalData_607" localSheetId="0">'End Result'!#REF!</definedName>
    <definedName name="ExternalData_608" localSheetId="0">'End Result'!#REF!</definedName>
    <definedName name="ExternalData_609" localSheetId="0">'End Result'!#REF!</definedName>
    <definedName name="ExternalData_61" localSheetId="0">'End Result'!#REF!</definedName>
    <definedName name="ExternalData_610" localSheetId="0">'End Result'!#REF!</definedName>
    <definedName name="ExternalData_611" localSheetId="0">'End Result'!#REF!</definedName>
    <definedName name="ExternalData_612" localSheetId="0">'End Result'!#REF!</definedName>
    <definedName name="ExternalData_613" localSheetId="0">'End Result'!#REF!</definedName>
    <definedName name="ExternalData_614" localSheetId="0">'End Result'!#REF!</definedName>
    <definedName name="ExternalData_615" localSheetId="0">'End Result'!#REF!</definedName>
    <definedName name="ExternalData_616" localSheetId="0">'End Result'!#REF!</definedName>
    <definedName name="ExternalData_617" localSheetId="0">'End Result'!#REF!</definedName>
    <definedName name="ExternalData_618" localSheetId="0">'End Result'!#REF!</definedName>
    <definedName name="ExternalData_619" localSheetId="0">'End Result'!#REF!</definedName>
    <definedName name="ExternalData_62" localSheetId="0">'End Result'!#REF!</definedName>
    <definedName name="ExternalData_620" localSheetId="0">'End Result'!#REF!</definedName>
    <definedName name="ExternalData_621" localSheetId="0">'End Result'!#REF!</definedName>
    <definedName name="ExternalData_622" localSheetId="0">'End Result'!#REF!</definedName>
    <definedName name="ExternalData_623" localSheetId="0">'End Result'!#REF!</definedName>
    <definedName name="ExternalData_624" localSheetId="0">'End Result'!#REF!</definedName>
    <definedName name="ExternalData_625" localSheetId="0">'End Result'!#REF!</definedName>
    <definedName name="ExternalData_626" localSheetId="0">'End Result'!#REF!</definedName>
    <definedName name="ExternalData_627" localSheetId="0">'End Result'!#REF!</definedName>
    <definedName name="ExternalData_628" localSheetId="0">'End Result'!#REF!</definedName>
    <definedName name="ExternalData_629" localSheetId="0">'End Result'!#REF!</definedName>
    <definedName name="ExternalData_63" localSheetId="0">'End Result'!#REF!</definedName>
    <definedName name="ExternalData_630" localSheetId="0">'End Result'!#REF!</definedName>
    <definedName name="ExternalData_631" localSheetId="0">'End Result'!#REF!</definedName>
    <definedName name="ExternalData_632" localSheetId="0">'End Result'!#REF!</definedName>
    <definedName name="ExternalData_633" localSheetId="0">'End Result'!#REF!</definedName>
    <definedName name="ExternalData_634" localSheetId="0">'End Result'!#REF!</definedName>
    <definedName name="ExternalData_635" localSheetId="0">'End Result'!#REF!</definedName>
    <definedName name="ExternalData_636" localSheetId="0">'End Result'!#REF!</definedName>
    <definedName name="ExternalData_637" localSheetId="0">'End Result'!#REF!</definedName>
    <definedName name="ExternalData_638" localSheetId="0">'End Result'!#REF!</definedName>
    <definedName name="ExternalData_639" localSheetId="0">'End Result'!#REF!</definedName>
    <definedName name="ExternalData_64" localSheetId="0">'End Result'!#REF!</definedName>
    <definedName name="ExternalData_640" localSheetId="0">'End Result'!#REF!</definedName>
    <definedName name="ExternalData_641" localSheetId="0">'End Result'!#REF!</definedName>
    <definedName name="ExternalData_642" localSheetId="0">'End Result'!#REF!</definedName>
    <definedName name="ExternalData_643" localSheetId="0">'End Result'!#REF!</definedName>
    <definedName name="ExternalData_644" localSheetId="0">'End Result'!#REF!</definedName>
    <definedName name="ExternalData_645" localSheetId="0">'End Result'!#REF!</definedName>
    <definedName name="ExternalData_646" localSheetId="0">'End Result'!#REF!</definedName>
    <definedName name="ExternalData_647" localSheetId="0">'End Result'!#REF!</definedName>
    <definedName name="ExternalData_648" localSheetId="0">'End Result'!#REF!</definedName>
    <definedName name="ExternalData_649" localSheetId="0">'End Result'!#REF!</definedName>
    <definedName name="ExternalData_65" localSheetId="0">'End Result'!#REF!</definedName>
    <definedName name="ExternalData_650" localSheetId="0">'End Result'!#REF!</definedName>
    <definedName name="ExternalData_651" localSheetId="0">'End Result'!#REF!</definedName>
    <definedName name="ExternalData_652" localSheetId="0">'End Result'!#REF!</definedName>
    <definedName name="ExternalData_653" localSheetId="0">'End Result'!#REF!</definedName>
    <definedName name="ExternalData_654" localSheetId="0">'End Result'!#REF!</definedName>
    <definedName name="ExternalData_655" localSheetId="0">'End Result'!#REF!</definedName>
    <definedName name="ExternalData_656" localSheetId="0">'End Result'!#REF!</definedName>
    <definedName name="ExternalData_657" localSheetId="0">'End Result'!#REF!</definedName>
    <definedName name="ExternalData_658" localSheetId="0">'End Result'!#REF!</definedName>
    <definedName name="ExternalData_659" localSheetId="0">'End Result'!#REF!</definedName>
    <definedName name="ExternalData_66" localSheetId="0">'End Result'!#REF!</definedName>
    <definedName name="ExternalData_660" localSheetId="0">'End Result'!#REF!</definedName>
    <definedName name="ExternalData_661" localSheetId="0">'End Result'!#REF!</definedName>
    <definedName name="ExternalData_662" localSheetId="0">'End Result'!#REF!</definedName>
    <definedName name="ExternalData_663" localSheetId="0">'End Result'!#REF!</definedName>
    <definedName name="ExternalData_664" localSheetId="0">'End Result'!#REF!</definedName>
    <definedName name="ExternalData_665" localSheetId="0">'End Result'!#REF!</definedName>
    <definedName name="ExternalData_666" localSheetId="0">'End Result'!#REF!</definedName>
    <definedName name="ExternalData_667" localSheetId="0">'End Result'!#REF!</definedName>
    <definedName name="ExternalData_668" localSheetId="0">'End Result'!#REF!</definedName>
    <definedName name="ExternalData_669" localSheetId="0">'End Result'!#REF!</definedName>
    <definedName name="ExternalData_67" localSheetId="0">'End Result'!#REF!</definedName>
    <definedName name="ExternalData_670" localSheetId="0">'End Result'!#REF!</definedName>
    <definedName name="ExternalData_671" localSheetId="0">'End Result'!#REF!</definedName>
    <definedName name="ExternalData_672" localSheetId="0">'End Result'!#REF!</definedName>
    <definedName name="ExternalData_673" localSheetId="0">'End Result'!#REF!</definedName>
    <definedName name="ExternalData_674" localSheetId="0">'End Result'!#REF!</definedName>
    <definedName name="ExternalData_675" localSheetId="0">'End Result'!#REF!</definedName>
    <definedName name="ExternalData_676" localSheetId="0">'End Result'!#REF!</definedName>
    <definedName name="ExternalData_677" localSheetId="0">'End Result'!#REF!</definedName>
    <definedName name="ExternalData_678" localSheetId="0">'End Result'!#REF!</definedName>
    <definedName name="ExternalData_679" localSheetId="0">'End Result'!#REF!</definedName>
    <definedName name="ExternalData_68" localSheetId="0">'End Result'!#REF!</definedName>
    <definedName name="ExternalData_680" localSheetId="0">'End Result'!#REF!</definedName>
    <definedName name="ExternalData_681" localSheetId="0">'End Result'!#REF!</definedName>
    <definedName name="ExternalData_682" localSheetId="0">'End Result'!#REF!</definedName>
    <definedName name="ExternalData_683" localSheetId="0">'End Result'!#REF!</definedName>
    <definedName name="ExternalData_684" localSheetId="0">'End Result'!#REF!</definedName>
    <definedName name="ExternalData_685" localSheetId="0">'End Result'!#REF!</definedName>
    <definedName name="ExternalData_686" localSheetId="0">'End Result'!#REF!</definedName>
    <definedName name="ExternalData_687" localSheetId="0">'End Result'!#REF!</definedName>
    <definedName name="ExternalData_688" localSheetId="0">'End Result'!#REF!</definedName>
    <definedName name="ExternalData_689" localSheetId="0">'End Result'!#REF!</definedName>
    <definedName name="ExternalData_69" localSheetId="0">'End Result'!#REF!</definedName>
    <definedName name="ExternalData_690" localSheetId="0">'End Result'!#REF!</definedName>
    <definedName name="ExternalData_691" localSheetId="0">'End Result'!#REF!</definedName>
    <definedName name="ExternalData_692" localSheetId="0">'End Result'!#REF!</definedName>
    <definedName name="ExternalData_693" localSheetId="0">'End Result'!#REF!</definedName>
    <definedName name="ExternalData_694" localSheetId="0">'End Result'!#REF!</definedName>
    <definedName name="ExternalData_695" localSheetId="0">'End Result'!#REF!</definedName>
    <definedName name="ExternalData_696" localSheetId="0">'End Result'!#REF!</definedName>
    <definedName name="ExternalData_697" localSheetId="0">'End Result'!#REF!</definedName>
    <definedName name="ExternalData_698" localSheetId="0">'End Result'!#REF!</definedName>
    <definedName name="ExternalData_699" localSheetId="0">'End Result'!#REF!</definedName>
    <definedName name="ExternalData_7" localSheetId="0">'End Result'!#REF!</definedName>
    <definedName name="ExternalData_70" localSheetId="0">'End Result'!#REF!</definedName>
    <definedName name="ExternalData_700" localSheetId="0">'End Result'!#REF!</definedName>
    <definedName name="ExternalData_701" localSheetId="0">'End Result'!#REF!</definedName>
    <definedName name="ExternalData_702" localSheetId="0">'End Result'!#REF!</definedName>
    <definedName name="ExternalData_703" localSheetId="0">'End Result'!#REF!</definedName>
    <definedName name="ExternalData_704" localSheetId="0">'End Result'!#REF!</definedName>
    <definedName name="ExternalData_705" localSheetId="0">'End Result'!#REF!</definedName>
    <definedName name="ExternalData_706" localSheetId="0">'End Result'!#REF!</definedName>
    <definedName name="ExternalData_707" localSheetId="0">'End Result'!#REF!</definedName>
    <definedName name="ExternalData_708" localSheetId="0">'End Result'!#REF!</definedName>
    <definedName name="ExternalData_709" localSheetId="0">'End Result'!#REF!</definedName>
    <definedName name="ExternalData_71" localSheetId="0">'End Result'!#REF!</definedName>
    <definedName name="ExternalData_710" localSheetId="0">'End Result'!#REF!</definedName>
    <definedName name="ExternalData_711" localSheetId="0">'End Result'!#REF!</definedName>
    <definedName name="ExternalData_712" localSheetId="0">'End Result'!#REF!</definedName>
    <definedName name="ExternalData_713" localSheetId="0">'End Result'!#REF!</definedName>
    <definedName name="ExternalData_714" localSheetId="0">'End Result'!#REF!</definedName>
    <definedName name="ExternalData_715" localSheetId="0">'End Result'!#REF!</definedName>
    <definedName name="ExternalData_716" localSheetId="0">'End Result'!#REF!</definedName>
    <definedName name="ExternalData_717" localSheetId="0">'End Result'!#REF!</definedName>
    <definedName name="ExternalData_718" localSheetId="0">'End Result'!#REF!</definedName>
    <definedName name="ExternalData_719" localSheetId="0">'End Result'!#REF!</definedName>
    <definedName name="ExternalData_72" localSheetId="0">'End Result'!#REF!</definedName>
    <definedName name="ExternalData_720" localSheetId="0">'End Result'!#REF!</definedName>
    <definedName name="ExternalData_721" localSheetId="0">'End Result'!#REF!</definedName>
    <definedName name="ExternalData_722" localSheetId="0">'End Result'!#REF!</definedName>
    <definedName name="ExternalData_723" localSheetId="0">'End Result'!#REF!</definedName>
    <definedName name="ExternalData_724" localSheetId="0">'End Result'!#REF!</definedName>
    <definedName name="ExternalData_725" localSheetId="0">'End Result'!#REF!</definedName>
    <definedName name="ExternalData_726" localSheetId="0">'End Result'!#REF!</definedName>
    <definedName name="ExternalData_727" localSheetId="0">'End Result'!#REF!</definedName>
    <definedName name="ExternalData_728" localSheetId="0">'End Result'!#REF!</definedName>
    <definedName name="ExternalData_729" localSheetId="0">'End Result'!#REF!</definedName>
    <definedName name="ExternalData_73" localSheetId="0">'End Result'!#REF!</definedName>
    <definedName name="ExternalData_730" localSheetId="0">'End Result'!#REF!</definedName>
    <definedName name="ExternalData_731" localSheetId="0">'End Result'!#REF!</definedName>
    <definedName name="ExternalData_732" localSheetId="0">'End Result'!#REF!</definedName>
    <definedName name="ExternalData_733" localSheetId="0">'End Result'!#REF!</definedName>
    <definedName name="ExternalData_734" localSheetId="0">'End Result'!#REF!</definedName>
    <definedName name="ExternalData_735" localSheetId="0">'End Result'!#REF!</definedName>
    <definedName name="ExternalData_736" localSheetId="0">'End Result'!#REF!</definedName>
    <definedName name="ExternalData_737" localSheetId="0">'End Result'!#REF!</definedName>
    <definedName name="ExternalData_738" localSheetId="0">'End Result'!#REF!</definedName>
    <definedName name="ExternalData_739" localSheetId="0">'End Result'!#REF!</definedName>
    <definedName name="ExternalData_74" localSheetId="0">'End Result'!#REF!</definedName>
    <definedName name="ExternalData_740" localSheetId="0">'End Result'!#REF!</definedName>
    <definedName name="ExternalData_741" localSheetId="0">'End Result'!#REF!</definedName>
    <definedName name="ExternalData_742" localSheetId="0">'End Result'!#REF!</definedName>
    <definedName name="ExternalData_743" localSheetId="0">'End Result'!#REF!</definedName>
    <definedName name="ExternalData_744" localSheetId="0">'End Result'!#REF!</definedName>
    <definedName name="ExternalData_745" localSheetId="0">'End Result'!#REF!</definedName>
    <definedName name="ExternalData_746" localSheetId="0">'End Result'!#REF!</definedName>
    <definedName name="ExternalData_747" localSheetId="0">'End Result'!#REF!</definedName>
    <definedName name="ExternalData_748" localSheetId="0">'End Result'!#REF!</definedName>
    <definedName name="ExternalData_749" localSheetId="0">'End Result'!#REF!</definedName>
    <definedName name="ExternalData_75" localSheetId="0">'End Result'!#REF!</definedName>
    <definedName name="ExternalData_750" localSheetId="0">'End Result'!#REF!</definedName>
    <definedName name="ExternalData_751" localSheetId="0">'End Result'!#REF!</definedName>
    <definedName name="ExternalData_752" localSheetId="0">'End Result'!#REF!</definedName>
    <definedName name="ExternalData_753" localSheetId="0">'End Result'!#REF!</definedName>
    <definedName name="ExternalData_754" localSheetId="0">'End Result'!#REF!</definedName>
    <definedName name="ExternalData_755" localSheetId="0">'End Result'!#REF!</definedName>
    <definedName name="ExternalData_756" localSheetId="0">'End Result'!#REF!</definedName>
    <definedName name="ExternalData_757" localSheetId="0">'End Result'!#REF!</definedName>
    <definedName name="ExternalData_758" localSheetId="0">'End Result'!#REF!</definedName>
    <definedName name="ExternalData_759" localSheetId="0">'End Result'!#REF!</definedName>
    <definedName name="ExternalData_76" localSheetId="0">'End Result'!#REF!</definedName>
    <definedName name="ExternalData_760" localSheetId="0">'End Result'!#REF!</definedName>
    <definedName name="ExternalData_761" localSheetId="0">'End Result'!#REF!</definedName>
    <definedName name="ExternalData_762" localSheetId="0">'End Result'!#REF!</definedName>
    <definedName name="ExternalData_763" localSheetId="0">'End Result'!#REF!</definedName>
    <definedName name="ExternalData_764" localSheetId="0">'End Result'!#REF!</definedName>
    <definedName name="ExternalData_765" localSheetId="0">'End Result'!#REF!</definedName>
    <definedName name="ExternalData_766" localSheetId="0">'End Result'!#REF!</definedName>
    <definedName name="ExternalData_767" localSheetId="0">'End Result'!#REF!</definedName>
    <definedName name="ExternalData_768" localSheetId="0">'End Result'!#REF!</definedName>
    <definedName name="ExternalData_769" localSheetId="0">'End Result'!#REF!</definedName>
    <definedName name="ExternalData_77" localSheetId="0">'End Result'!#REF!</definedName>
    <definedName name="ExternalData_770" localSheetId="0">'End Result'!#REF!</definedName>
    <definedName name="ExternalData_771" localSheetId="0">'End Result'!#REF!</definedName>
    <definedName name="ExternalData_772" localSheetId="0">'End Result'!#REF!</definedName>
    <definedName name="ExternalData_773" localSheetId="0">'End Result'!#REF!</definedName>
    <definedName name="ExternalData_774" localSheetId="0">'End Result'!#REF!</definedName>
    <definedName name="ExternalData_775" localSheetId="0">'End Result'!#REF!</definedName>
    <definedName name="ExternalData_776" localSheetId="0">'End Result'!#REF!</definedName>
    <definedName name="ExternalData_777" localSheetId="0">'End Result'!#REF!</definedName>
    <definedName name="ExternalData_778" localSheetId="0">'End Result'!#REF!</definedName>
    <definedName name="ExternalData_779" localSheetId="0">'End Result'!#REF!</definedName>
    <definedName name="ExternalData_78" localSheetId="0">'End Result'!#REF!</definedName>
    <definedName name="ExternalData_780" localSheetId="0">'End Result'!#REF!</definedName>
    <definedName name="ExternalData_781" localSheetId="0">'End Result'!#REF!</definedName>
    <definedName name="ExternalData_782" localSheetId="0">'End Result'!#REF!</definedName>
    <definedName name="ExternalData_783" localSheetId="0">'End Result'!#REF!</definedName>
    <definedName name="ExternalData_784" localSheetId="0">'End Result'!#REF!</definedName>
    <definedName name="ExternalData_785" localSheetId="0">'End Result'!#REF!</definedName>
    <definedName name="ExternalData_786" localSheetId="0">'End Result'!#REF!</definedName>
    <definedName name="ExternalData_787" localSheetId="0">'End Result'!#REF!</definedName>
    <definedName name="ExternalData_788" localSheetId="0">'End Result'!#REF!</definedName>
    <definedName name="ExternalData_789" localSheetId="0">'End Result'!#REF!</definedName>
    <definedName name="ExternalData_79" localSheetId="0">'End Result'!#REF!</definedName>
    <definedName name="ExternalData_790" localSheetId="0">'End Result'!#REF!</definedName>
    <definedName name="ExternalData_791" localSheetId="0">'End Result'!#REF!</definedName>
    <definedName name="ExternalData_792" localSheetId="0">'End Result'!#REF!</definedName>
    <definedName name="ExternalData_793" localSheetId="0">'End Result'!#REF!</definedName>
    <definedName name="ExternalData_794" localSheetId="0">'End Result'!#REF!</definedName>
    <definedName name="ExternalData_795" localSheetId="0">'End Result'!#REF!</definedName>
    <definedName name="ExternalData_796" localSheetId="0">'End Result'!#REF!</definedName>
    <definedName name="ExternalData_797" localSheetId="0">'End Result'!#REF!</definedName>
    <definedName name="ExternalData_798" localSheetId="0">'End Result'!#REF!</definedName>
    <definedName name="ExternalData_799" localSheetId="0">'End Result'!#REF!</definedName>
    <definedName name="ExternalData_8" localSheetId="0">'End Result'!#REF!</definedName>
    <definedName name="ExternalData_80" localSheetId="0">'End Result'!#REF!</definedName>
    <definedName name="ExternalData_800" localSheetId="0">'End Result'!#REF!</definedName>
    <definedName name="ExternalData_801" localSheetId="0">'End Result'!#REF!</definedName>
    <definedName name="ExternalData_802" localSheetId="0">'End Result'!#REF!</definedName>
    <definedName name="ExternalData_803" localSheetId="0">'End Result'!#REF!</definedName>
    <definedName name="ExternalData_804" localSheetId="0">'End Result'!#REF!</definedName>
    <definedName name="ExternalData_805" localSheetId="0">'End Result'!#REF!</definedName>
    <definedName name="ExternalData_806" localSheetId="0">'End Result'!#REF!</definedName>
    <definedName name="ExternalData_807" localSheetId="0">'End Result'!#REF!</definedName>
    <definedName name="ExternalData_808" localSheetId="0">'End Result'!#REF!</definedName>
    <definedName name="ExternalData_809" localSheetId="0">'End Result'!#REF!</definedName>
    <definedName name="ExternalData_81" localSheetId="0">'End Result'!#REF!</definedName>
    <definedName name="ExternalData_810" localSheetId="0">'End Result'!#REF!</definedName>
    <definedName name="ExternalData_811" localSheetId="0">'End Result'!#REF!</definedName>
    <definedName name="ExternalData_812" localSheetId="0">'End Result'!#REF!</definedName>
    <definedName name="ExternalData_813" localSheetId="0">'End Result'!#REF!</definedName>
    <definedName name="ExternalData_814" localSheetId="0">'End Result'!#REF!</definedName>
    <definedName name="ExternalData_815" localSheetId="0">'End Result'!#REF!</definedName>
    <definedName name="ExternalData_816" localSheetId="0">'End Result'!#REF!</definedName>
    <definedName name="ExternalData_817" localSheetId="0">'End Result'!#REF!</definedName>
    <definedName name="ExternalData_818" localSheetId="0">'End Result'!#REF!</definedName>
    <definedName name="ExternalData_819" localSheetId="0">'End Result'!#REF!</definedName>
    <definedName name="ExternalData_82" localSheetId="0">'End Result'!#REF!</definedName>
    <definedName name="ExternalData_820" localSheetId="0">'End Result'!#REF!</definedName>
    <definedName name="ExternalData_821" localSheetId="0">'End Result'!#REF!</definedName>
    <definedName name="ExternalData_822" localSheetId="0">'End Result'!#REF!</definedName>
    <definedName name="ExternalData_823" localSheetId="0">'End Result'!#REF!</definedName>
    <definedName name="ExternalData_824" localSheetId="0">'End Result'!#REF!</definedName>
    <definedName name="ExternalData_825" localSheetId="0">'End Result'!#REF!</definedName>
    <definedName name="ExternalData_826" localSheetId="0">'End Result'!#REF!</definedName>
    <definedName name="ExternalData_827" localSheetId="0">'End Result'!#REF!</definedName>
    <definedName name="ExternalData_828" localSheetId="0">'End Result'!#REF!</definedName>
    <definedName name="ExternalData_829" localSheetId="0">'End Result'!#REF!</definedName>
    <definedName name="ExternalData_83" localSheetId="0">'End Result'!#REF!</definedName>
    <definedName name="ExternalData_830" localSheetId="0">'End Result'!#REF!</definedName>
    <definedName name="ExternalData_831" localSheetId="0">'End Result'!#REF!</definedName>
    <definedName name="ExternalData_832" localSheetId="0">'End Result'!#REF!</definedName>
    <definedName name="ExternalData_833" localSheetId="0">'End Result'!#REF!</definedName>
    <definedName name="ExternalData_834" localSheetId="0">'End Result'!#REF!</definedName>
    <definedName name="ExternalData_835" localSheetId="0">'End Result'!#REF!</definedName>
    <definedName name="ExternalData_836" localSheetId="0">'End Result'!#REF!</definedName>
    <definedName name="ExternalData_837" localSheetId="0">'End Result'!#REF!</definedName>
    <definedName name="ExternalData_838" localSheetId="0">'End Result'!#REF!</definedName>
    <definedName name="ExternalData_839" localSheetId="0">'End Result'!#REF!</definedName>
    <definedName name="ExternalData_84" localSheetId="0">'End Result'!#REF!</definedName>
    <definedName name="ExternalData_840" localSheetId="0">'End Result'!#REF!</definedName>
    <definedName name="ExternalData_841" localSheetId="0">'End Result'!#REF!</definedName>
    <definedName name="ExternalData_842" localSheetId="0">'End Result'!#REF!</definedName>
    <definedName name="ExternalData_843" localSheetId="0">'End Result'!#REF!</definedName>
    <definedName name="ExternalData_844" localSheetId="0">'End Result'!#REF!</definedName>
    <definedName name="ExternalData_845" localSheetId="0">'End Result'!#REF!</definedName>
    <definedName name="ExternalData_846" localSheetId="0">'End Result'!#REF!</definedName>
    <definedName name="ExternalData_847" localSheetId="0">'End Result'!#REF!</definedName>
    <definedName name="ExternalData_848" localSheetId="0">'End Result'!#REF!</definedName>
    <definedName name="ExternalData_849" localSheetId="0">'End Result'!#REF!</definedName>
    <definedName name="ExternalData_85" localSheetId="0">'End Result'!#REF!</definedName>
    <definedName name="ExternalData_850" localSheetId="0">'End Result'!#REF!</definedName>
    <definedName name="ExternalData_851" localSheetId="0">'End Result'!#REF!</definedName>
    <definedName name="ExternalData_852" localSheetId="0">'End Result'!#REF!</definedName>
    <definedName name="ExternalData_853" localSheetId="0">'End Result'!#REF!</definedName>
    <definedName name="ExternalData_854" localSheetId="0">'End Result'!#REF!</definedName>
    <definedName name="ExternalData_855" localSheetId="0">'End Result'!#REF!</definedName>
    <definedName name="ExternalData_856" localSheetId="0">'End Result'!#REF!</definedName>
    <definedName name="ExternalData_857" localSheetId="0">'End Result'!#REF!</definedName>
    <definedName name="ExternalData_858" localSheetId="0">'End Result'!#REF!</definedName>
    <definedName name="ExternalData_859" localSheetId="0">'End Result'!#REF!</definedName>
    <definedName name="ExternalData_86" localSheetId="0">'End Result'!#REF!</definedName>
    <definedName name="ExternalData_860" localSheetId="0">'End Result'!#REF!</definedName>
    <definedName name="ExternalData_861" localSheetId="0">'End Result'!#REF!</definedName>
    <definedName name="ExternalData_862" localSheetId="0">'End Result'!#REF!</definedName>
    <definedName name="ExternalData_863" localSheetId="0">'End Result'!#REF!</definedName>
    <definedName name="ExternalData_864" localSheetId="0">'End Result'!#REF!</definedName>
    <definedName name="ExternalData_865" localSheetId="0">'End Result'!#REF!</definedName>
    <definedName name="ExternalData_866" localSheetId="0">'End Result'!#REF!</definedName>
    <definedName name="ExternalData_867" localSheetId="0">'End Result'!#REF!</definedName>
    <definedName name="ExternalData_868" localSheetId="0">'End Result'!#REF!</definedName>
    <definedName name="ExternalData_869" localSheetId="0">'End Result'!#REF!</definedName>
    <definedName name="ExternalData_87" localSheetId="0">'End Result'!#REF!</definedName>
    <definedName name="ExternalData_870" localSheetId="0">'End Result'!#REF!</definedName>
    <definedName name="ExternalData_871" localSheetId="0">'End Result'!#REF!</definedName>
    <definedName name="ExternalData_872" localSheetId="0">'End Result'!#REF!</definedName>
    <definedName name="ExternalData_873" localSheetId="0">'End Result'!#REF!</definedName>
    <definedName name="ExternalData_874" localSheetId="0">'End Result'!#REF!</definedName>
    <definedName name="ExternalData_875" localSheetId="0">'End Result'!#REF!</definedName>
    <definedName name="ExternalData_876" localSheetId="0">'End Result'!#REF!</definedName>
    <definedName name="ExternalData_877" localSheetId="0">'End Result'!#REF!</definedName>
    <definedName name="ExternalData_878" localSheetId="0">'End Result'!#REF!</definedName>
    <definedName name="ExternalData_879" localSheetId="0">'End Result'!#REF!</definedName>
    <definedName name="ExternalData_88" localSheetId="0">'End Result'!#REF!</definedName>
    <definedName name="ExternalData_880" localSheetId="0">'End Result'!#REF!</definedName>
    <definedName name="ExternalData_881" localSheetId="0">'End Result'!#REF!</definedName>
    <definedName name="ExternalData_882" localSheetId="0">'End Result'!#REF!</definedName>
    <definedName name="ExternalData_883" localSheetId="0">'End Result'!#REF!</definedName>
    <definedName name="ExternalData_884" localSheetId="0">'End Result'!#REF!</definedName>
    <definedName name="ExternalData_885" localSheetId="0">'End Result'!#REF!</definedName>
    <definedName name="ExternalData_886" localSheetId="0">'End Result'!#REF!</definedName>
    <definedName name="ExternalData_887" localSheetId="0">'End Result'!#REF!</definedName>
    <definedName name="ExternalData_888" localSheetId="0">'End Result'!#REF!</definedName>
    <definedName name="ExternalData_889" localSheetId="0">'End Result'!#REF!</definedName>
    <definedName name="ExternalData_89" localSheetId="0">'End Result'!#REF!</definedName>
    <definedName name="ExternalData_890" localSheetId="0">'End Result'!#REF!</definedName>
    <definedName name="ExternalData_891" localSheetId="0">'End Result'!#REF!</definedName>
    <definedName name="ExternalData_892" localSheetId="0">'End Result'!#REF!</definedName>
    <definedName name="ExternalData_893" localSheetId="0">'End Result'!#REF!</definedName>
    <definedName name="ExternalData_894" localSheetId="0">'End Result'!#REF!</definedName>
    <definedName name="ExternalData_895" localSheetId="0">'End Result'!#REF!</definedName>
    <definedName name="ExternalData_896" localSheetId="0">'End Result'!#REF!</definedName>
    <definedName name="ExternalData_897" localSheetId="0">'End Result'!#REF!</definedName>
    <definedName name="ExternalData_898" localSheetId="0">'End Result'!#REF!</definedName>
    <definedName name="ExternalData_899" localSheetId="0">'End Result'!#REF!</definedName>
    <definedName name="ExternalData_9" localSheetId="0">'End Result'!#REF!</definedName>
    <definedName name="ExternalData_90" localSheetId="0">'End Result'!#REF!</definedName>
    <definedName name="ExternalData_900" localSheetId="0">'End Result'!#REF!</definedName>
    <definedName name="ExternalData_901" localSheetId="0">'End Result'!#REF!</definedName>
    <definedName name="ExternalData_902" localSheetId="0">'End Result'!#REF!</definedName>
    <definedName name="ExternalData_903" localSheetId="0">'End Result'!#REF!</definedName>
    <definedName name="ExternalData_904" localSheetId="0">'End Result'!#REF!</definedName>
    <definedName name="ExternalData_905" localSheetId="0">'End Result'!#REF!</definedName>
    <definedName name="ExternalData_906" localSheetId="0">'End Result'!#REF!</definedName>
    <definedName name="ExternalData_907" localSheetId="0">'End Result'!#REF!</definedName>
    <definedName name="ExternalData_908" localSheetId="0">'End Result'!#REF!</definedName>
    <definedName name="ExternalData_909" localSheetId="0">'End Result'!#REF!</definedName>
    <definedName name="ExternalData_91" localSheetId="0">'End Result'!#REF!</definedName>
    <definedName name="ExternalData_910" localSheetId="0">'End Result'!#REF!</definedName>
    <definedName name="ExternalData_911" localSheetId="0">'End Result'!#REF!</definedName>
    <definedName name="ExternalData_912" localSheetId="0">'End Result'!#REF!</definedName>
    <definedName name="ExternalData_913" localSheetId="0">'End Result'!#REF!</definedName>
    <definedName name="ExternalData_914" localSheetId="0">'End Result'!#REF!</definedName>
    <definedName name="ExternalData_915" localSheetId="0">'End Result'!#REF!</definedName>
    <definedName name="ExternalData_916" localSheetId="0">'End Result'!#REF!</definedName>
    <definedName name="ExternalData_917" localSheetId="0">'End Result'!#REF!</definedName>
    <definedName name="ExternalData_918" localSheetId="0">'End Result'!#REF!</definedName>
    <definedName name="ExternalData_919" localSheetId="0">'End Result'!#REF!</definedName>
    <definedName name="ExternalData_92" localSheetId="0">'End Result'!#REF!</definedName>
    <definedName name="ExternalData_920" localSheetId="0">'End Result'!#REF!</definedName>
    <definedName name="ExternalData_921" localSheetId="0">'End Result'!#REF!</definedName>
    <definedName name="ExternalData_922" localSheetId="0">'End Result'!#REF!</definedName>
    <definedName name="ExternalData_923" localSheetId="0">'End Result'!#REF!</definedName>
    <definedName name="ExternalData_924" localSheetId="0">'End Result'!#REF!</definedName>
    <definedName name="ExternalData_925" localSheetId="0">'End Result'!#REF!</definedName>
    <definedName name="ExternalData_926" localSheetId="0">'End Result'!#REF!</definedName>
    <definedName name="ExternalData_927" localSheetId="0">'End Result'!#REF!</definedName>
    <definedName name="ExternalData_928" localSheetId="0">'End Result'!#REF!</definedName>
    <definedName name="ExternalData_929" localSheetId="0">'End Result'!#REF!</definedName>
    <definedName name="ExternalData_93" localSheetId="0">'End Result'!#REF!</definedName>
    <definedName name="ExternalData_930" localSheetId="0">'End Result'!#REF!</definedName>
    <definedName name="ExternalData_931" localSheetId="0">'End Result'!#REF!</definedName>
    <definedName name="ExternalData_932" localSheetId="0">'End Result'!#REF!</definedName>
    <definedName name="ExternalData_933" localSheetId="0">'End Result'!#REF!</definedName>
    <definedName name="ExternalData_934" localSheetId="0">'End Result'!#REF!</definedName>
    <definedName name="ExternalData_935" localSheetId="0">'End Result'!#REF!</definedName>
    <definedName name="ExternalData_936" localSheetId="0">'End Result'!#REF!</definedName>
    <definedName name="ExternalData_937" localSheetId="0">'End Result'!#REF!</definedName>
    <definedName name="ExternalData_938" localSheetId="0">'End Result'!#REF!</definedName>
    <definedName name="ExternalData_939" localSheetId="0">'End Result'!#REF!</definedName>
    <definedName name="ExternalData_94" localSheetId="0">'End Result'!#REF!</definedName>
    <definedName name="ExternalData_940" localSheetId="0">'End Result'!#REF!</definedName>
    <definedName name="ExternalData_941" localSheetId="0">'End Result'!#REF!</definedName>
    <definedName name="ExternalData_942" localSheetId="0">'End Result'!#REF!</definedName>
    <definedName name="ExternalData_943" localSheetId="0">'End Result'!#REF!</definedName>
    <definedName name="ExternalData_944" localSheetId="0">'End Result'!#REF!</definedName>
    <definedName name="ExternalData_945" localSheetId="0">'End Result'!#REF!</definedName>
    <definedName name="ExternalData_946" localSheetId="0">'End Result'!#REF!</definedName>
    <definedName name="ExternalData_947" localSheetId="0">'End Result'!#REF!</definedName>
    <definedName name="ExternalData_948" localSheetId="0">'End Result'!#REF!</definedName>
    <definedName name="ExternalData_949" localSheetId="0">'End Result'!#REF!</definedName>
    <definedName name="ExternalData_95" localSheetId="0">'End Result'!#REF!</definedName>
    <definedName name="ExternalData_950" localSheetId="0">'End Result'!#REF!</definedName>
    <definedName name="ExternalData_951" localSheetId="0">'End Result'!#REF!</definedName>
    <definedName name="ExternalData_952" localSheetId="0">'End Result'!#REF!</definedName>
    <definedName name="ExternalData_953" localSheetId="0">'End Result'!#REF!</definedName>
    <definedName name="ExternalData_954" localSheetId="0">'End Result'!#REF!</definedName>
    <definedName name="ExternalData_955" localSheetId="0">'End Result'!#REF!</definedName>
    <definedName name="ExternalData_956" localSheetId="0">'End Result'!#REF!</definedName>
    <definedName name="ExternalData_957" localSheetId="0">'End Result'!#REF!</definedName>
    <definedName name="ExternalData_958" localSheetId="0">'End Result'!#REF!</definedName>
    <definedName name="ExternalData_959" localSheetId="0">'End Result'!#REF!</definedName>
    <definedName name="ExternalData_96" localSheetId="0">'End Result'!#REF!</definedName>
    <definedName name="ExternalData_960" localSheetId="0">'End Result'!#REF!</definedName>
    <definedName name="ExternalData_961" localSheetId="0">'End Result'!#REF!</definedName>
    <definedName name="ExternalData_962" localSheetId="0">'End Result'!#REF!</definedName>
    <definedName name="ExternalData_963" localSheetId="0">'End Result'!#REF!</definedName>
    <definedName name="ExternalData_964" localSheetId="0">'End Result'!#REF!</definedName>
    <definedName name="ExternalData_965" localSheetId="0">'End Result'!#REF!</definedName>
    <definedName name="ExternalData_966" localSheetId="0">'End Result'!#REF!</definedName>
    <definedName name="ExternalData_967" localSheetId="0">'End Result'!#REF!</definedName>
    <definedName name="ExternalData_968" localSheetId="0">'End Result'!#REF!</definedName>
    <definedName name="ExternalData_969" localSheetId="0">'End Result'!#REF!</definedName>
    <definedName name="ExternalData_97" localSheetId="0">'End Result'!#REF!</definedName>
    <definedName name="ExternalData_970" localSheetId="0">'End Result'!#REF!</definedName>
    <definedName name="ExternalData_971" localSheetId="0">'End Result'!#REF!</definedName>
    <definedName name="ExternalData_972" localSheetId="0">'End Result'!#REF!</definedName>
    <definedName name="ExternalData_973" localSheetId="0">'End Result'!#REF!</definedName>
    <definedName name="ExternalData_974" localSheetId="0">'End Result'!#REF!</definedName>
    <definedName name="ExternalData_975" localSheetId="0">'End Result'!#REF!</definedName>
    <definedName name="ExternalData_976" localSheetId="0">'End Result'!#REF!</definedName>
    <definedName name="ExternalData_977" localSheetId="0">'End Result'!#REF!</definedName>
    <definedName name="ExternalData_978" localSheetId="0">'End Result'!#REF!</definedName>
    <definedName name="ExternalData_979" localSheetId="0">'End Result'!#REF!</definedName>
    <definedName name="ExternalData_98" localSheetId="0">'End Result'!#REF!</definedName>
    <definedName name="ExternalData_980" localSheetId="0">'End Result'!#REF!</definedName>
    <definedName name="ExternalData_981" localSheetId="0">'End Result'!#REF!</definedName>
    <definedName name="ExternalData_982" localSheetId="0">'End Result'!#REF!</definedName>
    <definedName name="ExternalData_983" localSheetId="0">'End Result'!#REF!</definedName>
    <definedName name="ExternalData_984" localSheetId="0">'End Result'!#REF!</definedName>
    <definedName name="ExternalData_985" localSheetId="0">'End Result'!#REF!</definedName>
    <definedName name="ExternalData_986" localSheetId="0">'End Result'!#REF!</definedName>
    <definedName name="ExternalData_987" localSheetId="0">'End Result'!#REF!</definedName>
    <definedName name="ExternalData_988" localSheetId="0">'End Result'!#REF!</definedName>
    <definedName name="ExternalData_989" localSheetId="0">'End Result'!#REF!</definedName>
    <definedName name="ExternalData_99" localSheetId="0">'End Result'!#REF!</definedName>
    <definedName name="ExternalData_990" localSheetId="0">'End Result'!#REF!</definedName>
    <definedName name="ExternalData_991" localSheetId="0">'End Result'!#REF!</definedName>
    <definedName name="ExternalData_992" localSheetId="0">'End Result'!#REF!</definedName>
    <definedName name="ExternalData_993" localSheetId="0">'End Result'!#REF!</definedName>
    <definedName name="ExternalData_994" localSheetId="0">'End Result'!#REF!</definedName>
    <definedName name="ExternalData_995" localSheetId="0">'End Result'!#REF!</definedName>
    <definedName name="ExternalData_996" localSheetId="0">'End Result'!#REF!</definedName>
    <definedName name="ExternalData_997" localSheetId="0">'End Result'!#REF!</definedName>
    <definedName name="ExternalData_998" localSheetId="0">'End Result'!#REF!</definedName>
    <definedName name="ExternalData_999" localSheetId="0">'End Result'!#REF!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5" l="1"/>
  <c r="D10" i="5"/>
  <c r="D5" i="5"/>
  <c r="B50" i="5" l="1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H39" i="5"/>
  <c r="G39" i="5"/>
  <c r="F39" i="5"/>
  <c r="D39" i="5"/>
  <c r="C39" i="5"/>
  <c r="B39" i="5"/>
  <c r="H38" i="5"/>
  <c r="G38" i="5"/>
  <c r="F38" i="5"/>
  <c r="D38" i="5"/>
  <c r="C38" i="5"/>
  <c r="B38" i="5"/>
  <c r="H37" i="5"/>
  <c r="G37" i="5"/>
  <c r="F37" i="5"/>
  <c r="D37" i="5"/>
  <c r="C37" i="5"/>
  <c r="B37" i="5"/>
  <c r="H36" i="5"/>
  <c r="G36" i="5"/>
  <c r="F36" i="5"/>
  <c r="D36" i="5"/>
  <c r="C36" i="5"/>
  <c r="B36" i="5"/>
  <c r="I35" i="5"/>
  <c r="H35" i="5"/>
  <c r="G35" i="5"/>
  <c r="F35" i="5"/>
  <c r="D35" i="5"/>
  <c r="C35" i="5"/>
  <c r="B35" i="5"/>
  <c r="I34" i="5"/>
  <c r="H34" i="5"/>
  <c r="G34" i="5"/>
  <c r="F34" i="5"/>
  <c r="D34" i="5"/>
  <c r="C34" i="5"/>
  <c r="B34" i="5"/>
  <c r="I33" i="5"/>
  <c r="H33" i="5"/>
  <c r="G33" i="5"/>
  <c r="F33" i="5"/>
  <c r="D33" i="5"/>
  <c r="C33" i="5"/>
  <c r="B33" i="5"/>
  <c r="I32" i="5"/>
  <c r="H32" i="5"/>
  <c r="G32" i="5"/>
  <c r="F32" i="5"/>
  <c r="D32" i="5"/>
  <c r="C32" i="5"/>
  <c r="B32" i="5"/>
  <c r="I31" i="5"/>
  <c r="H31" i="5"/>
  <c r="G31" i="5"/>
  <c r="F31" i="5"/>
  <c r="D31" i="5"/>
  <c r="C31" i="5"/>
  <c r="B31" i="5"/>
  <c r="I30" i="5"/>
  <c r="H30" i="5"/>
  <c r="G30" i="5"/>
  <c r="F30" i="5"/>
  <c r="D30" i="5"/>
  <c r="C30" i="5"/>
  <c r="B30" i="5"/>
  <c r="I29" i="5"/>
  <c r="H29" i="5"/>
  <c r="G29" i="5"/>
  <c r="F29" i="5"/>
  <c r="D29" i="5"/>
  <c r="C29" i="5"/>
  <c r="B29" i="5"/>
  <c r="I28" i="5"/>
  <c r="H28" i="5"/>
  <c r="G28" i="5"/>
  <c r="F28" i="5"/>
  <c r="D28" i="5"/>
  <c r="B28" i="5"/>
  <c r="I27" i="5"/>
  <c r="H27" i="5"/>
  <c r="G27" i="5"/>
  <c r="F27" i="5"/>
  <c r="D27" i="5"/>
  <c r="C27" i="5"/>
  <c r="B27" i="5"/>
  <c r="I26" i="5"/>
  <c r="H26" i="5"/>
  <c r="G26" i="5"/>
  <c r="F26" i="5"/>
  <c r="D26" i="5"/>
  <c r="C26" i="5"/>
  <c r="B26" i="5"/>
  <c r="I25" i="5"/>
  <c r="H25" i="5"/>
  <c r="G25" i="5"/>
  <c r="F25" i="5"/>
  <c r="D25" i="5"/>
  <c r="C25" i="5"/>
  <c r="B25" i="5"/>
  <c r="I24" i="5"/>
  <c r="H24" i="5"/>
  <c r="G24" i="5"/>
  <c r="F24" i="5"/>
  <c r="D24" i="5"/>
  <c r="C24" i="5"/>
  <c r="B24" i="5"/>
  <c r="I23" i="5"/>
  <c r="H23" i="5"/>
  <c r="G23" i="5"/>
  <c r="F23" i="5"/>
  <c r="D23" i="5"/>
  <c r="C23" i="5"/>
  <c r="B23" i="5"/>
  <c r="I22" i="5"/>
  <c r="H22" i="5"/>
  <c r="G22" i="5"/>
  <c r="F22" i="5"/>
  <c r="D22" i="5"/>
  <c r="C22" i="5"/>
  <c r="B22" i="5"/>
  <c r="I21" i="5"/>
  <c r="H21" i="5"/>
  <c r="G21" i="5"/>
  <c r="F21" i="5"/>
  <c r="D21" i="5"/>
  <c r="C21" i="5"/>
  <c r="B21" i="5"/>
  <c r="I20" i="5"/>
  <c r="H20" i="5"/>
  <c r="G20" i="5"/>
  <c r="F20" i="5"/>
  <c r="D20" i="5"/>
  <c r="C20" i="5"/>
  <c r="B20" i="5"/>
  <c r="K19" i="5"/>
  <c r="J19" i="5"/>
  <c r="I19" i="5"/>
  <c r="H19" i="5"/>
  <c r="G19" i="5"/>
  <c r="F19" i="5"/>
  <c r="D19" i="5"/>
  <c r="C19" i="5"/>
  <c r="B19" i="5"/>
  <c r="K18" i="5"/>
  <c r="J18" i="5"/>
  <c r="I18" i="5"/>
  <c r="H18" i="5"/>
  <c r="G18" i="5"/>
  <c r="F18" i="5"/>
  <c r="D18" i="5"/>
  <c r="C18" i="5"/>
  <c r="B18" i="5"/>
  <c r="K17" i="5"/>
  <c r="J17" i="5"/>
  <c r="I17" i="5"/>
  <c r="H17" i="5"/>
  <c r="G17" i="5"/>
  <c r="F17" i="5"/>
  <c r="D17" i="5"/>
  <c r="C17" i="5"/>
  <c r="B17" i="5"/>
  <c r="K16" i="5"/>
  <c r="J16" i="5"/>
  <c r="I16" i="5"/>
  <c r="H16" i="5"/>
  <c r="G16" i="5"/>
  <c r="F16" i="5"/>
  <c r="D16" i="5"/>
  <c r="C16" i="5"/>
  <c r="B16" i="5"/>
  <c r="K15" i="5"/>
  <c r="J15" i="5"/>
  <c r="I15" i="5"/>
  <c r="H15" i="5"/>
  <c r="G15" i="5"/>
  <c r="F15" i="5"/>
  <c r="D15" i="5"/>
  <c r="C15" i="5"/>
  <c r="B15" i="5"/>
  <c r="K14" i="5"/>
  <c r="J14" i="5"/>
  <c r="I14" i="5"/>
  <c r="H14" i="5"/>
  <c r="G14" i="5"/>
  <c r="F14" i="5"/>
  <c r="D14" i="5"/>
  <c r="C14" i="5"/>
  <c r="B14" i="5"/>
  <c r="K13" i="5"/>
  <c r="J13" i="5"/>
  <c r="I13" i="5"/>
  <c r="H13" i="5"/>
  <c r="G13" i="5"/>
  <c r="F13" i="5"/>
  <c r="D13" i="5"/>
  <c r="C13" i="5"/>
  <c r="B13" i="5"/>
  <c r="K12" i="5"/>
  <c r="J12" i="5"/>
  <c r="I12" i="5"/>
  <c r="H12" i="5"/>
  <c r="G12" i="5"/>
  <c r="F12" i="5"/>
  <c r="D12" i="5"/>
  <c r="C12" i="5"/>
  <c r="B12" i="5"/>
  <c r="K11" i="5"/>
  <c r="J11" i="5"/>
  <c r="I11" i="5"/>
  <c r="H11" i="5"/>
  <c r="G11" i="5"/>
  <c r="F11" i="5"/>
  <c r="D11" i="5"/>
  <c r="C11" i="5"/>
  <c r="B11" i="5"/>
  <c r="K10" i="5"/>
  <c r="J10" i="5"/>
  <c r="I10" i="5"/>
  <c r="H10" i="5"/>
  <c r="G10" i="5"/>
  <c r="F10" i="5"/>
  <c r="C10" i="5"/>
  <c r="B10" i="5"/>
  <c r="K9" i="5"/>
  <c r="J9" i="5"/>
  <c r="I9" i="5"/>
  <c r="H9" i="5"/>
  <c r="G9" i="5"/>
  <c r="F9" i="5"/>
  <c r="D9" i="5"/>
  <c r="C9" i="5"/>
  <c r="B9" i="5"/>
  <c r="K8" i="5"/>
  <c r="J8" i="5"/>
  <c r="I8" i="5"/>
  <c r="H8" i="5"/>
  <c r="G8" i="5"/>
  <c r="F8" i="5"/>
  <c r="D8" i="5"/>
  <c r="C8" i="5"/>
  <c r="B8" i="5"/>
  <c r="K7" i="5"/>
  <c r="J7" i="5"/>
  <c r="I7" i="5"/>
  <c r="H7" i="5"/>
  <c r="G7" i="5"/>
  <c r="F7" i="5"/>
  <c r="D7" i="5"/>
  <c r="C7" i="5"/>
  <c r="B7" i="5"/>
  <c r="K6" i="5"/>
  <c r="J6" i="5"/>
  <c r="I6" i="5"/>
  <c r="H6" i="5"/>
  <c r="G6" i="5"/>
  <c r="F6" i="5"/>
  <c r="D6" i="5"/>
  <c r="C6" i="5"/>
  <c r="B6" i="5"/>
  <c r="K5" i="5"/>
  <c r="J5" i="5"/>
  <c r="I5" i="5"/>
  <c r="H5" i="5"/>
  <c r="G5" i="5"/>
  <c r="F5" i="5"/>
  <c r="C5" i="5"/>
  <c r="B5" i="5"/>
  <c r="K4" i="5"/>
  <c r="J4" i="5"/>
  <c r="I4" i="5"/>
  <c r="H4" i="5"/>
  <c r="G4" i="5"/>
  <c r="F4" i="5"/>
  <c r="D4" i="5"/>
  <c r="C4" i="5"/>
  <c r="B4" i="5"/>
  <c r="I47" i="4"/>
  <c r="I46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J4" i="4"/>
  <c r="I4" i="4"/>
  <c r="G4" i="4"/>
  <c r="F4" i="4"/>
  <c r="E4" i="4"/>
  <c r="D4" i="4"/>
  <c r="C4" i="4"/>
  <c r="B4" i="4"/>
  <c r="A50" i="9"/>
  <c r="A46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A47" i="3"/>
  <c r="D41" i="3"/>
  <c r="B41" i="3"/>
  <c r="D39" i="3"/>
  <c r="C39" i="3"/>
  <c r="D38" i="3"/>
  <c r="C38" i="3"/>
  <c r="B38" i="3"/>
  <c r="B36" i="3"/>
  <c r="B35" i="3"/>
  <c r="B33" i="3"/>
  <c r="B32" i="3"/>
  <c r="B31" i="3"/>
  <c r="B29" i="3"/>
  <c r="B27" i="3"/>
  <c r="C26" i="3"/>
  <c r="B26" i="3"/>
  <c r="B24" i="3"/>
  <c r="B21" i="3"/>
  <c r="B15" i="3"/>
  <c r="F13" i="3"/>
  <c r="E13" i="3"/>
  <c r="D13" i="3"/>
  <c r="C13" i="3"/>
  <c r="F11" i="3"/>
  <c r="E11" i="3"/>
  <c r="D11" i="3"/>
  <c r="C11" i="3"/>
  <c r="B11" i="3"/>
  <c r="D9" i="3"/>
  <c r="C9" i="3"/>
  <c r="C7" i="3"/>
  <c r="C6" i="3"/>
  <c r="G4" i="3"/>
  <c r="F4" i="3"/>
  <c r="E4" i="3"/>
  <c r="D4" i="3"/>
  <c r="C4" i="3"/>
</calcChain>
</file>

<file path=xl/comments1.xml><?xml version="1.0" encoding="utf-8"?>
<comments xmlns="http://schemas.openxmlformats.org/spreadsheetml/2006/main">
  <authors>
    <author>anonymous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I want the next nested if to be on the right side of argument, hence 'NOT'</t>
        </r>
      </text>
    </comment>
  </commentList>
</comments>
</file>

<file path=xl/comments2.xml><?xml version="1.0" encoding="utf-8"?>
<comments xmlns="http://schemas.openxmlformats.org/spreadsheetml/2006/main">
  <authors>
    <author>anonymous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anonymous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location of =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search for "  " (space), after the occurrence of the = sign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Location of //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char34 is quotation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Length
</t>
        </r>
      </text>
    </comment>
  </commentList>
</comments>
</file>

<file path=xl/sharedStrings.xml><?xml version="1.0" encoding="utf-8"?>
<sst xmlns="http://schemas.openxmlformats.org/spreadsheetml/2006/main" count="287" uniqueCount="177">
  <si>
    <t>HDVehicle=C6R_GT2_2009.hdv</t>
  </si>
  <si>
    <t>Graphics=C6R.gen</t>
  </si>
  <si>
    <t>Spinner=C6R_Spinner.gen</t>
  </si>
  <si>
    <t>Upgrades=C6R_Upgrades.ini       // Vehicle upgrades information</t>
  </si>
  <si>
    <t>Cameras=C6R.cam                 // Defaults to cams.cfg in UserData directory</t>
  </si>
  <si>
    <t>Cockpit=C6R_cockpitinfo.ini</t>
  </si>
  <si>
    <t>AIUpgradeClass=GT2</t>
  </si>
  <si>
    <t>//////////////////////////TEAM HISTORY AND INFORMATION///////////////////////////////////////////</t>
  </si>
  <si>
    <t>Number=00</t>
  </si>
  <si>
    <t>Team="Corvette Racing"</t>
  </si>
  <si>
    <t>PitGroup="Group1"</t>
  </si>
  <si>
    <t>Driver="Milos / Stokely"</t>
  </si>
  <si>
    <t>Description="Corvette C6.R GT2_c #00"</t>
  </si>
  <si>
    <t>Engine="Chevrolet V-8"</t>
  </si>
  <si>
    <t>Manufacturer="Michelin"</t>
  </si>
  <si>
    <t>Classes="GT2_C6R"</t>
  </si>
  <si>
    <t>FullTeamName="Corvette Racing"</t>
  </si>
  <si>
    <t>TeamFounded=2003</t>
  </si>
  <si>
    <t>TeamHeadquarters="Sparta, Wisconsin"</t>
  </si>
  <si>
    <t>TeamStarts=30</t>
  </si>
  <si>
    <t>TeamPoles=5</t>
  </si>
  <si>
    <t>TeamWins=5</t>
  </si>
  <si>
    <t>TeamWorldChampionships=2</t>
  </si>
  <si>
    <t>Category="VIR_3H_Event, Corvette ALMS GT2 2009 custom"</t>
  </si>
  <si>
    <t>extract after '='</t>
  </si>
  <si>
    <t>if "//" doesn't exist</t>
  </si>
  <si>
    <t>HeadPhysics=HeadPhysics_GT.ini  o// Affects driver eyepoint only</t>
  </si>
  <si>
    <t>If "=" not exists</t>
  </si>
  <si>
    <t>if char(34)  exists</t>
  </si>
  <si>
    <t>DefaultLivery="C6R_00.DDS"  // "</t>
  </si>
  <si>
    <t>"=""</t>
  </si>
  <si>
    <t>Characters from beginning to 2nd occurrence</t>
  </si>
  <si>
    <t>Extract between 1st 2 quotes</t>
  </si>
  <si>
    <t>Location of 1st occurrence</t>
  </si>
  <si>
    <t>Distance between 1st two occurences</t>
  </si>
  <si>
    <t>extract within quotes</t>
  </si>
  <si>
    <t>if space exists</t>
  </si>
  <si>
    <t>Upgrades</t>
  </si>
  <si>
    <t>Upgrades=C6R_Upgrades.ini</t>
  </si>
  <si>
    <t>GenString=// Used to generate GMT names in *.gen file</t>
  </si>
  <si>
    <t>Sounds=C6R.sfx//</t>
  </si>
  <si>
    <t>if space (char32)  exists</t>
  </si>
  <si>
    <t>Location of =</t>
  </si>
  <si>
    <t xml:space="preserve">DefaultLivery="C6R_00.DDS"  </t>
  </si>
  <si>
    <t xml:space="preserve">=Mid(a21, FIND("=",A21,1)+1), </t>
  </si>
  <si>
    <t>if " exists</t>
  </si>
  <si>
    <t>If space exists afer =</t>
  </si>
  <si>
    <t>if " " exists before //</t>
  </si>
  <si>
    <t>(IF True) if " exists before //</t>
  </si>
  <si>
    <t>Cameras=C6R.cam// Defaults to cams.cfg in UserData directory</t>
  </si>
  <si>
    <t>Cameras=C6R.cam                 // Defaults to cams.cfg in UserData</t>
  </si>
  <si>
    <t>If space exists afer = &amp;&amp; before //</t>
  </si>
  <si>
    <t>extract from = to before " "</t>
  </si>
  <si>
    <t>extract from = to "//"</t>
  </si>
  <si>
    <t>Extract from right to //</t>
  </si>
  <si>
    <t>Is len of C4 0</t>
  </si>
  <si>
    <t>Else</t>
  </si>
  <si>
    <t>Upgrades=C6R_Upgrades.ini       //"c" // Vehicle upgrades information</t>
  </si>
  <si>
    <t>// DefaultLivery="PREFIX"       // PREFIX is the base texture map name, assumed to be BMP unless specified</t>
  </si>
  <si>
    <t>Does // exist in B4</t>
  </si>
  <si>
    <t>Text file import</t>
  </si>
  <si>
    <t>Extract from = to (" " or //) IF applicable</t>
  </si>
  <si>
    <t>Extract within quotes IF applicable</t>
  </si>
  <si>
    <t>Does // exist in B4 OR does = NOT exist in B4</t>
  </si>
  <si>
    <t>Does B4 contain // or omits =</t>
  </si>
  <si>
    <t>If NOT( // exists and after =)</t>
  </si>
  <si>
    <t xml:space="preserve">Does // exist in B4 OR not(does // exist in A4 AND after =) </t>
  </si>
  <si>
    <t xml:space="preserve">C6R_Upgrades.ini       </t>
  </si>
  <si>
    <t>=RIGHT(A5, LEN(A5)-FIND(C5, A5, 1)+1-LEN(C5))</t>
  </si>
  <si>
    <t>"Corvette C6.R GT2_c #00"</t>
  </si>
  <si>
    <t>10</t>
  </si>
  <si>
    <t>32</t>
  </si>
  <si>
    <t>***bbn***</t>
  </si>
  <si>
    <t>***bsew***</t>
  </si>
  <si>
    <t>Is A4 Blank</t>
  </si>
  <si>
    <t>Does =  NOT exist</t>
  </si>
  <si>
    <t>Does // or = NOT exist</t>
  </si>
  <si>
    <t>extract left of =</t>
  </si>
  <si>
    <t>is = located before //</t>
  </si>
  <si>
    <t>Does // NOT exist</t>
  </si>
  <si>
    <t>Substitute all " "</t>
  </si>
  <si>
    <t>After substitute extract left of =</t>
  </si>
  <si>
    <t xml:space="preserve">   DefaultLivery="C6R_00.DDS"  // "</t>
  </si>
  <si>
    <t>dszdfs</t>
  </si>
  <si>
    <t>// The first section defines what maps to load for the vehicle skinning technology.</t>
  </si>
  <si>
    <t>// The first line defines a "prefix" to be used for all generic maps.</t>
  </si>
  <si>
    <t>// Currently, generic maps are used for the livery, wing, driver, driver arms, driver helmet, and pit crew.</t>
  </si>
  <si>
    <t>// The second line will replace the default livery with the new specified, for the track specified.</t>
  </si>
  <si>
    <t>// The format is as follows:</t>
  </si>
  <si>
    <t>//</t>
  </si>
  <si>
    <t>// PitCrewLivery="PREFIX"       // This is only needed if it differs from the default livery PREFIX</t>
  </si>
  <si>
    <t>// TrackLivery="TRACK, PREFIX"  // TRACK is the track name as defined in the event GDB</t>
  </si>
  <si>
    <t>// TrackLivery="TRACK, PREFIX"  // For example, "2004_Toban"</t>
  </si>
  <si>
    <t>// TrackLivery="TRACK, PREFIX"  // You can have an infinite # of these lines</t>
  </si>
  <si>
    <t/>
  </si>
  <si>
    <t>DefaultLivery=</t>
  </si>
  <si>
    <t>HDVehicle=</t>
  </si>
  <si>
    <t>Graphics=</t>
  </si>
  <si>
    <t>Spinner=</t>
  </si>
  <si>
    <t>Upgrades=</t>
  </si>
  <si>
    <t>GenString=</t>
  </si>
  <si>
    <t>// Used to generate GMT names in *.gen file</t>
  </si>
  <si>
    <t>Cameras=</t>
  </si>
  <si>
    <t>Sounds=</t>
  </si>
  <si>
    <t>HeadPhysics=</t>
  </si>
  <si>
    <t>HeadPhysics_GT.ini</t>
  </si>
  <si>
    <t>Cockpit=</t>
  </si>
  <si>
    <t>AIUpgradeClass=</t>
  </si>
  <si>
    <t>Number=</t>
  </si>
  <si>
    <t>Team=</t>
  </si>
  <si>
    <t>PitGroup=</t>
  </si>
  <si>
    <t>Driver=</t>
  </si>
  <si>
    <t>Description=</t>
  </si>
  <si>
    <t>Engine=</t>
  </si>
  <si>
    <t>Manufacturer=</t>
  </si>
  <si>
    <t>Classes=</t>
  </si>
  <si>
    <t>FullTeamName=</t>
  </si>
  <si>
    <t>TeamFounded=</t>
  </si>
  <si>
    <t>2003</t>
  </si>
  <si>
    <t>TeamHeadquarters=</t>
  </si>
  <si>
    <t>"Sparta, Wisconsin"</t>
  </si>
  <si>
    <t>TeamStarts=</t>
  </si>
  <si>
    <t>TeamPoles=</t>
  </si>
  <si>
    <t>TeamWins=</t>
  </si>
  <si>
    <t>TeamWorldChampionships=</t>
  </si>
  <si>
    <t>2</t>
  </si>
  <si>
    <t>Category=</t>
  </si>
  <si>
    <t>370z.hdv</t>
  </si>
  <si>
    <t>370z.gen</t>
  </si>
  <si>
    <t>370z_Spinner.gen</t>
  </si>
  <si>
    <t>370z_Upgrades.ini</t>
  </si>
  <si>
    <t xml:space="preserve">     // Vehicle upgrades information</t>
  </si>
  <si>
    <t>370z.cam</t>
  </si>
  <si>
    <t xml:space="preserve">               // Defaults to cams.cfg in UserData directory</t>
  </si>
  <si>
    <t>370z.sfx</t>
  </si>
  <si>
    <t xml:space="preserve">                //Sounds=default.sfx</t>
  </si>
  <si>
    <t xml:space="preserve"> // Affects driver eyepoint only</t>
  </si>
  <si>
    <t>370z_cockpitinfo.ini</t>
  </si>
  <si>
    <t>GT4</t>
  </si>
  <si>
    <t>"Nissan Racing"</t>
  </si>
  <si>
    <t>"Jack Torrance"</t>
  </si>
  <si>
    <t>"Nissan 3.7L V6"</t>
  </si>
  <si>
    <t>"Nissan"</t>
  </si>
  <si>
    <t>100</t>
  </si>
  <si>
    <t>"Nds_GT4_13"</t>
  </si>
  <si>
    <t>"Nords, 370z"</t>
  </si>
  <si>
    <t>"370z_6"</t>
  </si>
  <si>
    <t>"370z_32.DDS"</t>
  </si>
  <si>
    <t>Import Path</t>
  </si>
  <si>
    <t>Export Path</t>
  </si>
  <si>
    <t>"Nissan 370z&lt;&gt; #32"</t>
  </si>
  <si>
    <t>D:\Games\rFactor 2\Misc\Spreadsheets\Source Vehs 2\</t>
  </si>
  <si>
    <t>D:\Games\rFactor 2\Misc\Spreadsheets\Source Vehs 2\Exports</t>
  </si>
  <si>
    <t>HDVehicle=370z.hdv</t>
  </si>
  <si>
    <t>Graphics=370z.gen</t>
  </si>
  <si>
    <t>Spinner=370z_Spinner.gen</t>
  </si>
  <si>
    <t>Upgrades=370z_Upgrades.ini     // Vehicle upgrades information</t>
  </si>
  <si>
    <t>GenString=                     // Used to generate GMT names in *.gen file</t>
  </si>
  <si>
    <t>Cameras=370z.cam               // Defaults to cams.cfg in UserData directory</t>
  </si>
  <si>
    <t>Sounds=370z.sfx                //Sounds=default.sfx</t>
  </si>
  <si>
    <t>HeadPhysics=HeadPhysics_GT.ini // Affects driver eyepoint only</t>
  </si>
  <si>
    <t>Cockpit=370z_cockpitinfo.ini</t>
  </si>
  <si>
    <t>AIUpgradeClass=GT4</t>
  </si>
  <si>
    <t>Team="Nissan Racing"</t>
  </si>
  <si>
    <t>PitGroup="Group14"</t>
  </si>
  <si>
    <t>Driver="Jack Torrance"</t>
  </si>
  <si>
    <t>Engine="Nissan 3.7L V6"</t>
  </si>
  <si>
    <t>Manufacturer="Nissan"</t>
  </si>
  <si>
    <t>Classes="GT4_370z"</t>
  </si>
  <si>
    <t>FullTeamName="Nissan Racing"</t>
  </si>
  <si>
    <t>TeamStarts=100</t>
  </si>
  <si>
    <t>TeamPoles=10</t>
  </si>
  <si>
    <t>TeamWins=10</t>
  </si>
  <si>
    <t>Category="VIR_3H_Event, 370z GT4 2012 custom"</t>
  </si>
  <si>
    <t>DefaultLivery="370z_31.DDS"</t>
  </si>
  <si>
    <t>Number=31</t>
  </si>
  <si>
    <t>Description="Nissan 370z_c #31"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</si>
</sst>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DB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Border="1"/>
    <xf numFmtId="0" fontId="0" fillId="4" borderId="0" xfId="0" applyFill="1"/>
    <xf numFmtId="0" fontId="0" fillId="2" borderId="1" xfId="0" applyFill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8" borderId="0" xfId="0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quotePrefix="1" applyNumberFormat="1" applyAlignment="1">
      <alignment wrapText="1"/>
    </xf>
    <xf numFmtId="0" fontId="0" fillId="0" borderId="0" xfId="0" applyNumberFormat="1" applyFill="1" applyBorder="1" applyAlignment="1">
      <alignment wrapText="1"/>
    </xf>
    <xf numFmtId="0" fontId="3" fillId="7" borderId="0" xfId="0" applyFont="1" applyFill="1" applyAlignment="1">
      <alignment horizontal="center"/>
    </xf>
    <xf numFmtId="0" fontId="0" fillId="0" borderId="4" xfId="0" applyNumberFormat="1" applyFill="1" applyBorder="1" applyAlignment="1">
      <alignment wrapText="1"/>
    </xf>
    <xf numFmtId="0" fontId="0" fillId="0" borderId="5" xfId="0" applyNumberFormat="1" applyFill="1" applyBorder="1" applyAlignment="1">
      <alignment wrapText="1"/>
    </xf>
    <xf numFmtId="0" fontId="0" fillId="0" borderId="6" xfId="0" applyNumberFormat="1" applyFill="1" applyBorder="1" applyAlignment="1">
      <alignment wrapText="1"/>
    </xf>
    <xf numFmtId="0" fontId="0" fillId="0" borderId="0" xfId="0" quotePrefix="1" applyNumberForma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9" borderId="0" xfId="0" applyFill="1"/>
    <xf numFmtId="49" fontId="0" fillId="0" borderId="0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0" fontId="0" fillId="7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F"/>
      <color rgb="FFFF5757"/>
      <color rgb="FFFF7D7D"/>
      <color rgb="FFFFB3FF"/>
      <color rgb="FFFF7C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33</xdr:row>
      <xdr:rowOff>133350</xdr:rowOff>
    </xdr:from>
    <xdr:to>
      <xdr:col>6</xdr:col>
      <xdr:colOff>581025</xdr:colOff>
      <xdr:row>51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50" y="8305800"/>
          <a:ext cx="6753225" cy="3457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1924050</xdr:colOff>
      <xdr:row>34</xdr:row>
      <xdr:rowOff>114300</xdr:rowOff>
    </xdr:from>
    <xdr:to>
      <xdr:col>1</xdr:col>
      <xdr:colOff>1752600</xdr:colOff>
      <xdr:row>61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6800850"/>
          <a:ext cx="6324600" cy="5391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2190750</xdr:colOff>
      <xdr:row>24</xdr:row>
      <xdr:rowOff>76200</xdr:rowOff>
    </xdr:from>
    <xdr:to>
      <xdr:col>2</xdr:col>
      <xdr:colOff>2085975</xdr:colOff>
      <xdr:row>65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4648200"/>
          <a:ext cx="6391275" cy="791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1"/>
  <sheetViews>
    <sheetView tabSelected="1" zoomScaleNormal="100" workbookViewId="0">
      <selection activeCell="B20" sqref="B20"/>
    </sheetView>
  </sheetViews>
  <sheetFormatPr defaultRowHeight="15" x14ac:dyDescent="0.25"/>
  <cols>
    <col min="1" max="1" width="97.42578125" bestFit="1" customWidth="1"/>
    <col min="2" max="2" width="81.140625" customWidth="1"/>
    <col min="3" max="3" width="56.5703125" bestFit="1" customWidth="1"/>
    <col min="4" max="4" width="26.85546875" customWidth="1"/>
    <col min="5" max="5" width="64.140625" customWidth="1"/>
    <col min="6" max="6" width="22.28515625" customWidth="1"/>
    <col min="7" max="7" width="16.5703125" customWidth="1"/>
    <col min="8" max="8" width="18.85546875" customWidth="1"/>
    <col min="9" max="9" width="41.28515625" bestFit="1" customWidth="1"/>
    <col min="10" max="11" width="20.85546875" customWidth="1"/>
    <col min="12" max="12" width="19.140625" customWidth="1"/>
    <col min="13" max="13" width="20.5703125" customWidth="1"/>
    <col min="14" max="14" width="16.85546875" bestFit="1" customWidth="1"/>
    <col min="15" max="15" width="19.7109375" customWidth="1"/>
    <col min="16" max="16" width="40.5703125" customWidth="1"/>
  </cols>
  <sheetData>
    <row r="1" spans="1:11" x14ac:dyDescent="0.25">
      <c r="A1" t="s">
        <v>148</v>
      </c>
      <c r="B1" t="s">
        <v>151</v>
      </c>
      <c r="F1" s="30"/>
      <c r="G1" s="30"/>
      <c r="H1" s="11"/>
      <c r="K1" s="32"/>
    </row>
    <row r="2" spans="1:11" x14ac:dyDescent="0.25">
      <c r="A2" t="s">
        <v>149</v>
      </c>
      <c r="B2" s="34" t="s">
        <v>152</v>
      </c>
      <c r="E2" s="31"/>
      <c r="F2" s="31"/>
      <c r="G2" s="31"/>
      <c r="K2" s="32"/>
    </row>
    <row r="3" spans="1:11" x14ac:dyDescent="0.25">
      <c r="E3" s="31"/>
      <c r="F3" s="31"/>
      <c r="G3" s="31"/>
      <c r="K3" s="32"/>
    </row>
    <row r="4" spans="1:11" x14ac:dyDescent="0.25">
      <c r="A4" t="s">
        <v>84</v>
      </c>
      <c r="B4" t="s">
        <v>84</v>
      </c>
      <c r="C4" s="3" t="s">
        <v>94</v>
      </c>
    </row>
    <row r="5" spans="1:11" x14ac:dyDescent="0.25">
      <c r="A5" t="s">
        <v>85</v>
      </c>
      <c r="B5" t="s">
        <v>85</v>
      </c>
      <c r="C5" s="3" t="s">
        <v>94</v>
      </c>
    </row>
    <row r="6" spans="1:11" x14ac:dyDescent="0.25">
      <c r="A6" t="s">
        <v>86</v>
      </c>
      <c r="B6" t="s">
        <v>86</v>
      </c>
      <c r="C6" s="3" t="s">
        <v>94</v>
      </c>
    </row>
    <row r="7" spans="1:11" x14ac:dyDescent="0.25">
      <c r="A7" t="s">
        <v>87</v>
      </c>
      <c r="B7" t="s">
        <v>87</v>
      </c>
      <c r="C7" s="3" t="s">
        <v>94</v>
      </c>
    </row>
    <row r="8" spans="1:11" x14ac:dyDescent="0.25">
      <c r="A8" t="s">
        <v>88</v>
      </c>
      <c r="B8" t="s">
        <v>88</v>
      </c>
      <c r="C8" s="3" t="s">
        <v>94</v>
      </c>
    </row>
    <row r="9" spans="1:11" x14ac:dyDescent="0.25">
      <c r="A9" t="s">
        <v>89</v>
      </c>
      <c r="B9" t="s">
        <v>89</v>
      </c>
      <c r="C9" s="3" t="s">
        <v>94</v>
      </c>
    </row>
    <row r="10" spans="1:11" x14ac:dyDescent="0.25">
      <c r="A10" t="s">
        <v>58</v>
      </c>
      <c r="B10" t="s">
        <v>58</v>
      </c>
      <c r="C10" s="3" t="s">
        <v>94</v>
      </c>
    </row>
    <row r="11" spans="1:11" x14ac:dyDescent="0.25">
      <c r="A11" t="s">
        <v>90</v>
      </c>
      <c r="B11" t="s">
        <v>90</v>
      </c>
      <c r="C11" s="3" t="s">
        <v>94</v>
      </c>
    </row>
    <row r="12" spans="1:11" x14ac:dyDescent="0.25">
      <c r="A12" t="s">
        <v>91</v>
      </c>
      <c r="B12" t="s">
        <v>91</v>
      </c>
      <c r="C12" s="3" t="s">
        <v>94</v>
      </c>
    </row>
    <row r="13" spans="1:11" x14ac:dyDescent="0.25">
      <c r="A13" t="s">
        <v>92</v>
      </c>
      <c r="B13" t="s">
        <v>92</v>
      </c>
      <c r="C13" s="3" t="s">
        <v>94</v>
      </c>
    </row>
    <row r="14" spans="1:11" x14ac:dyDescent="0.25">
      <c r="A14" t="s">
        <v>93</v>
      </c>
      <c r="B14" t="s">
        <v>93</v>
      </c>
      <c r="C14" s="3" t="s">
        <v>94</v>
      </c>
    </row>
    <row r="15" spans="1:11" x14ac:dyDescent="0.25">
      <c r="C15" s="3" t="s">
        <v>94</v>
      </c>
    </row>
    <row r="16" spans="1:11" x14ac:dyDescent="0.25">
      <c r="C16" s="3" t="s">
        <v>94</v>
      </c>
    </row>
    <row r="17" spans="1:4" x14ac:dyDescent="0.25">
      <c r="A17" t="s">
        <v>174</v>
      </c>
      <c r="B17" t="s">
        <v>95</v>
      </c>
      <c r="C17" s="3" t="s">
        <v>147</v>
      </c>
    </row>
    <row r="18" spans="1:4" x14ac:dyDescent="0.25">
      <c r="C18" s="3" t="s">
        <v>94</v>
      </c>
    </row>
    <row r="19" spans="1:4" x14ac:dyDescent="0.25">
      <c r="A19" t="s">
        <v>153</v>
      </c>
      <c r="B19" t="s">
        <v>96</v>
      </c>
      <c r="C19" s="3" t="s">
        <v>127</v>
      </c>
    </row>
    <row r="20" spans="1:4" x14ac:dyDescent="0.25">
      <c r="A20" t="s">
        <v>154</v>
      </c>
      <c r="B20" t="s">
        <v>97</v>
      </c>
      <c r="C20" s="3" t="s">
        <v>128</v>
      </c>
    </row>
    <row r="21" spans="1:4" x14ac:dyDescent="0.25">
      <c r="A21" t="s">
        <v>155</v>
      </c>
      <c r="B21" t="s">
        <v>98</v>
      </c>
      <c r="C21" s="3" t="s">
        <v>129</v>
      </c>
    </row>
    <row r="22" spans="1:4" x14ac:dyDescent="0.25">
      <c r="A22" t="s">
        <v>156</v>
      </c>
      <c r="B22" t="s">
        <v>99</v>
      </c>
      <c r="C22" s="3" t="s">
        <v>130</v>
      </c>
      <c r="D22" t="s">
        <v>131</v>
      </c>
    </row>
    <row r="23" spans="1:4" x14ac:dyDescent="0.25">
      <c r="A23" t="s">
        <v>157</v>
      </c>
      <c r="B23" t="s">
        <v>100</v>
      </c>
      <c r="C23" s="3" t="s">
        <v>94</v>
      </c>
      <c r="D23" t="s">
        <v>101</v>
      </c>
    </row>
    <row r="24" spans="1:4" x14ac:dyDescent="0.25">
      <c r="A24" t="s">
        <v>158</v>
      </c>
      <c r="B24" t="s">
        <v>102</v>
      </c>
      <c r="C24" s="3" t="s">
        <v>132</v>
      </c>
      <c r="D24" t="s">
        <v>133</v>
      </c>
    </row>
    <row r="25" spans="1:4" x14ac:dyDescent="0.25">
      <c r="A25" t="s">
        <v>159</v>
      </c>
      <c r="B25" t="s">
        <v>103</v>
      </c>
      <c r="C25" s="3" t="s">
        <v>134</v>
      </c>
      <c r="D25" t="s">
        <v>135</v>
      </c>
    </row>
    <row r="26" spans="1:4" x14ac:dyDescent="0.25">
      <c r="A26" t="s">
        <v>160</v>
      </c>
      <c r="B26" t="s">
        <v>104</v>
      </c>
      <c r="C26" s="3" t="s">
        <v>105</v>
      </c>
      <c r="D26" t="s">
        <v>136</v>
      </c>
    </row>
    <row r="27" spans="1:4" x14ac:dyDescent="0.25">
      <c r="A27" t="s">
        <v>161</v>
      </c>
      <c r="B27" t="s">
        <v>106</v>
      </c>
      <c r="C27" s="3" t="s">
        <v>137</v>
      </c>
    </row>
    <row r="28" spans="1:4" x14ac:dyDescent="0.25">
      <c r="A28" t="s">
        <v>162</v>
      </c>
      <c r="B28" t="s">
        <v>107</v>
      </c>
      <c r="C28" s="3" t="s">
        <v>138</v>
      </c>
    </row>
    <row r="29" spans="1:4" x14ac:dyDescent="0.25">
      <c r="C29" s="3" t="s">
        <v>94</v>
      </c>
    </row>
    <row r="30" spans="1:4" x14ac:dyDescent="0.25">
      <c r="A30" t="s">
        <v>7</v>
      </c>
      <c r="B30" t="s">
        <v>7</v>
      </c>
      <c r="C30" s="3" t="s">
        <v>94</v>
      </c>
    </row>
    <row r="31" spans="1:4" x14ac:dyDescent="0.25">
      <c r="C31" s="3" t="s">
        <v>94</v>
      </c>
    </row>
    <row r="32" spans="1:4" x14ac:dyDescent="0.25">
      <c r="C32" s="35" t="s">
        <v>94</v>
      </c>
    </row>
    <row r="33" spans="1:3" x14ac:dyDescent="0.25">
      <c r="A33" t="s">
        <v>175</v>
      </c>
      <c r="B33" t="s">
        <v>108</v>
      </c>
      <c r="C33" s="35" t="s">
        <v>71</v>
      </c>
    </row>
    <row r="34" spans="1:3" x14ac:dyDescent="0.25">
      <c r="A34" t="s">
        <v>163</v>
      </c>
      <c r="B34" t="s">
        <v>109</v>
      </c>
      <c r="C34" s="35" t="s">
        <v>139</v>
      </c>
    </row>
    <row r="35" spans="1:3" x14ac:dyDescent="0.25">
      <c r="A35" t="s">
        <v>164</v>
      </c>
      <c r="B35" t="s">
        <v>110</v>
      </c>
      <c r="C35" s="35" t="s">
        <v>146</v>
      </c>
    </row>
    <row r="36" spans="1:3" x14ac:dyDescent="0.25">
      <c r="A36" t="s">
        <v>165</v>
      </c>
      <c r="B36" t="s">
        <v>111</v>
      </c>
      <c r="C36" s="35" t="s">
        <v>140</v>
      </c>
    </row>
    <row r="37" spans="1:3" x14ac:dyDescent="0.25">
      <c r="A37" t="s">
        <v>176</v>
      </c>
      <c r="B37" t="s">
        <v>112</v>
      </c>
      <c r="C37" s="35" t="s">
        <v>150</v>
      </c>
    </row>
    <row r="38" spans="1:3" x14ac:dyDescent="0.25">
      <c r="A38" t="s">
        <v>166</v>
      </c>
      <c r="B38" t="s">
        <v>113</v>
      </c>
      <c r="C38" s="3" t="s">
        <v>141</v>
      </c>
    </row>
    <row r="39" spans="1:3" x14ac:dyDescent="0.25">
      <c r="A39" t="s">
        <v>167</v>
      </c>
      <c r="B39" t="s">
        <v>114</v>
      </c>
      <c r="C39" s="35" t="s">
        <v>142</v>
      </c>
    </row>
    <row r="40" spans="1:3" x14ac:dyDescent="0.25">
      <c r="A40" t="s">
        <v>168</v>
      </c>
      <c r="B40" t="s">
        <v>115</v>
      </c>
      <c r="C40" s="35" t="s">
        <v>144</v>
      </c>
    </row>
    <row r="41" spans="1:3" x14ac:dyDescent="0.25">
      <c r="C41" s="3" t="s">
        <v>94</v>
      </c>
    </row>
    <row r="42" spans="1:3" x14ac:dyDescent="0.25">
      <c r="A42" t="s">
        <v>169</v>
      </c>
      <c r="B42" t="s">
        <v>116</v>
      </c>
      <c r="C42" s="3" t="s">
        <v>139</v>
      </c>
    </row>
    <row r="43" spans="1:3" x14ac:dyDescent="0.25">
      <c r="A43" t="s">
        <v>17</v>
      </c>
      <c r="B43" t="s">
        <v>117</v>
      </c>
      <c r="C43" s="3" t="s">
        <v>118</v>
      </c>
    </row>
    <row r="44" spans="1:3" x14ac:dyDescent="0.25">
      <c r="A44" t="s">
        <v>18</v>
      </c>
      <c r="B44" t="s">
        <v>119</v>
      </c>
      <c r="C44" s="3" t="s">
        <v>120</v>
      </c>
    </row>
    <row r="45" spans="1:3" x14ac:dyDescent="0.25">
      <c r="A45" t="s">
        <v>170</v>
      </c>
      <c r="B45" t="s">
        <v>121</v>
      </c>
      <c r="C45" s="3" t="s">
        <v>143</v>
      </c>
    </row>
    <row r="46" spans="1:3" x14ac:dyDescent="0.25">
      <c r="A46" t="s">
        <v>171</v>
      </c>
      <c r="B46" t="s">
        <v>122</v>
      </c>
      <c r="C46" s="3" t="s">
        <v>70</v>
      </c>
    </row>
    <row r="47" spans="1:3" x14ac:dyDescent="0.25">
      <c r="A47" t="s">
        <v>172</v>
      </c>
      <c r="B47" t="s">
        <v>123</v>
      </c>
      <c r="C47" s="3" t="s">
        <v>70</v>
      </c>
    </row>
    <row r="48" spans="1:3" x14ac:dyDescent="0.25">
      <c r="A48" t="s">
        <v>22</v>
      </c>
      <c r="B48" t="s">
        <v>124</v>
      </c>
      <c r="C48" s="3" t="s">
        <v>125</v>
      </c>
    </row>
    <row r="49" spans="1:3" x14ac:dyDescent="0.25">
      <c r="C49" s="3" t="s">
        <v>94</v>
      </c>
    </row>
    <row r="50" spans="1:3" x14ac:dyDescent="0.25">
      <c r="C50" s="35" t="s">
        <v>94</v>
      </c>
    </row>
    <row r="51" spans="1:3" x14ac:dyDescent="0.25">
      <c r="A51" t="s">
        <v>173</v>
      </c>
      <c r="B51" t="s">
        <v>126</v>
      </c>
      <c r="C51" s="35" t="s">
        <v>145</v>
      </c>
    </row>
  </sheetData>
  <dataValidations disablePrompts="1" count="1">
    <dataValidation type="list" allowBlank="1" showInputMessage="1" showErrorMessage="1" sqref="G3">
      <formula1>"Yes, No"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AF50"/>
  <sheetViews>
    <sheetView workbookViewId="0">
      <selection activeCell="C19" sqref="C19"/>
    </sheetView>
  </sheetViews>
  <sheetFormatPr defaultRowHeight="15" x14ac:dyDescent="0.25"/>
  <cols>
    <col min="1" max="1" width="93.7109375" bestFit="1" customWidth="1"/>
    <col min="2" max="2" width="26.28515625" customWidth="1"/>
    <col min="3" max="3" width="28.5703125" customWidth="1"/>
    <col min="4" max="5" width="20.85546875" customWidth="1"/>
    <col min="6" max="6" width="23.140625" customWidth="1"/>
    <col min="7" max="7" width="20.5703125" customWidth="1"/>
    <col min="8" max="8" width="28.28515625" customWidth="1"/>
    <col min="9" max="9" width="21.28515625" customWidth="1"/>
    <col min="10" max="10" width="31" customWidth="1"/>
    <col min="11" max="11" width="25.28515625" bestFit="1" customWidth="1"/>
    <col min="12" max="12" width="28.140625" style="3" customWidth="1"/>
    <col min="13" max="13" width="22.5703125" customWidth="1"/>
    <col min="14" max="14" width="15.7109375" customWidth="1"/>
    <col min="15" max="15" width="28.140625" customWidth="1"/>
    <col min="16" max="16" width="14.7109375" customWidth="1"/>
    <col min="17" max="18" width="21.42578125" customWidth="1"/>
    <col min="19" max="19" width="26.28515625" customWidth="1"/>
    <col min="20" max="20" width="20.140625" bestFit="1" customWidth="1"/>
    <col min="21" max="21" width="22.28515625" customWidth="1"/>
    <col min="22" max="22" width="23.7109375" customWidth="1"/>
    <col min="23" max="23" width="32.5703125" customWidth="1"/>
    <col min="24" max="24" width="18.42578125" bestFit="1" customWidth="1"/>
    <col min="25" max="25" width="25.5703125" bestFit="1" customWidth="1"/>
    <col min="26" max="26" width="22.28515625" customWidth="1"/>
    <col min="27" max="27" width="20.5703125" customWidth="1"/>
    <col min="28" max="28" width="19.28515625" bestFit="1" customWidth="1"/>
    <col min="29" max="29" width="26.85546875" customWidth="1"/>
    <col min="30" max="30" width="20.42578125" bestFit="1" customWidth="1"/>
    <col min="31" max="31" width="18.85546875" bestFit="1" customWidth="1"/>
    <col min="32" max="32" width="20.42578125" bestFit="1" customWidth="1"/>
    <col min="33" max="33" width="18.42578125" customWidth="1"/>
    <col min="34" max="34" width="12.42578125" customWidth="1"/>
    <col min="35" max="35" width="12.5703125" customWidth="1"/>
  </cols>
  <sheetData>
    <row r="2" spans="1:32" x14ac:dyDescent="0.25">
      <c r="A2" s="23" t="s">
        <v>60</v>
      </c>
      <c r="L2"/>
      <c r="AA2" s="18"/>
      <c r="AB2" s="18"/>
      <c r="AC2" s="18"/>
      <c r="AD2" s="18"/>
      <c r="AE2" s="12"/>
      <c r="AF2" s="11"/>
    </row>
    <row r="3" spans="1:32" ht="28.5" customHeight="1" x14ac:dyDescent="0.25">
      <c r="F3" s="29" t="s">
        <v>59</v>
      </c>
      <c r="G3" s="29" t="s">
        <v>65</v>
      </c>
      <c r="H3" s="2" t="s">
        <v>66</v>
      </c>
      <c r="I3" t="s">
        <v>55</v>
      </c>
      <c r="J3" t="s">
        <v>54</v>
      </c>
      <c r="K3" t="s">
        <v>56</v>
      </c>
    </row>
    <row r="4" spans="1:32" ht="15" customHeight="1" x14ac:dyDescent="0.25">
      <c r="A4" t="s">
        <v>58</v>
      </c>
      <c r="B4" t="str">
        <f t="shared" ref="B4:B49" si="0">IF(ISBLANK(A4), "", IF(NOT(ISNUMBER(FIND("=", A4))), A4, IF(NOT(ISNUMBER(FIND("//",A4))), LEFT(A4, SEARCH("=",A4)), IF(FIND("=", A4) &lt; FIND("//", A4), LEFT(A4, SEARCH("=",A4)), A4))))</f>
        <v>// DefaultLivery="PREFIX"       // PREFIX is the base texture map name, assumed to be BMP unless specified</v>
      </c>
      <c r="C4" t="str">
        <f t="shared" ref="C4:C49" si="1">IF(OR(ISNUMBER(FIND("//",B4)),NOT(ISNUMBER(FIND("=",B4)))),"",IF(NOT(ISNUMBER(FIND("//",A4))),RIGHT(A4,LEN(A4)-SEARCH("=",A4)),IF(AND(ISNUMBER(FIND(CHAR(34),A4,1)),IFERROR(FIND(CHAR(34),A4,1)&lt;FIND("//",A4,1),FALSE)),MID(A4,FIND(CHAR(34),A4,1),FIND(CHAR(34),A4,FIND(CHAR(34),A4,1)+1)-FIND(CHAR(34),A4,1)+1),IF(AND(ISNUMBER(FIND(" ",A4,FIND("=",A4,1))),IFERROR(FIND(" ",A4,FIND("=",A4,1))&lt;FIND("//",A4,FIND("=",A4,1)),FALSE)),MID(A4,FIND("=",A4,1)+1,FIND(" ",A4,FIND("=",A4,1))-FIND("=",A4,1)-1),MID(A4,FIND("=",A4,1)+1,FIND("//",A4,FIND("=",A4,1))-FIND("=",A4,1)-1)))))</f>
        <v/>
      </c>
      <c r="D4" s="20" t="str">
        <f>IF(OR(ISNUMBER(FIND("//", B4)), NOT(AND(ISNUMBER(FIND("//",A4,1)), IFERROR(FIND("=",A4,1) &lt; FIND("//",A4,FIND("=",A4,1)),FALSE)))),  "", IF(LEN(C4) = 0, RIGHT(A4, LEN(A4)-FIND("//", A4, 1)+1), RIGHT(A4, LEN(A4)-FIND(C4, A4, 1)+1-LEN(C4))))</f>
        <v/>
      </c>
      <c r="E4" s="20"/>
      <c r="F4" s="21" t="b">
        <f>(ISNUMBER(FIND("//",B4)))</f>
        <v>1</v>
      </c>
      <c r="G4" s="20" t="str">
        <f t="shared" ref="G4:G39" si="2">IF(NOT(AND(ISNUMBER(FIND("//",A4,1)),IFERROR(FIND("=",A4,1)&lt;FIND("//",A4,FIND("=",A4,1)),FALSE))), "true*", "false")</f>
        <v>false</v>
      </c>
      <c r="H4" s="20" t="str">
        <f>IF(OR(ISNUMBER(FIND("//", B4)), NOT(AND(ISNUMBER(FIND("//",A4,1)), IFERROR(FIND("=",A4,1) &lt; FIND("//",A4,FIND("=",A4,1)),FALSE)))),  "*true", "*false")</f>
        <v>*true</v>
      </c>
      <c r="I4" t="str">
        <f>IF(LEN(C4) = 0,"true*", "false*")</f>
        <v>true*</v>
      </c>
      <c r="J4" t="str">
        <f t="shared" ref="J4:J19" si="3">RIGHT(A4, LEN(A4)-FIND("//", A4, 1)+1)</f>
        <v>// DefaultLivery="PREFIX"       // PREFIX is the base texture map name, assumed to be BMP unless specified</v>
      </c>
      <c r="K4" t="str">
        <f>RIGHT(A4, LEN(A4)-FIND(C4, A4, 1)+1-LEN(C4))</f>
        <v>// DefaultLivery="PREFIX"       // PREFIX is the base texture map name, assumed to be BMP unless specified</v>
      </c>
    </row>
    <row r="5" spans="1:32" x14ac:dyDescent="0.25">
      <c r="A5" s="1" t="s">
        <v>29</v>
      </c>
      <c r="B5" t="str">
        <f t="shared" si="0"/>
        <v>DefaultLivery=</v>
      </c>
      <c r="C5" t="str">
        <f t="shared" si="1"/>
        <v>"C6R_00.DDS"</v>
      </c>
      <c r="D5" s="20" t="str">
        <f>IF(OR(ISNUMBER(FIND("//", B5)), NOT(AND(ISNUMBER(FIND("//",A5,1)), IFERROR(FIND("=",A5,1) &lt; FIND("//",A5,FIND("=",A5,1)),FALSE)))),  "", IF(LEN(C5) = 0, RIGHT(A5, LEN(A5)-FIND("//", A5, 1)+1), RIGHT(A5, LEN(A5)-FIND(C5, A5, 1)+1-LEN(C5))))</f>
        <v xml:space="preserve">  // "</v>
      </c>
      <c r="E5" s="20"/>
      <c r="F5" s="21" t="b">
        <f t="shared" ref="F5:F39" si="4">(ISNUMBER(FIND("//",B5)))</f>
        <v>0</v>
      </c>
      <c r="G5" s="20" t="str">
        <f t="shared" si="2"/>
        <v>false</v>
      </c>
      <c r="H5" s="20" t="str">
        <f t="shared" ref="H5:H39" si="5">IF(OR(ISNUMBER(FIND("//", B5)), NOT(AND(ISNUMBER(FIND("//",A5,1)), IFERROR(FIND("=",A5,1) &lt; FIND("//",A5,FIND("=",A5,1)),FALSE)))),  "*true", "*false")</f>
        <v>*false</v>
      </c>
      <c r="I5" s="20" t="str">
        <f t="shared" ref="I5:I35" si="6">IF(LEN(C5) = 0,"true*", "false*")</f>
        <v>false*</v>
      </c>
      <c r="J5" t="str">
        <f t="shared" si="3"/>
        <v>// "</v>
      </c>
      <c r="K5" s="19" t="str">
        <f t="shared" ref="K5:K19" si="7">RIGHT(A5, LEN(A5)-FIND(C5, A5, 1)+1-LEN(C5))</f>
        <v xml:space="preserve">  // "</v>
      </c>
    </row>
    <row r="6" spans="1:32" x14ac:dyDescent="0.25">
      <c r="A6" s="3"/>
      <c r="B6" t="str">
        <f t="shared" si="0"/>
        <v/>
      </c>
      <c r="C6" t="str">
        <f t="shared" si="1"/>
        <v/>
      </c>
      <c r="D6" s="20" t="str">
        <f t="shared" ref="D6:D39" si="8">IF(OR(ISNUMBER(FIND("//", B6)), NOT(AND(ISNUMBER(FIND("//",A6,1)), IFERROR(FIND("=",A6,1) &lt; FIND("//",A6,FIND("=",A6,1)),FALSE)))),  "", IF(LEN(C6) = 0, RIGHT(A6, LEN(A6)-FIND("//", A6, 1)+1), RIGHT(A6, LEN(A6)-FIND(C6, A6, 1)+1-LEN(C6))))</f>
        <v/>
      </c>
      <c r="E6" s="20"/>
      <c r="F6" s="21" t="b">
        <f t="shared" si="4"/>
        <v>0</v>
      </c>
      <c r="G6" s="20" t="str">
        <f t="shared" si="2"/>
        <v>true*</v>
      </c>
      <c r="H6" s="20" t="str">
        <f t="shared" si="5"/>
        <v>*true</v>
      </c>
      <c r="I6" t="str">
        <f t="shared" si="6"/>
        <v>true*</v>
      </c>
      <c r="J6" t="e">
        <f t="shared" si="3"/>
        <v>#VALUE!</v>
      </c>
      <c r="K6" t="str">
        <f t="shared" si="7"/>
        <v/>
      </c>
    </row>
    <row r="7" spans="1:32" x14ac:dyDescent="0.25">
      <c r="A7" t="s">
        <v>0</v>
      </c>
      <c r="B7" t="str">
        <f t="shared" si="0"/>
        <v>HDVehicle=</v>
      </c>
      <c r="C7" t="str">
        <f t="shared" si="1"/>
        <v>C6R_GT2_2009.hdv</v>
      </c>
      <c r="D7" s="20" t="str">
        <f t="shared" si="8"/>
        <v/>
      </c>
      <c r="E7" s="20"/>
      <c r="F7" s="21" t="b">
        <f t="shared" si="4"/>
        <v>0</v>
      </c>
      <c r="G7" s="20" t="str">
        <f t="shared" si="2"/>
        <v>true*</v>
      </c>
      <c r="H7" s="20" t="str">
        <f t="shared" si="5"/>
        <v>*true</v>
      </c>
      <c r="I7" t="str">
        <f t="shared" si="6"/>
        <v>false*</v>
      </c>
      <c r="J7" t="e">
        <f t="shared" si="3"/>
        <v>#VALUE!</v>
      </c>
      <c r="K7" t="str">
        <f t="shared" si="7"/>
        <v/>
      </c>
    </row>
    <row r="8" spans="1:32" x14ac:dyDescent="0.25">
      <c r="A8" t="s">
        <v>1</v>
      </c>
      <c r="B8" t="str">
        <f t="shared" si="0"/>
        <v>Graphics=</v>
      </c>
      <c r="C8" t="str">
        <f t="shared" si="1"/>
        <v>C6R.gen</v>
      </c>
      <c r="D8" s="20" t="str">
        <f t="shared" si="8"/>
        <v/>
      </c>
      <c r="E8" s="20"/>
      <c r="F8" s="21" t="b">
        <f t="shared" si="4"/>
        <v>0</v>
      </c>
      <c r="G8" s="20" t="str">
        <f t="shared" si="2"/>
        <v>true*</v>
      </c>
      <c r="H8" s="20" t="str">
        <f t="shared" si="5"/>
        <v>*true</v>
      </c>
      <c r="I8" t="str">
        <f t="shared" si="6"/>
        <v>false*</v>
      </c>
      <c r="J8" t="e">
        <f t="shared" si="3"/>
        <v>#VALUE!</v>
      </c>
      <c r="K8" t="str">
        <f t="shared" si="7"/>
        <v/>
      </c>
    </row>
    <row r="9" spans="1:32" x14ac:dyDescent="0.25">
      <c r="A9" t="s">
        <v>2</v>
      </c>
      <c r="B9" t="str">
        <f t="shared" si="0"/>
        <v>Spinner=</v>
      </c>
      <c r="C9" t="str">
        <f t="shared" si="1"/>
        <v>C6R_Spinner.gen</v>
      </c>
      <c r="D9" s="20" t="str">
        <f t="shared" si="8"/>
        <v/>
      </c>
      <c r="E9" s="20"/>
      <c r="F9" s="21" t="b">
        <f t="shared" si="4"/>
        <v>0</v>
      </c>
      <c r="G9" s="20" t="str">
        <f t="shared" si="2"/>
        <v>true*</v>
      </c>
      <c r="H9" s="20" t="str">
        <f t="shared" si="5"/>
        <v>*true</v>
      </c>
      <c r="I9" t="str">
        <f t="shared" si="6"/>
        <v>false*</v>
      </c>
      <c r="J9" t="e">
        <f t="shared" si="3"/>
        <v>#VALUE!</v>
      </c>
      <c r="K9" t="str">
        <f t="shared" si="7"/>
        <v/>
      </c>
    </row>
    <row r="10" spans="1:32" ht="30" x14ac:dyDescent="0.25">
      <c r="A10" t="s">
        <v>3</v>
      </c>
      <c r="B10" t="str">
        <f t="shared" si="0"/>
        <v>Upgrades=</v>
      </c>
      <c r="C10" t="str">
        <f t="shared" si="1"/>
        <v>C6R_Upgrades.ini</v>
      </c>
      <c r="D10" s="20" t="str">
        <f>IF(OR(ISNUMBER(FIND("//", B10)), NOT(AND(ISNUMBER(FIND("//",A10,1)), IFERROR(FIND("=",A10,1) &lt; FIND("//",A10,FIND("=",A10,1)),FALSE)))),  "", IF(LEN(C10) = 0, RIGHT(A10, LEN(A10)-FIND("//", A10, 1)+1), RIGHT(A10, LEN(A10)-FIND(C10, A10, 1)+1-LEN(C10))))</f>
        <v xml:space="preserve">       // Vehicle upgrades information</v>
      </c>
      <c r="E10" s="20"/>
      <c r="F10" s="21" t="b">
        <f t="shared" si="4"/>
        <v>0</v>
      </c>
      <c r="G10" s="20" t="str">
        <f t="shared" si="2"/>
        <v>false</v>
      </c>
      <c r="H10" s="20" t="str">
        <f t="shared" si="5"/>
        <v>*false</v>
      </c>
      <c r="I10" s="19" t="str">
        <f>IF(LEN(C10) = 0,"true*", "false*")</f>
        <v>false*</v>
      </c>
      <c r="J10" t="str">
        <f>RIGHT(A10, LEN(A10)-FIND("//", A10, 1)+1)</f>
        <v>// Vehicle upgrades information</v>
      </c>
      <c r="K10" s="19" t="str">
        <f t="shared" si="7"/>
        <v xml:space="preserve">       // Vehicle upgrades information</v>
      </c>
    </row>
    <row r="11" spans="1:32" ht="45" x14ac:dyDescent="0.25">
      <c r="A11" t="s">
        <v>39</v>
      </c>
      <c r="B11" t="str">
        <f t="shared" si="0"/>
        <v>GenString=</v>
      </c>
      <c r="C11" t="str">
        <f t="shared" si="1"/>
        <v/>
      </c>
      <c r="D11" s="20" t="str">
        <f t="shared" si="8"/>
        <v>// Used to generate GMT names in *.gen file</v>
      </c>
      <c r="E11" s="20"/>
      <c r="F11" s="21" t="b">
        <f t="shared" si="4"/>
        <v>0</v>
      </c>
      <c r="G11" s="20" t="str">
        <f t="shared" si="2"/>
        <v>false</v>
      </c>
      <c r="H11" s="20" t="str">
        <f t="shared" si="5"/>
        <v>*false</v>
      </c>
      <c r="I11" t="str">
        <f t="shared" si="6"/>
        <v>true*</v>
      </c>
      <c r="J11" t="str">
        <f t="shared" si="3"/>
        <v>// Used to generate GMT names in *.gen file</v>
      </c>
      <c r="K11" t="str">
        <f t="shared" si="7"/>
        <v>GenString=// Used to generate GMT names in *.gen file</v>
      </c>
      <c r="L11"/>
    </row>
    <row r="12" spans="1:32" ht="45" x14ac:dyDescent="0.25">
      <c r="A12" t="s">
        <v>4</v>
      </c>
      <c r="B12" t="str">
        <f t="shared" si="0"/>
        <v>Cameras=</v>
      </c>
      <c r="C12" t="str">
        <f t="shared" si="1"/>
        <v>C6R.cam</v>
      </c>
      <c r="D12" s="20" t="str">
        <f t="shared" si="8"/>
        <v xml:space="preserve">                 // Defaults to cams.cfg in UserData directory</v>
      </c>
      <c r="E12" s="20"/>
      <c r="F12" s="21" t="b">
        <f t="shared" si="4"/>
        <v>0</v>
      </c>
      <c r="G12" s="20" t="str">
        <f t="shared" si="2"/>
        <v>false</v>
      </c>
      <c r="H12" s="20" t="str">
        <f t="shared" si="5"/>
        <v>*false</v>
      </c>
      <c r="I12" t="str">
        <f t="shared" si="6"/>
        <v>false*</v>
      </c>
      <c r="J12" t="str">
        <f t="shared" si="3"/>
        <v>// Defaults to cams.cfg in UserData directory</v>
      </c>
      <c r="K12" s="19" t="str">
        <f t="shared" si="7"/>
        <v xml:space="preserve">                 // Defaults to cams.cfg in UserData directory</v>
      </c>
      <c r="L12"/>
    </row>
    <row r="13" spans="1:32" x14ac:dyDescent="0.25">
      <c r="A13" t="s">
        <v>40</v>
      </c>
      <c r="B13" t="str">
        <f t="shared" si="0"/>
        <v>Sounds=</v>
      </c>
      <c r="C13" t="str">
        <f t="shared" si="1"/>
        <v>C6R.sfx</v>
      </c>
      <c r="D13" s="20" t="str">
        <f t="shared" si="8"/>
        <v>//</v>
      </c>
      <c r="E13" s="20"/>
      <c r="F13" s="21" t="b">
        <f t="shared" si="4"/>
        <v>0</v>
      </c>
      <c r="G13" s="20" t="str">
        <f t="shared" si="2"/>
        <v>false</v>
      </c>
      <c r="H13" s="20" t="str">
        <f t="shared" si="5"/>
        <v>*false</v>
      </c>
      <c r="I13" t="str">
        <f t="shared" si="6"/>
        <v>false*</v>
      </c>
      <c r="J13" t="str">
        <f t="shared" si="3"/>
        <v>//</v>
      </c>
      <c r="K13" t="str">
        <f t="shared" si="7"/>
        <v>//</v>
      </c>
      <c r="L13"/>
    </row>
    <row r="14" spans="1:32" ht="30" x14ac:dyDescent="0.25">
      <c r="A14" t="s">
        <v>26</v>
      </c>
      <c r="B14" t="str">
        <f t="shared" si="0"/>
        <v>HeadPhysics=</v>
      </c>
      <c r="C14" t="str">
        <f t="shared" si="1"/>
        <v>HeadPhysics_GT.ini</v>
      </c>
      <c r="D14" s="20" t="str">
        <f t="shared" si="8"/>
        <v xml:space="preserve">  o// Affects driver eyepoint only</v>
      </c>
      <c r="E14" s="20"/>
      <c r="F14" s="21" t="b">
        <f t="shared" si="4"/>
        <v>0</v>
      </c>
      <c r="G14" s="20" t="str">
        <f t="shared" si="2"/>
        <v>false</v>
      </c>
      <c r="H14" s="20" t="str">
        <f t="shared" si="5"/>
        <v>*false</v>
      </c>
      <c r="I14" t="str">
        <f t="shared" si="6"/>
        <v>false*</v>
      </c>
      <c r="J14" t="str">
        <f t="shared" si="3"/>
        <v>// Affects driver eyepoint only</v>
      </c>
      <c r="K14" s="19" t="str">
        <f t="shared" si="7"/>
        <v xml:space="preserve">  o// Affects driver eyepoint only</v>
      </c>
      <c r="L14"/>
    </row>
    <row r="15" spans="1:32" x14ac:dyDescent="0.25">
      <c r="A15" t="s">
        <v>5</v>
      </c>
      <c r="B15" t="str">
        <f t="shared" si="0"/>
        <v>Cockpit=</v>
      </c>
      <c r="C15" t="str">
        <f t="shared" si="1"/>
        <v>C6R_cockpitinfo.ini</v>
      </c>
      <c r="D15" s="20" t="str">
        <f t="shared" si="8"/>
        <v/>
      </c>
      <c r="E15" s="20"/>
      <c r="F15" s="21" t="b">
        <f t="shared" si="4"/>
        <v>0</v>
      </c>
      <c r="G15" s="20" t="str">
        <f t="shared" si="2"/>
        <v>true*</v>
      </c>
      <c r="H15" s="20" t="str">
        <f t="shared" si="5"/>
        <v>*true</v>
      </c>
      <c r="I15" t="str">
        <f t="shared" si="6"/>
        <v>false*</v>
      </c>
      <c r="J15" t="e">
        <f t="shared" si="3"/>
        <v>#VALUE!</v>
      </c>
      <c r="K15" t="str">
        <f t="shared" si="7"/>
        <v/>
      </c>
      <c r="L15"/>
    </row>
    <row r="16" spans="1:32" x14ac:dyDescent="0.25">
      <c r="A16" t="s">
        <v>6</v>
      </c>
      <c r="B16" t="str">
        <f t="shared" si="0"/>
        <v>AIUpgradeClass=</v>
      </c>
      <c r="C16" t="str">
        <f t="shared" si="1"/>
        <v>GT2</v>
      </c>
      <c r="D16" s="20" t="str">
        <f t="shared" si="8"/>
        <v/>
      </c>
      <c r="E16" s="20"/>
      <c r="F16" s="21" t="b">
        <f t="shared" si="4"/>
        <v>0</v>
      </c>
      <c r="G16" s="20" t="str">
        <f t="shared" si="2"/>
        <v>true*</v>
      </c>
      <c r="H16" s="20" t="str">
        <f t="shared" si="5"/>
        <v>*true</v>
      </c>
      <c r="I16" t="str">
        <f t="shared" si="6"/>
        <v>false*</v>
      </c>
      <c r="J16" t="e">
        <f t="shared" si="3"/>
        <v>#VALUE!</v>
      </c>
      <c r="K16" t="str">
        <f t="shared" si="7"/>
        <v/>
      </c>
      <c r="L16"/>
    </row>
    <row r="17" spans="1:12" x14ac:dyDescent="0.25">
      <c r="B17" t="str">
        <f t="shared" si="0"/>
        <v/>
      </c>
      <c r="C17" t="str">
        <f t="shared" si="1"/>
        <v/>
      </c>
      <c r="D17" s="20" t="str">
        <f t="shared" si="8"/>
        <v/>
      </c>
      <c r="E17" s="20"/>
      <c r="F17" s="21" t="b">
        <f t="shared" si="4"/>
        <v>0</v>
      </c>
      <c r="G17" s="20" t="str">
        <f t="shared" si="2"/>
        <v>true*</v>
      </c>
      <c r="H17" s="20" t="str">
        <f t="shared" si="5"/>
        <v>*true</v>
      </c>
      <c r="I17" t="str">
        <f t="shared" si="6"/>
        <v>true*</v>
      </c>
      <c r="J17" t="e">
        <f t="shared" si="3"/>
        <v>#VALUE!</v>
      </c>
      <c r="K17" t="str">
        <f t="shared" si="7"/>
        <v/>
      </c>
      <c r="L17"/>
    </row>
    <row r="18" spans="1:12" x14ac:dyDescent="0.25">
      <c r="A18" t="s">
        <v>7</v>
      </c>
      <c r="B18" t="str">
        <f t="shared" si="0"/>
        <v>//////////////////////////TEAM HISTORY AND INFORMATION///////////////////////////////////////////</v>
      </c>
      <c r="C18" t="str">
        <f t="shared" si="1"/>
        <v/>
      </c>
      <c r="D18" s="20" t="str">
        <f t="shared" si="8"/>
        <v/>
      </c>
      <c r="E18" s="20"/>
      <c r="F18" s="21" t="b">
        <f t="shared" si="4"/>
        <v>1</v>
      </c>
      <c r="G18" s="20" t="str">
        <f t="shared" si="2"/>
        <v>true*</v>
      </c>
      <c r="H18" s="20" t="str">
        <f t="shared" si="5"/>
        <v>*true</v>
      </c>
      <c r="I18" t="str">
        <f t="shared" si="6"/>
        <v>true*</v>
      </c>
      <c r="J18" t="str">
        <f t="shared" si="3"/>
        <v>//////////////////////////TEAM HISTORY AND INFORMATION///////////////////////////////////////////</v>
      </c>
      <c r="K18" t="str">
        <f t="shared" si="7"/>
        <v>//////////////////////////TEAM HISTORY AND INFORMATION///////////////////////////////////////////</v>
      </c>
      <c r="L18"/>
    </row>
    <row r="19" spans="1:12" x14ac:dyDescent="0.25">
      <c r="B19" t="str">
        <f t="shared" si="0"/>
        <v/>
      </c>
      <c r="C19" t="str">
        <f t="shared" si="1"/>
        <v/>
      </c>
      <c r="D19" s="20" t="str">
        <f t="shared" si="8"/>
        <v/>
      </c>
      <c r="E19" s="20"/>
      <c r="F19" s="21" t="b">
        <f t="shared" si="4"/>
        <v>0</v>
      </c>
      <c r="G19" s="20" t="str">
        <f t="shared" si="2"/>
        <v>true*</v>
      </c>
      <c r="H19" s="20" t="str">
        <f t="shared" si="5"/>
        <v>*true</v>
      </c>
      <c r="I19" t="str">
        <f t="shared" si="6"/>
        <v>true*</v>
      </c>
      <c r="J19" t="e">
        <f t="shared" si="3"/>
        <v>#VALUE!</v>
      </c>
      <c r="K19" t="str">
        <f t="shared" si="7"/>
        <v/>
      </c>
      <c r="L19"/>
    </row>
    <row r="20" spans="1:12" x14ac:dyDescent="0.25">
      <c r="B20" t="str">
        <f t="shared" si="0"/>
        <v/>
      </c>
      <c r="C20" t="str">
        <f t="shared" si="1"/>
        <v/>
      </c>
      <c r="D20" s="20" t="str">
        <f t="shared" si="8"/>
        <v/>
      </c>
      <c r="E20" s="20"/>
      <c r="F20" s="21" t="b">
        <f t="shared" si="4"/>
        <v>0</v>
      </c>
      <c r="G20" s="20" t="str">
        <f t="shared" si="2"/>
        <v>true*</v>
      </c>
      <c r="H20" s="20" t="str">
        <f t="shared" si="5"/>
        <v>*true</v>
      </c>
      <c r="I20" t="str">
        <f t="shared" si="6"/>
        <v>true*</v>
      </c>
      <c r="K20" s="4"/>
      <c r="L20"/>
    </row>
    <row r="21" spans="1:12" x14ac:dyDescent="0.25">
      <c r="A21" s="1" t="s">
        <v>8</v>
      </c>
      <c r="B21" t="str">
        <f t="shared" si="0"/>
        <v>Number=</v>
      </c>
      <c r="C21" t="str">
        <f t="shared" si="1"/>
        <v>00</v>
      </c>
      <c r="D21" s="20" t="str">
        <f t="shared" si="8"/>
        <v/>
      </c>
      <c r="E21" s="20"/>
      <c r="F21" s="21" t="b">
        <f t="shared" si="4"/>
        <v>0</v>
      </c>
      <c r="G21" s="20" t="str">
        <f t="shared" si="2"/>
        <v>true*</v>
      </c>
      <c r="H21" s="20" t="str">
        <f t="shared" si="5"/>
        <v>*true</v>
      </c>
      <c r="I21" t="str">
        <f t="shared" si="6"/>
        <v>false*</v>
      </c>
      <c r="K21" s="4"/>
      <c r="L21"/>
    </row>
    <row r="22" spans="1:12" x14ac:dyDescent="0.25">
      <c r="A22" t="s">
        <v>9</v>
      </c>
      <c r="B22" t="str">
        <f t="shared" si="0"/>
        <v>Team=</v>
      </c>
      <c r="C22" t="str">
        <f t="shared" si="1"/>
        <v>"Corvette Racing"</v>
      </c>
      <c r="D22" s="20" t="str">
        <f t="shared" si="8"/>
        <v/>
      </c>
      <c r="E22" s="20"/>
      <c r="F22" s="21" t="b">
        <f t="shared" si="4"/>
        <v>0</v>
      </c>
      <c r="G22" s="20" t="str">
        <f t="shared" si="2"/>
        <v>true*</v>
      </c>
      <c r="H22" s="20" t="str">
        <f t="shared" si="5"/>
        <v>*true</v>
      </c>
      <c r="I22" t="str">
        <f t="shared" si="6"/>
        <v>false*</v>
      </c>
      <c r="K22" s="4"/>
      <c r="L22"/>
    </row>
    <row r="23" spans="1:12" x14ac:dyDescent="0.25">
      <c r="A23" s="1" t="s">
        <v>10</v>
      </c>
      <c r="B23" t="str">
        <f t="shared" si="0"/>
        <v>PitGroup=</v>
      </c>
      <c r="C23" t="str">
        <f t="shared" si="1"/>
        <v>"Group1"</v>
      </c>
      <c r="D23" s="20" t="str">
        <f t="shared" si="8"/>
        <v/>
      </c>
      <c r="E23" s="20"/>
      <c r="F23" s="21" t="b">
        <f t="shared" si="4"/>
        <v>0</v>
      </c>
      <c r="G23" s="20" t="str">
        <f t="shared" si="2"/>
        <v>true*</v>
      </c>
      <c r="H23" s="20" t="str">
        <f t="shared" si="5"/>
        <v>*true</v>
      </c>
      <c r="I23" t="str">
        <f t="shared" si="6"/>
        <v>false*</v>
      </c>
      <c r="K23" s="4"/>
      <c r="L23"/>
    </row>
    <row r="24" spans="1:12" x14ac:dyDescent="0.25">
      <c r="A24" t="s">
        <v>11</v>
      </c>
      <c r="B24" t="str">
        <f t="shared" si="0"/>
        <v>Driver=</v>
      </c>
      <c r="C24" t="str">
        <f t="shared" si="1"/>
        <v>"Milos / Stokely"</v>
      </c>
      <c r="D24" s="20" t="str">
        <f t="shared" si="8"/>
        <v/>
      </c>
      <c r="E24" s="20"/>
      <c r="F24" s="21" t="b">
        <f t="shared" si="4"/>
        <v>0</v>
      </c>
      <c r="G24" s="20" t="str">
        <f t="shared" si="2"/>
        <v>true*</v>
      </c>
      <c r="H24" s="20" t="str">
        <f t="shared" si="5"/>
        <v>*true</v>
      </c>
      <c r="I24" t="str">
        <f t="shared" si="6"/>
        <v>false*</v>
      </c>
      <c r="K24" s="4"/>
      <c r="L24"/>
    </row>
    <row r="25" spans="1:12" x14ac:dyDescent="0.25">
      <c r="A25" t="s">
        <v>12</v>
      </c>
      <c r="B25" t="str">
        <f t="shared" si="0"/>
        <v>Description=</v>
      </c>
      <c r="C25" t="str">
        <f t="shared" si="1"/>
        <v>"Corvette C6.R GT2_c #00"</v>
      </c>
      <c r="D25" s="20" t="str">
        <f t="shared" si="8"/>
        <v/>
      </c>
      <c r="E25" s="20"/>
      <c r="F25" s="21" t="b">
        <f t="shared" si="4"/>
        <v>0</v>
      </c>
      <c r="G25" s="20" t="str">
        <f t="shared" si="2"/>
        <v>true*</v>
      </c>
      <c r="H25" s="20" t="str">
        <f t="shared" si="5"/>
        <v>*true</v>
      </c>
      <c r="I25" t="str">
        <f t="shared" si="6"/>
        <v>false*</v>
      </c>
      <c r="K25" s="4"/>
      <c r="L25"/>
    </row>
    <row r="26" spans="1:12" x14ac:dyDescent="0.25">
      <c r="A26" t="s">
        <v>13</v>
      </c>
      <c r="B26" t="str">
        <f t="shared" si="0"/>
        <v>Engine=</v>
      </c>
      <c r="C26" t="str">
        <f t="shared" si="1"/>
        <v>"Chevrolet V-8"</v>
      </c>
      <c r="D26" s="20" t="str">
        <f t="shared" si="8"/>
        <v/>
      </c>
      <c r="E26" s="20"/>
      <c r="F26" s="21" t="b">
        <f t="shared" si="4"/>
        <v>0</v>
      </c>
      <c r="G26" s="20" t="str">
        <f t="shared" si="2"/>
        <v>true*</v>
      </c>
      <c r="H26" s="20" t="str">
        <f t="shared" si="5"/>
        <v>*true</v>
      </c>
      <c r="I26" t="str">
        <f t="shared" si="6"/>
        <v>false*</v>
      </c>
      <c r="K26" s="4"/>
      <c r="L26"/>
    </row>
    <row r="27" spans="1:12" x14ac:dyDescent="0.25">
      <c r="A27" t="s">
        <v>14</v>
      </c>
      <c r="B27" t="str">
        <f t="shared" si="0"/>
        <v>Manufacturer=</v>
      </c>
      <c r="C27" t="str">
        <f t="shared" si="1"/>
        <v>"Michelin"</v>
      </c>
      <c r="D27" s="20" t="str">
        <f t="shared" si="8"/>
        <v/>
      </c>
      <c r="E27" s="20"/>
      <c r="F27" s="21" t="b">
        <f t="shared" si="4"/>
        <v>0</v>
      </c>
      <c r="G27" s="20" t="str">
        <f t="shared" si="2"/>
        <v>true*</v>
      </c>
      <c r="H27" s="20" t="str">
        <f t="shared" si="5"/>
        <v>*true</v>
      </c>
      <c r="I27" t="str">
        <f t="shared" si="6"/>
        <v>false*</v>
      </c>
      <c r="K27" s="4"/>
      <c r="L27"/>
    </row>
    <row r="28" spans="1:12" x14ac:dyDescent="0.25">
      <c r="A28" s="1" t="s">
        <v>15</v>
      </c>
      <c r="B28" t="str">
        <f t="shared" si="0"/>
        <v>Classes=</v>
      </c>
      <c r="C28" t="str">
        <f>IF(OR(ISNUMBER(FIND("//",B28)),NOT(ISNUMBER(FIND("=",B28)))),"",IF(NOT(ISNUMBER(FIND("//",A28))),RIGHT(A28,LEN(A28)-SEARCH("=",A28)),IF(AND(ISNUMBER(FIND(CHAR(34),A28,1)),IFERROR(FIND(CHAR(34),A28,1)&lt;FIND("//",A28,1),FALSE)),MID(A28,FIND(CHAR(34),A28,1),FIND(CHAR(34),A28,FIND(CHAR(34),A28,1)+1)-FIND(CHAR(34),A28,1)+1),IF(AND(ISNUMBER(FIND(" ",A28,FIND("=",A28,1))),IFERROR(FIND(" ",A28,FIND("=",A28,1))&lt;FIND("//",A28,FIND("=",A28,1)),FALSE)),MID(A28,FIND("=",A28,1)+1,FIND(" ",A28,FIND("=",A28,1))-FIND("=",A28,1)-1),MID(A28,FIND("=",A28,1)+1,FIND("//",A28,FIND("=",A28,1))-FIND("=",A28,1)-1)))))</f>
        <v>"GT2_C6R"</v>
      </c>
      <c r="D28" s="20" t="str">
        <f t="shared" si="8"/>
        <v/>
      </c>
      <c r="E28" s="20"/>
      <c r="F28" s="21" t="b">
        <f t="shared" si="4"/>
        <v>0</v>
      </c>
      <c r="G28" s="20" t="str">
        <f t="shared" si="2"/>
        <v>true*</v>
      </c>
      <c r="H28" s="20" t="str">
        <f t="shared" si="5"/>
        <v>*true</v>
      </c>
      <c r="I28" t="str">
        <f t="shared" si="6"/>
        <v>false*</v>
      </c>
      <c r="K28" s="4"/>
      <c r="L28"/>
    </row>
    <row r="29" spans="1:12" x14ac:dyDescent="0.25">
      <c r="B29" t="str">
        <f t="shared" si="0"/>
        <v/>
      </c>
      <c r="C29" t="str">
        <f t="shared" si="1"/>
        <v/>
      </c>
      <c r="D29" s="20" t="str">
        <f t="shared" si="8"/>
        <v/>
      </c>
      <c r="E29" s="20"/>
      <c r="F29" s="21" t="b">
        <f t="shared" si="4"/>
        <v>0</v>
      </c>
      <c r="G29" s="20" t="str">
        <f t="shared" si="2"/>
        <v>true*</v>
      </c>
      <c r="H29" s="20" t="str">
        <f t="shared" si="5"/>
        <v>*true</v>
      </c>
      <c r="I29" t="str">
        <f t="shared" si="6"/>
        <v>true*</v>
      </c>
      <c r="K29" s="4"/>
      <c r="L29"/>
    </row>
    <row r="30" spans="1:12" x14ac:dyDescent="0.25">
      <c r="A30" t="s">
        <v>16</v>
      </c>
      <c r="B30" t="str">
        <f t="shared" si="0"/>
        <v>FullTeamName=</v>
      </c>
      <c r="C30" t="str">
        <f t="shared" si="1"/>
        <v>"Corvette Racing"</v>
      </c>
      <c r="D30" s="20" t="str">
        <f t="shared" si="8"/>
        <v/>
      </c>
      <c r="E30" s="20"/>
      <c r="F30" s="21" t="b">
        <f t="shared" si="4"/>
        <v>0</v>
      </c>
      <c r="G30" s="20" t="str">
        <f t="shared" si="2"/>
        <v>true*</v>
      </c>
      <c r="H30" s="20" t="str">
        <f t="shared" si="5"/>
        <v>*true</v>
      </c>
      <c r="I30" t="str">
        <f t="shared" si="6"/>
        <v>false*</v>
      </c>
      <c r="K30" s="4"/>
      <c r="L30"/>
    </row>
    <row r="31" spans="1:12" x14ac:dyDescent="0.25">
      <c r="A31" t="s">
        <v>17</v>
      </c>
      <c r="B31" t="str">
        <f t="shared" si="0"/>
        <v>TeamFounded=</v>
      </c>
      <c r="C31" t="str">
        <f t="shared" si="1"/>
        <v>2003</v>
      </c>
      <c r="D31" s="20" t="str">
        <f t="shared" si="8"/>
        <v/>
      </c>
      <c r="E31" s="20"/>
      <c r="F31" s="21" t="b">
        <f t="shared" si="4"/>
        <v>0</v>
      </c>
      <c r="G31" s="20" t="str">
        <f t="shared" si="2"/>
        <v>true*</v>
      </c>
      <c r="H31" s="20" t="str">
        <f t="shared" si="5"/>
        <v>*true</v>
      </c>
      <c r="I31" t="str">
        <f t="shared" si="6"/>
        <v>false*</v>
      </c>
      <c r="K31" s="4"/>
      <c r="L31"/>
    </row>
    <row r="32" spans="1:12" x14ac:dyDescent="0.25">
      <c r="A32" t="s">
        <v>18</v>
      </c>
      <c r="B32" t="str">
        <f t="shared" si="0"/>
        <v>TeamHeadquarters=</v>
      </c>
      <c r="C32" t="str">
        <f t="shared" si="1"/>
        <v>"Sparta, Wisconsin"</v>
      </c>
      <c r="D32" s="20" t="str">
        <f t="shared" si="8"/>
        <v/>
      </c>
      <c r="E32" s="20"/>
      <c r="F32" s="21" t="b">
        <f t="shared" si="4"/>
        <v>0</v>
      </c>
      <c r="G32" s="20" t="str">
        <f t="shared" si="2"/>
        <v>true*</v>
      </c>
      <c r="H32" s="20" t="str">
        <f t="shared" si="5"/>
        <v>*true</v>
      </c>
      <c r="I32" t="str">
        <f t="shared" si="6"/>
        <v>false*</v>
      </c>
      <c r="K32" s="4"/>
      <c r="L32"/>
    </row>
    <row r="33" spans="1:12" x14ac:dyDescent="0.25">
      <c r="A33" t="s">
        <v>19</v>
      </c>
      <c r="B33" t="str">
        <f t="shared" si="0"/>
        <v>TeamStarts=</v>
      </c>
      <c r="C33" t="str">
        <f t="shared" si="1"/>
        <v>30</v>
      </c>
      <c r="D33" s="20" t="str">
        <f t="shared" si="8"/>
        <v/>
      </c>
      <c r="E33" s="20"/>
      <c r="F33" s="21" t="b">
        <f t="shared" si="4"/>
        <v>0</v>
      </c>
      <c r="G33" s="20" t="str">
        <f t="shared" si="2"/>
        <v>true*</v>
      </c>
      <c r="H33" s="20" t="str">
        <f t="shared" si="5"/>
        <v>*true</v>
      </c>
      <c r="I33" t="str">
        <f t="shared" si="6"/>
        <v>false*</v>
      </c>
      <c r="K33" s="4"/>
      <c r="L33"/>
    </row>
    <row r="34" spans="1:12" x14ac:dyDescent="0.25">
      <c r="A34" t="s">
        <v>20</v>
      </c>
      <c r="B34" t="str">
        <f t="shared" si="0"/>
        <v>TeamPoles=</v>
      </c>
      <c r="C34" t="str">
        <f t="shared" si="1"/>
        <v>5</v>
      </c>
      <c r="D34" s="20" t="str">
        <f t="shared" si="8"/>
        <v/>
      </c>
      <c r="E34" s="20"/>
      <c r="F34" s="21" t="b">
        <f t="shared" si="4"/>
        <v>0</v>
      </c>
      <c r="G34" s="20" t="str">
        <f t="shared" si="2"/>
        <v>true*</v>
      </c>
      <c r="H34" s="20" t="str">
        <f t="shared" si="5"/>
        <v>*true</v>
      </c>
      <c r="I34" t="str">
        <f t="shared" si="6"/>
        <v>false*</v>
      </c>
      <c r="K34" s="4"/>
      <c r="L34"/>
    </row>
    <row r="35" spans="1:12" x14ac:dyDescent="0.25">
      <c r="A35" t="s">
        <v>21</v>
      </c>
      <c r="B35" t="str">
        <f t="shared" si="0"/>
        <v>TeamWins=</v>
      </c>
      <c r="C35" t="str">
        <f t="shared" si="1"/>
        <v>5</v>
      </c>
      <c r="D35" s="20" t="str">
        <f t="shared" si="8"/>
        <v/>
      </c>
      <c r="E35" s="20"/>
      <c r="F35" s="21" t="b">
        <f t="shared" si="4"/>
        <v>0</v>
      </c>
      <c r="G35" s="20" t="str">
        <f t="shared" si="2"/>
        <v>true*</v>
      </c>
      <c r="H35" s="20" t="str">
        <f t="shared" si="5"/>
        <v>*true</v>
      </c>
      <c r="I35" t="str">
        <f t="shared" si="6"/>
        <v>false*</v>
      </c>
      <c r="K35" s="4"/>
      <c r="L35"/>
    </row>
    <row r="36" spans="1:12" x14ac:dyDescent="0.25">
      <c r="A36" t="s">
        <v>22</v>
      </c>
      <c r="B36" t="str">
        <f t="shared" si="0"/>
        <v>TeamWorldChampionships=</v>
      </c>
      <c r="C36" t="str">
        <f t="shared" si="1"/>
        <v>2</v>
      </c>
      <c r="D36" s="20" t="str">
        <f t="shared" si="8"/>
        <v/>
      </c>
      <c r="E36" s="20"/>
      <c r="F36" s="21" t="b">
        <f t="shared" si="4"/>
        <v>0</v>
      </c>
      <c r="G36" s="20" t="str">
        <f t="shared" si="2"/>
        <v>true*</v>
      </c>
      <c r="H36" s="20" t="str">
        <f>IF(OR(ISNUMBER(FIND("//", B36)), NOT(AND(ISNUMBER(FIND("//",A36,1)), IFERROR(FIND("=",A36,1) &lt; FIND("//",A36,FIND("=",A36,1)),FALSE)))),  "*true", "*false")</f>
        <v>*true</v>
      </c>
      <c r="I36" s="4"/>
      <c r="J36" s="4"/>
      <c r="K36" s="4"/>
      <c r="L36"/>
    </row>
    <row r="37" spans="1:12" x14ac:dyDescent="0.25">
      <c r="B37" t="str">
        <f t="shared" si="0"/>
        <v/>
      </c>
      <c r="C37" t="str">
        <f t="shared" si="1"/>
        <v/>
      </c>
      <c r="D37" s="20" t="str">
        <f t="shared" si="8"/>
        <v/>
      </c>
      <c r="E37" s="20"/>
      <c r="F37" s="21" t="b">
        <f t="shared" si="4"/>
        <v>0</v>
      </c>
      <c r="G37" s="20" t="str">
        <f t="shared" si="2"/>
        <v>true*</v>
      </c>
      <c r="H37" s="20" t="str">
        <f t="shared" si="5"/>
        <v>*true</v>
      </c>
      <c r="I37" s="4"/>
      <c r="J37" s="4"/>
      <c r="K37" s="4"/>
      <c r="L37"/>
    </row>
    <row r="38" spans="1:12" x14ac:dyDescent="0.25">
      <c r="B38" t="str">
        <f t="shared" si="0"/>
        <v/>
      </c>
      <c r="C38" t="str">
        <f t="shared" si="1"/>
        <v/>
      </c>
      <c r="D38" s="20" t="str">
        <f t="shared" si="8"/>
        <v/>
      </c>
      <c r="E38" s="20"/>
      <c r="F38" s="21" t="b">
        <f t="shared" si="4"/>
        <v>0</v>
      </c>
      <c r="G38" s="20" t="str">
        <f t="shared" si="2"/>
        <v>true*</v>
      </c>
      <c r="H38" s="20" t="str">
        <f t="shared" si="5"/>
        <v>*true</v>
      </c>
      <c r="I38" s="4"/>
      <c r="J38" s="4"/>
      <c r="K38" s="4"/>
      <c r="L38"/>
    </row>
    <row r="39" spans="1:12" x14ac:dyDescent="0.25">
      <c r="A39" s="1" t="s">
        <v>23</v>
      </c>
      <c r="B39" t="str">
        <f t="shared" si="0"/>
        <v>Category=</v>
      </c>
      <c r="C39" t="str">
        <f t="shared" si="1"/>
        <v>"VIR_3H_Event, Corvette ALMS GT2 2009 custom"</v>
      </c>
      <c r="D39" s="20" t="str">
        <f t="shared" si="8"/>
        <v/>
      </c>
      <c r="E39" s="20"/>
      <c r="F39" s="21" t="b">
        <f t="shared" si="4"/>
        <v>0</v>
      </c>
      <c r="G39" s="20" t="str">
        <f t="shared" si="2"/>
        <v>true*</v>
      </c>
      <c r="H39" s="20" t="str">
        <f t="shared" si="5"/>
        <v>*true</v>
      </c>
    </row>
    <row r="40" spans="1:12" x14ac:dyDescent="0.25">
      <c r="B40" t="str">
        <f t="shared" si="0"/>
        <v/>
      </c>
      <c r="C40" t="str">
        <f t="shared" si="1"/>
        <v/>
      </c>
      <c r="D40" s="20" t="str">
        <f t="shared" ref="D40:D49" si="9">IF(ISNUMBER(FIND("//",B40)),"",IF(NOT(AND(ISNUMBER(FIND("//",A40,1)),IFERROR(FIND("=",A40,1)&lt;FIND("//",A40,FIND("=",A40,1)),FALSE))),"",IF(LEN(C40)=0,RIGHT(A40,LEN(A40)-FIND("//",A40,1)+1),RIGHT(A40,LEN(A40)-FIND(C40,A40,1)+1-LEN(C40)))))</f>
        <v/>
      </c>
      <c r="E40" s="20"/>
      <c r="F40" s="21"/>
      <c r="G40" s="20"/>
      <c r="H40" s="20"/>
    </row>
    <row r="41" spans="1:12" x14ac:dyDescent="0.25">
      <c r="B41" t="str">
        <f t="shared" si="0"/>
        <v/>
      </c>
      <c r="C41" t="str">
        <f t="shared" si="1"/>
        <v/>
      </c>
      <c r="D41" s="20" t="str">
        <f t="shared" si="9"/>
        <v/>
      </c>
      <c r="E41" s="20"/>
      <c r="F41" s="21"/>
      <c r="G41" s="20"/>
      <c r="H41" s="20"/>
    </row>
    <row r="42" spans="1:12" x14ac:dyDescent="0.25">
      <c r="B42" t="str">
        <f t="shared" si="0"/>
        <v/>
      </c>
      <c r="C42" t="str">
        <f t="shared" si="1"/>
        <v/>
      </c>
      <c r="D42" s="20" t="str">
        <f t="shared" si="9"/>
        <v/>
      </c>
      <c r="E42" s="20"/>
      <c r="F42" s="21"/>
      <c r="G42" s="20"/>
      <c r="H42" s="20"/>
    </row>
    <row r="43" spans="1:12" x14ac:dyDescent="0.25">
      <c r="B43" t="str">
        <f t="shared" si="0"/>
        <v/>
      </c>
      <c r="C43" t="str">
        <f t="shared" si="1"/>
        <v/>
      </c>
      <c r="D43" s="20" t="str">
        <f t="shared" si="9"/>
        <v/>
      </c>
      <c r="E43" s="20"/>
      <c r="F43" s="21"/>
      <c r="G43" s="20"/>
      <c r="H43" s="20"/>
    </row>
    <row r="44" spans="1:12" x14ac:dyDescent="0.25">
      <c r="B44" t="str">
        <f t="shared" si="0"/>
        <v/>
      </c>
      <c r="C44" t="str">
        <f t="shared" si="1"/>
        <v/>
      </c>
      <c r="D44" s="20" t="str">
        <f t="shared" si="9"/>
        <v/>
      </c>
      <c r="E44" s="20"/>
      <c r="F44" s="21"/>
      <c r="G44" s="20"/>
      <c r="H44" s="20"/>
    </row>
    <row r="45" spans="1:12" x14ac:dyDescent="0.25">
      <c r="B45" t="str">
        <f t="shared" si="0"/>
        <v/>
      </c>
      <c r="C45" t="str">
        <f t="shared" si="1"/>
        <v/>
      </c>
      <c r="D45" s="20" t="str">
        <f t="shared" si="9"/>
        <v/>
      </c>
      <c r="E45" s="20"/>
      <c r="F45" s="21"/>
      <c r="G45" s="20"/>
      <c r="H45" s="20"/>
    </row>
    <row r="46" spans="1:12" x14ac:dyDescent="0.25">
      <c r="B46" t="str">
        <f t="shared" si="0"/>
        <v/>
      </c>
      <c r="C46" t="str">
        <f t="shared" si="1"/>
        <v/>
      </c>
      <c r="D46" s="20" t="str">
        <f t="shared" si="9"/>
        <v/>
      </c>
      <c r="E46" s="20"/>
      <c r="F46" s="21"/>
      <c r="G46" s="20"/>
      <c r="H46" s="20"/>
    </row>
    <row r="47" spans="1:12" x14ac:dyDescent="0.25">
      <c r="B47" t="str">
        <f t="shared" si="0"/>
        <v/>
      </c>
      <c r="C47" t="str">
        <f t="shared" si="1"/>
        <v/>
      </c>
      <c r="D47" s="20" t="str">
        <f t="shared" si="9"/>
        <v/>
      </c>
      <c r="E47" s="20"/>
      <c r="F47" s="21"/>
      <c r="G47" s="20"/>
      <c r="H47" s="20"/>
    </row>
    <row r="48" spans="1:12" x14ac:dyDescent="0.25">
      <c r="B48" t="str">
        <f t="shared" si="0"/>
        <v/>
      </c>
      <c r="C48" t="str">
        <f t="shared" si="1"/>
        <v/>
      </c>
      <c r="D48" s="4" t="str">
        <f t="shared" si="9"/>
        <v/>
      </c>
      <c r="E48" s="4"/>
      <c r="F48" s="21"/>
      <c r="G48" s="20"/>
      <c r="H48" s="20"/>
    </row>
    <row r="49" spans="2:8" x14ac:dyDescent="0.25">
      <c r="B49" t="str">
        <f t="shared" si="0"/>
        <v/>
      </c>
      <c r="C49" t="str">
        <f t="shared" si="1"/>
        <v/>
      </c>
      <c r="D49" s="4" t="str">
        <f t="shared" si="9"/>
        <v/>
      </c>
      <c r="E49" s="4"/>
      <c r="F49" s="21"/>
      <c r="G49" s="20"/>
      <c r="H49" s="20"/>
    </row>
    <row r="50" spans="2:8" x14ac:dyDescent="0.25">
      <c r="B50" s="22" t="str">
        <f>IF(ISBLANK(A50), "", IF(NOT(ISNUMBER(FIND("=", A50))), A50, IF(NOT(ISNUMBER(FIND("//",A50))), LEFT(A50, SEARCH("=",A50)), IF(FIND("=", A50) &lt; FIND("//", A50), LEFT(A50, SEARCH("=",A50)), A50))))</f>
        <v/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Y47"/>
  <sheetViews>
    <sheetView workbookViewId="0">
      <selection activeCell="G4" sqref="G4"/>
    </sheetView>
  </sheetViews>
  <sheetFormatPr defaultRowHeight="15" x14ac:dyDescent="0.25"/>
  <cols>
    <col min="1" max="1" width="97.42578125" bestFit="1" customWidth="1"/>
    <col min="2" max="2" width="35.7109375" customWidth="1"/>
    <col min="3" max="3" width="36" customWidth="1"/>
    <col min="4" max="4" width="17.28515625" bestFit="1" customWidth="1"/>
    <col min="5" max="5" width="18.5703125" customWidth="1"/>
    <col min="6" max="6" width="22" customWidth="1"/>
    <col min="7" max="7" width="15.7109375" customWidth="1"/>
    <col min="8" max="8" width="28.140625" customWidth="1"/>
    <col min="9" max="9" width="14.7109375" customWidth="1"/>
    <col min="10" max="10" width="21.42578125" customWidth="1"/>
    <col min="11" max="11" width="20" bestFit="1" customWidth="1"/>
    <col min="12" max="12" width="26.28515625" customWidth="1"/>
    <col min="13" max="13" width="20.140625" bestFit="1" customWidth="1"/>
    <col min="14" max="14" width="22.28515625" customWidth="1"/>
    <col min="15" max="15" width="23.7109375" customWidth="1"/>
    <col min="16" max="16" width="32.5703125" customWidth="1"/>
    <col min="17" max="17" width="18.42578125" bestFit="1" customWidth="1"/>
    <col min="18" max="18" width="25.5703125" bestFit="1" customWidth="1"/>
    <col min="19" max="19" width="22.28515625" customWidth="1"/>
    <col min="20" max="20" width="20.5703125" customWidth="1"/>
    <col min="21" max="21" width="19.28515625" bestFit="1" customWidth="1"/>
    <col min="22" max="22" width="26.85546875" customWidth="1"/>
    <col min="23" max="23" width="20.42578125" bestFit="1" customWidth="1"/>
    <col min="24" max="24" width="18.85546875" bestFit="1" customWidth="1"/>
    <col min="25" max="25" width="20.42578125" bestFit="1" customWidth="1"/>
    <col min="26" max="26" width="18.42578125" customWidth="1"/>
    <col min="27" max="27" width="12.42578125" customWidth="1"/>
    <col min="28" max="28" width="12.5703125" customWidth="1"/>
  </cols>
  <sheetData>
    <row r="2" spans="1:25" x14ac:dyDescent="0.25">
      <c r="D2" s="41" t="s">
        <v>64</v>
      </c>
      <c r="E2" s="41"/>
      <c r="F2" s="42"/>
      <c r="G2" s="37" t="s">
        <v>25</v>
      </c>
      <c r="H2" s="38"/>
      <c r="I2" s="39" t="s">
        <v>28</v>
      </c>
      <c r="J2" s="40"/>
      <c r="K2" s="40"/>
      <c r="L2" s="40"/>
      <c r="M2" s="36" t="s">
        <v>41</v>
      </c>
      <c r="N2" s="36"/>
      <c r="O2" s="36"/>
      <c r="P2" s="36"/>
      <c r="Q2" s="36"/>
      <c r="T2" s="18"/>
      <c r="U2" s="18"/>
      <c r="V2" s="18"/>
      <c r="W2" s="18"/>
      <c r="X2" s="12"/>
      <c r="Y2" s="11"/>
    </row>
    <row r="3" spans="1:25" ht="30.75" thickBot="1" x14ac:dyDescent="0.3">
      <c r="D3" s="10" t="s">
        <v>59</v>
      </c>
      <c r="E3" s="10" t="s">
        <v>27</v>
      </c>
      <c r="F3" s="16" t="s">
        <v>63</v>
      </c>
      <c r="H3" t="s">
        <v>24</v>
      </c>
      <c r="I3" s="10" t="s">
        <v>45</v>
      </c>
      <c r="J3" s="15" t="s">
        <v>48</v>
      </c>
      <c r="K3" s="16" t="s">
        <v>62</v>
      </c>
      <c r="L3" s="8" t="s">
        <v>35</v>
      </c>
      <c r="M3" s="15" t="s">
        <v>36</v>
      </c>
      <c r="N3" s="15" t="s">
        <v>47</v>
      </c>
      <c r="O3" s="17" t="s">
        <v>61</v>
      </c>
      <c r="P3" s="16" t="s">
        <v>52</v>
      </c>
      <c r="Q3" t="s">
        <v>53</v>
      </c>
    </row>
    <row r="4" spans="1:25" ht="15.75" thickTop="1" x14ac:dyDescent="0.25">
      <c r="A4" t="s">
        <v>58</v>
      </c>
      <c r="B4" s="5" t="str">
        <f>IF(ISBLANK(A4), "", IF(NOT(ISNUMBER(FIND("=", A4))), A4, IF(NOT(ISNUMBER(FIND("//",A4))), LEFT(A4, SEARCH("=",A4)), IF(FIND("=", A4) &lt; FIND("//", A4), LEFT(A4, SEARCH("=",A4)), A4))))</f>
        <v>// DefaultLivery="PREFIX"       // PREFIX is the base texture map name, assumed to be BMP unless specified</v>
      </c>
      <c r="C4" s="24" t="str">
        <f>IF(OR(ISNUMBER(FIND("//",B4)),NOT(ISNUMBER(FIND("=",B4)))),"",IF(NOT(ISNUMBER(FIND("//",A4))),RIGHT(A4,LEN(A4)-SEARCH("=",A4)),IF(AND(ISNUMBER(FIND(CHAR(34),A4,1)),IFERROR(FIND(CHAR(34),A4,1)&lt;FIND("//",A4,1),FALSE)),MID(A4,FIND(CHAR(34),A4,1),FIND(CHAR(34),A4,FIND(CHAR(34),A4,1)+1)-FIND(CHAR(34),A4,1)+1),IF(AND(ISNUMBER(FIND(" ",A4,FIND("=",A4,1))),IFERROR(FIND(" ",A4,FIND("=",A4,1))&lt;FIND("//",A4,FIND("=",A4,1)),FALSE)),MID(A4,FIND("=",A4,1)+1,FIND(" ",A4,FIND("=",A4,1))-FIND("=",A4,1)-1),MID(A4,FIND("=",A4,1)+1,FIND("//",A4,FIND("=",A4,1))-FIND("=",A4,1)-1)))))</f>
        <v/>
      </c>
      <c r="D4" s="21" t="b">
        <f>(ISNUMBER(FIND("//",B4)))</f>
        <v>1</v>
      </c>
      <c r="E4" t="b">
        <f>NOT(ISNUMBER(FIND("=", B4)))</f>
        <v>0</v>
      </c>
      <c r="F4" s="28" t="str">
        <f t="shared" ref="F4:F39" si="0">IF(OR(ISNUMBER(FIND("//",B4)), NOT(ISNUMBER(FIND("=", B4)))), "*true", "*false")</f>
        <v>*true</v>
      </c>
      <c r="G4" t="b">
        <f>NOT(ISNUMBER(FIND("//",A4)))</f>
        <v>0</v>
      </c>
      <c r="I4" t="b">
        <f>ISNUMBER(FIND(CHAR(34),A4, 1))</f>
        <v>1</v>
      </c>
      <c r="J4" t="b">
        <f>FIND(CHAR(34), A4, 1) &lt; FIND("//", A4, 1)</f>
        <v>0</v>
      </c>
    </row>
    <row r="5" spans="1:25" x14ac:dyDescent="0.25">
      <c r="A5" s="1" t="s">
        <v>29</v>
      </c>
      <c r="B5" s="5" t="str">
        <f t="shared" ref="B5:B39" si="1">IF(ISBLANK(A5), "", IF(NOT(ISNUMBER(FIND("=", A5))), A5, IF(NOT(ISNUMBER(FIND("//",A5))), LEFT(A5, SEARCH("=",A5)), IF(FIND("=", A5) &lt; FIND("//", A5), LEFT(A5, SEARCH("=",A5)), A5))))</f>
        <v>DefaultLivery=</v>
      </c>
      <c r="C5" s="25" t="str">
        <f t="shared" ref="C5:C39" si="2">IF(OR(ISNUMBER(FIND("//",B5)),NOT(ISNUMBER(FIND("=",B5)))),"",IF(NOT(ISNUMBER(FIND("//",A5))),RIGHT(A5,LEN(A5)-SEARCH("=",A5)),IF(AND(ISNUMBER(FIND(CHAR(34),A5,1)),IFERROR(FIND(CHAR(34),A5,1)&lt;FIND("//",A5,1),FALSE)),MID(A5,FIND(CHAR(34),A5,1),FIND(CHAR(34),A5,FIND(CHAR(34),A5,1)+1)-FIND(CHAR(34),A5,1)+1),IF(AND(ISNUMBER(FIND(" ",A5,FIND("=",A5,1))),IFERROR(FIND(" ",A5,FIND("=",A5,1))&lt;FIND("//",A5,FIND("=",A5,1)),FALSE)),MID(A5,FIND("=",A5,1)+1,FIND(" ",A5,FIND("=",A5,1))-FIND("=",A5,1)-1),MID(A5,FIND("=",A5,1)+1,FIND("//",A5,FIND("=",A5,1))-FIND("=",A5,1)-1)))))</f>
        <v>"C6R_00.DDS"</v>
      </c>
      <c r="D5" s="21" t="b">
        <f t="shared" ref="D5:D39" si="3">(ISNUMBER(FIND("//",B5)))</f>
        <v>0</v>
      </c>
      <c r="E5" t="b">
        <f>NOT(ISNUMBER(FIND("=", B5)))</f>
        <v>0</v>
      </c>
      <c r="F5" s="27" t="str">
        <f t="shared" si="0"/>
        <v>*false</v>
      </c>
      <c r="G5" t="b">
        <f>NOT(ISNUMBER(FIND("//",A5)))</f>
        <v>0</v>
      </c>
      <c r="H5" t="str">
        <f>RIGHT(A5,LEN(A5)-SEARCH("=",A5))</f>
        <v>"C6R_00.DDS"  // "</v>
      </c>
      <c r="I5" t="b">
        <f>ISNUMBER(FIND(CHAR(34),A5, 1))</f>
        <v>1</v>
      </c>
      <c r="J5" t="b">
        <f>FIND(CHAR(34), A5, 1) &lt; FIND("//", A5, 1)</f>
        <v>1</v>
      </c>
      <c r="K5" s="9" t="str">
        <f>IF(AND(ISNUMBER(FIND(CHAR(34),A5, 1)),IFERROR(FIND(CHAR(34),A5,1)&lt;FIND("//",A5,1),FALSE)), MID(A5, FIND(CHAR(34),A5,1), FIND(CHAR(34), A5, FIND(CHAR(34), A5, 1)+1) - FIND(CHAR(34),A5,1) + 1), "false*")</f>
        <v>"C6R_00.DDS"</v>
      </c>
      <c r="L5" s="9" t="str">
        <f t="shared" ref="L5:L39" si="4">MID(A5, FIND(CHAR(34),A5,1), FIND(CHAR(34), A5, FIND(CHAR(34), A5, 1)+1) - FIND(CHAR(34),A5,1) + 1)</f>
        <v>"C6R_00.DDS"</v>
      </c>
      <c r="M5" t="b">
        <f>ISNUMBER((FIND(CHAR(32),A5,FIND("=",A5,1))))</f>
        <v>1</v>
      </c>
      <c r="N5" t="b">
        <f>FIND(" ",A5, FIND("=", A5, 1)) &lt; FIND("//",A5, FIND("=", A5, 1))</f>
        <v>1</v>
      </c>
      <c r="O5" t="str">
        <f>IF(AND(ISNUMBER(FIND(" ",A5,FIND("=",A5,1))), IFERROR(FIND(" ", A5, FIND("=", A5, 1)) &lt; FIND("//", A5, FIND("=", A5, 1)), FALSE)), MID(A5, FIND("=", A5,1) +1,       FIND(" ", A5, FIND("=", A5,1)) - FIND("=", A5,1) - 1), MID(A5, FIND("=", A5, 1) + 1, FIND("//",  A5, FIND("=",A5,1))  -  FIND("=",A5,1) - 1))</f>
        <v>"C6R_00.DDS"</v>
      </c>
      <c r="P5" t="str">
        <f>MID(A5, FIND("=", A5,1)+1,  FIND(" ", A5, FIND("=", A5,1)) - FIND("=", A5,1) - 1)</f>
        <v>"C6R_00.DDS"</v>
      </c>
      <c r="Q5" t="str">
        <f>MID(A5, FIND("=", A5, 1) + 1, FIND("//",  A5, (FIND("=",A5,1)))  -  FIND("=",A5,1) - 1)</f>
        <v xml:space="preserve">"C6R_00.DDS"  </v>
      </c>
    </row>
    <row r="6" spans="1:25" x14ac:dyDescent="0.25">
      <c r="A6" s="3"/>
      <c r="B6" s="5" t="str">
        <f t="shared" si="1"/>
        <v/>
      </c>
      <c r="C6" s="25" t="str">
        <f t="shared" si="2"/>
        <v/>
      </c>
      <c r="D6" s="21" t="b">
        <f t="shared" si="3"/>
        <v>0</v>
      </c>
      <c r="E6" s="9" t="b">
        <f t="shared" ref="E6:E39" si="5">NOT(ISNUMBER(FIND("=", B6)))</f>
        <v>1</v>
      </c>
      <c r="F6" s="28" t="str">
        <f t="shared" si="0"/>
        <v>*true</v>
      </c>
      <c r="G6" t="b">
        <f t="shared" ref="G6:G39" si="6">NOT(ISNUMBER(FIND("//",A6)))</f>
        <v>1</v>
      </c>
      <c r="H6" t="e">
        <f t="shared" ref="H6:H38" si="7">RIGHT(A6,LEN(A6)-SEARCH("=",A6))</f>
        <v>#VALUE!</v>
      </c>
      <c r="I6" t="b">
        <f t="shared" ref="I6:I39" si="8">ISNUMBER(FIND(CHAR(34),A6, 1))</f>
        <v>0</v>
      </c>
      <c r="J6" t="e">
        <f t="shared" ref="J6:J39" si="9">FIND(CHAR(34), A6, 1) &lt; FIND("//", A6, 1)</f>
        <v>#VALUE!</v>
      </c>
      <c r="K6" s="6" t="str">
        <f t="shared" ref="K6:K39" si="10">IF(AND(ISNUMBER(FIND(CHAR(34),A6, 1)),IFERROR(FIND(CHAR(34),A6,1)&lt;FIND("//",A6,1),FALSE)), MID(A6, FIND(CHAR(34),A6,1), FIND(CHAR(34), A6, FIND(CHAR(34), A6, 1)+1) - FIND(CHAR(34),A6,1) + 1), "false*")</f>
        <v>false*</v>
      </c>
      <c r="L6" t="e">
        <f t="shared" si="4"/>
        <v>#VALUE!</v>
      </c>
      <c r="M6" t="b">
        <f t="shared" ref="M6:M39" si="11">ISNUMBER((FIND(CHAR(32),A6,FIND("=",A6,1))))</f>
        <v>0</v>
      </c>
      <c r="N6" t="e">
        <f t="shared" ref="N6:N39" si="12">FIND(" ",A6, FIND("=", A6, 1))&lt;FIND("//",A6, FIND("=", A6, 1))</f>
        <v>#VALUE!</v>
      </c>
      <c r="O6" t="e">
        <f t="shared" ref="O6:O39" si="13">IF(AND(ISNUMBER(FIND(" ",A6,FIND("=",A6,1))), IFERROR(FIND(" ", A6, FIND("=", A6, 1)) &lt; FIND("//", A6, FIND("=", A6, 1)), FALSE)), MID(A6, FIND("=", A6,1) +1,       FIND(" ", A6, FIND("=", A6,1)) - FIND("=", A6,1) - 1), MID(A6, FIND("=", A6, 1) + 1, FIND("//",  A6, FIND("=",A6,1))  -  FIND("=",A6,1) - 1))</f>
        <v>#VALUE!</v>
      </c>
      <c r="P6" t="e">
        <f t="shared" ref="P6:P39" si="14">MID(A6, FIND("=", A6,1)+1,  FIND(" ", A6, FIND("=", A6,1)) - FIND("=", A6,1) - 1)</f>
        <v>#VALUE!</v>
      </c>
      <c r="Q6" t="e">
        <f t="shared" ref="Q6:Q39" si="15">MID(A6, FIND("=", A6, 1) + 1, FIND("//",  A6, (FIND("=",A6,1)))  -  FIND("=",A6,1) - 1)</f>
        <v>#VALUE!</v>
      </c>
    </row>
    <row r="7" spans="1:25" x14ac:dyDescent="0.25">
      <c r="A7" t="s">
        <v>0</v>
      </c>
      <c r="B7" s="5" t="str">
        <f t="shared" si="1"/>
        <v>HDVehicle=</v>
      </c>
      <c r="C7" s="25" t="str">
        <f t="shared" si="2"/>
        <v>C6R_GT2_2009.hdv</v>
      </c>
      <c r="D7" s="21" t="b">
        <f t="shared" si="3"/>
        <v>0</v>
      </c>
      <c r="E7" t="b">
        <f t="shared" si="5"/>
        <v>0</v>
      </c>
      <c r="F7" s="27" t="str">
        <f t="shared" si="0"/>
        <v>*false</v>
      </c>
      <c r="G7" t="b">
        <f t="shared" si="6"/>
        <v>1</v>
      </c>
      <c r="H7" s="9" t="str">
        <f t="shared" si="7"/>
        <v>C6R_GT2_2009.hdv</v>
      </c>
      <c r="I7" t="b">
        <f t="shared" si="8"/>
        <v>0</v>
      </c>
      <c r="J7" t="e">
        <f t="shared" si="9"/>
        <v>#VALUE!</v>
      </c>
      <c r="K7" s="6" t="str">
        <f t="shared" si="10"/>
        <v>false*</v>
      </c>
      <c r="L7" t="e">
        <f t="shared" si="4"/>
        <v>#VALUE!</v>
      </c>
      <c r="M7" t="b">
        <f t="shared" si="11"/>
        <v>0</v>
      </c>
      <c r="N7" t="e">
        <f t="shared" si="12"/>
        <v>#VALUE!</v>
      </c>
      <c r="O7" t="e">
        <f t="shared" si="13"/>
        <v>#VALUE!</v>
      </c>
      <c r="P7" t="e">
        <f t="shared" si="14"/>
        <v>#VALUE!</v>
      </c>
      <c r="Q7" t="e">
        <f t="shared" si="15"/>
        <v>#VALUE!</v>
      </c>
    </row>
    <row r="8" spans="1:25" x14ac:dyDescent="0.25">
      <c r="A8" t="s">
        <v>1</v>
      </c>
      <c r="B8" s="5" t="str">
        <f t="shared" si="1"/>
        <v>Graphics=</v>
      </c>
      <c r="C8" s="25" t="str">
        <f t="shared" si="2"/>
        <v>C6R.gen</v>
      </c>
      <c r="D8" s="21" t="b">
        <f t="shared" si="3"/>
        <v>0</v>
      </c>
      <c r="E8" t="b">
        <f t="shared" si="5"/>
        <v>0</v>
      </c>
      <c r="F8" s="27" t="str">
        <f t="shared" si="0"/>
        <v>*false</v>
      </c>
      <c r="G8" t="b">
        <f t="shared" si="6"/>
        <v>1</v>
      </c>
      <c r="H8" s="9" t="str">
        <f t="shared" si="7"/>
        <v>C6R.gen</v>
      </c>
      <c r="I8" t="b">
        <f t="shared" si="8"/>
        <v>0</v>
      </c>
      <c r="J8" t="e">
        <f t="shared" si="9"/>
        <v>#VALUE!</v>
      </c>
      <c r="K8" s="6" t="str">
        <f t="shared" si="10"/>
        <v>false*</v>
      </c>
      <c r="L8" t="e">
        <f t="shared" si="4"/>
        <v>#VALUE!</v>
      </c>
      <c r="M8" t="b">
        <f t="shared" si="11"/>
        <v>0</v>
      </c>
      <c r="N8" t="e">
        <f t="shared" si="12"/>
        <v>#VALUE!</v>
      </c>
      <c r="O8" t="e">
        <f t="shared" si="13"/>
        <v>#VALUE!</v>
      </c>
      <c r="P8" t="e">
        <f t="shared" si="14"/>
        <v>#VALUE!</v>
      </c>
      <c r="Q8" t="e">
        <f t="shared" si="15"/>
        <v>#VALUE!</v>
      </c>
    </row>
    <row r="9" spans="1:25" x14ac:dyDescent="0.25">
      <c r="A9" t="s">
        <v>2</v>
      </c>
      <c r="B9" s="5" t="str">
        <f t="shared" si="1"/>
        <v>Spinner=</v>
      </c>
      <c r="C9" s="25" t="str">
        <f t="shared" si="2"/>
        <v>C6R_Spinner.gen</v>
      </c>
      <c r="D9" s="21" t="b">
        <f t="shared" si="3"/>
        <v>0</v>
      </c>
      <c r="E9" t="b">
        <f t="shared" si="5"/>
        <v>0</v>
      </c>
      <c r="F9" s="27" t="str">
        <f t="shared" si="0"/>
        <v>*false</v>
      </c>
      <c r="G9" t="b">
        <f t="shared" si="6"/>
        <v>1</v>
      </c>
      <c r="H9" s="9" t="str">
        <f t="shared" si="7"/>
        <v>C6R_Spinner.gen</v>
      </c>
      <c r="I9" t="b">
        <f t="shared" si="8"/>
        <v>0</v>
      </c>
      <c r="J9" t="e">
        <f t="shared" si="9"/>
        <v>#VALUE!</v>
      </c>
      <c r="K9" s="6" t="str">
        <f t="shared" si="10"/>
        <v>false*</v>
      </c>
      <c r="L9" t="e">
        <f t="shared" si="4"/>
        <v>#VALUE!</v>
      </c>
      <c r="M9" t="b">
        <f t="shared" si="11"/>
        <v>0</v>
      </c>
      <c r="N9" t="e">
        <f t="shared" si="12"/>
        <v>#VALUE!</v>
      </c>
      <c r="O9" t="e">
        <f t="shared" si="13"/>
        <v>#VALUE!</v>
      </c>
      <c r="P9" t="e">
        <f t="shared" si="14"/>
        <v>#VALUE!</v>
      </c>
      <c r="Q9" t="e">
        <f t="shared" si="15"/>
        <v>#VALUE!</v>
      </c>
    </row>
    <row r="10" spans="1:25" x14ac:dyDescent="0.25">
      <c r="A10" t="s">
        <v>57</v>
      </c>
      <c r="B10" s="5" t="str">
        <f t="shared" si="1"/>
        <v>Upgrades=</v>
      </c>
      <c r="C10" s="25" t="str">
        <f t="shared" si="2"/>
        <v>C6R_Upgrades.ini</v>
      </c>
      <c r="D10" s="21" t="b">
        <f t="shared" si="3"/>
        <v>0</v>
      </c>
      <c r="E10" t="b">
        <f t="shared" si="5"/>
        <v>0</v>
      </c>
      <c r="F10" s="27" t="str">
        <f t="shared" si="0"/>
        <v>*false</v>
      </c>
      <c r="G10" t="b">
        <f t="shared" si="6"/>
        <v>0</v>
      </c>
      <c r="H10" t="str">
        <f t="shared" si="7"/>
        <v>C6R_Upgrades.ini       //"c" // Vehicle upgrades information</v>
      </c>
      <c r="I10" t="b">
        <f t="shared" si="8"/>
        <v>1</v>
      </c>
      <c r="J10" t="b">
        <f t="shared" si="9"/>
        <v>0</v>
      </c>
      <c r="K10" s="6" t="str">
        <f t="shared" si="10"/>
        <v>false*</v>
      </c>
      <c r="L10" t="str">
        <f t="shared" si="4"/>
        <v>"c"</v>
      </c>
      <c r="M10" t="b">
        <f t="shared" si="11"/>
        <v>1</v>
      </c>
      <c r="N10" s="9" t="b">
        <f t="shared" si="12"/>
        <v>1</v>
      </c>
      <c r="O10" s="9" t="str">
        <f t="shared" si="13"/>
        <v>C6R_Upgrades.ini</v>
      </c>
      <c r="P10" t="str">
        <f t="shared" si="14"/>
        <v>C6R_Upgrades.ini</v>
      </c>
      <c r="Q10" t="str">
        <f t="shared" si="15"/>
        <v xml:space="preserve">C6R_Upgrades.ini       </v>
      </c>
    </row>
    <row r="11" spans="1:25" x14ac:dyDescent="0.25">
      <c r="A11" t="s">
        <v>39</v>
      </c>
      <c r="B11" s="5" t="str">
        <f t="shared" si="1"/>
        <v>GenString=</v>
      </c>
      <c r="C11" s="25" t="str">
        <f t="shared" si="2"/>
        <v/>
      </c>
      <c r="D11" s="21" t="b">
        <f t="shared" si="3"/>
        <v>0</v>
      </c>
      <c r="E11" t="b">
        <f t="shared" si="5"/>
        <v>0</v>
      </c>
      <c r="F11" s="27" t="str">
        <f t="shared" si="0"/>
        <v>*false</v>
      </c>
      <c r="G11" t="b">
        <f t="shared" si="6"/>
        <v>0</v>
      </c>
      <c r="H11" t="str">
        <f t="shared" si="7"/>
        <v>// Used to generate GMT names in *.gen file</v>
      </c>
      <c r="I11" t="b">
        <f t="shared" si="8"/>
        <v>0</v>
      </c>
      <c r="J11" t="e">
        <f t="shared" si="9"/>
        <v>#VALUE!</v>
      </c>
      <c r="K11" s="6" t="str">
        <f t="shared" si="10"/>
        <v>false*</v>
      </c>
      <c r="L11" t="e">
        <f t="shared" si="4"/>
        <v>#VALUE!</v>
      </c>
      <c r="M11" t="b">
        <f t="shared" si="11"/>
        <v>1</v>
      </c>
      <c r="N11" t="b">
        <f t="shared" si="12"/>
        <v>0</v>
      </c>
      <c r="O11" s="9" t="str">
        <f t="shared" si="13"/>
        <v/>
      </c>
      <c r="P11" t="str">
        <f t="shared" si="14"/>
        <v>//</v>
      </c>
      <c r="Q11" t="str">
        <f t="shared" si="15"/>
        <v/>
      </c>
    </row>
    <row r="12" spans="1:25" x14ac:dyDescent="0.25">
      <c r="A12" t="s">
        <v>4</v>
      </c>
      <c r="B12" s="5" t="str">
        <f t="shared" si="1"/>
        <v>Cameras=</v>
      </c>
      <c r="C12" s="25" t="str">
        <f t="shared" si="2"/>
        <v>C6R.cam</v>
      </c>
      <c r="D12" s="21" t="b">
        <f t="shared" si="3"/>
        <v>0</v>
      </c>
      <c r="E12" t="b">
        <f t="shared" si="5"/>
        <v>0</v>
      </c>
      <c r="F12" s="27" t="str">
        <f t="shared" si="0"/>
        <v>*false</v>
      </c>
      <c r="G12" t="b">
        <f t="shared" si="6"/>
        <v>0</v>
      </c>
      <c r="H12" t="str">
        <f t="shared" si="7"/>
        <v>C6R.cam                 // Defaults to cams.cfg in UserData directory</v>
      </c>
      <c r="I12" t="b">
        <f t="shared" si="8"/>
        <v>0</v>
      </c>
      <c r="J12" t="e">
        <f t="shared" si="9"/>
        <v>#VALUE!</v>
      </c>
      <c r="K12" s="6" t="str">
        <f t="shared" si="10"/>
        <v>false*</v>
      </c>
      <c r="L12" t="e">
        <f t="shared" si="4"/>
        <v>#VALUE!</v>
      </c>
      <c r="M12" t="b">
        <f t="shared" si="11"/>
        <v>1</v>
      </c>
      <c r="N12" s="9" t="b">
        <f t="shared" si="12"/>
        <v>1</v>
      </c>
      <c r="O12" s="9" t="str">
        <f t="shared" si="13"/>
        <v>C6R.cam</v>
      </c>
      <c r="P12" t="str">
        <f t="shared" si="14"/>
        <v>C6R.cam</v>
      </c>
      <c r="Q12" t="str">
        <f t="shared" si="15"/>
        <v xml:space="preserve">C6R.cam                 </v>
      </c>
    </row>
    <row r="13" spans="1:25" x14ac:dyDescent="0.25">
      <c r="A13" t="s">
        <v>40</v>
      </c>
      <c r="B13" s="5" t="str">
        <f t="shared" si="1"/>
        <v>Sounds=</v>
      </c>
      <c r="C13" s="25" t="str">
        <f t="shared" si="2"/>
        <v>C6R.sfx</v>
      </c>
      <c r="D13" s="21" t="b">
        <f t="shared" si="3"/>
        <v>0</v>
      </c>
      <c r="E13" t="b">
        <f t="shared" si="5"/>
        <v>0</v>
      </c>
      <c r="F13" s="27" t="str">
        <f t="shared" si="0"/>
        <v>*false</v>
      </c>
      <c r="G13" t="b">
        <f t="shared" si="6"/>
        <v>0</v>
      </c>
      <c r="H13" t="str">
        <f t="shared" si="7"/>
        <v>C6R.sfx//</v>
      </c>
      <c r="I13" t="b">
        <f t="shared" si="8"/>
        <v>0</v>
      </c>
      <c r="J13" t="e">
        <f t="shared" si="9"/>
        <v>#VALUE!</v>
      </c>
      <c r="K13" s="6" t="str">
        <f t="shared" si="10"/>
        <v>false*</v>
      </c>
      <c r="L13" t="e">
        <f t="shared" si="4"/>
        <v>#VALUE!</v>
      </c>
      <c r="M13" t="b">
        <f t="shared" si="11"/>
        <v>0</v>
      </c>
      <c r="N13" t="e">
        <f t="shared" si="12"/>
        <v>#VALUE!</v>
      </c>
      <c r="O13" s="9" t="str">
        <f t="shared" si="13"/>
        <v>C6R.sfx</v>
      </c>
      <c r="P13" t="e">
        <f t="shared" si="14"/>
        <v>#VALUE!</v>
      </c>
      <c r="Q13" t="str">
        <f t="shared" si="15"/>
        <v>C6R.sfx</v>
      </c>
    </row>
    <row r="14" spans="1:25" x14ac:dyDescent="0.25">
      <c r="A14" t="s">
        <v>26</v>
      </c>
      <c r="B14" s="5" t="str">
        <f t="shared" si="1"/>
        <v>HeadPhysics=</v>
      </c>
      <c r="C14" s="25" t="str">
        <f t="shared" si="2"/>
        <v>HeadPhysics_GT.ini</v>
      </c>
      <c r="D14" s="21" t="b">
        <f t="shared" si="3"/>
        <v>0</v>
      </c>
      <c r="E14" t="b">
        <f t="shared" si="5"/>
        <v>0</v>
      </c>
      <c r="F14" s="27" t="str">
        <f t="shared" si="0"/>
        <v>*false</v>
      </c>
      <c r="G14" t="b">
        <f t="shared" si="6"/>
        <v>0</v>
      </c>
      <c r="H14" t="str">
        <f t="shared" si="7"/>
        <v>HeadPhysics_GT.ini  o// Affects driver eyepoint only</v>
      </c>
      <c r="I14" t="b">
        <f t="shared" si="8"/>
        <v>0</v>
      </c>
      <c r="J14" t="e">
        <f t="shared" si="9"/>
        <v>#VALUE!</v>
      </c>
      <c r="K14" s="6" t="str">
        <f t="shared" si="10"/>
        <v>false*</v>
      </c>
      <c r="L14" t="e">
        <f t="shared" si="4"/>
        <v>#VALUE!</v>
      </c>
      <c r="M14" t="b">
        <f t="shared" si="11"/>
        <v>1</v>
      </c>
      <c r="N14" s="9" t="b">
        <f t="shared" si="12"/>
        <v>1</v>
      </c>
      <c r="O14" s="9" t="str">
        <f t="shared" si="13"/>
        <v>HeadPhysics_GT.ini</v>
      </c>
      <c r="P14" t="str">
        <f t="shared" si="14"/>
        <v>HeadPhysics_GT.ini</v>
      </c>
      <c r="Q14" t="str">
        <f t="shared" si="15"/>
        <v>HeadPhysics_GT.ini  o</v>
      </c>
    </row>
    <row r="15" spans="1:25" x14ac:dyDescent="0.25">
      <c r="A15" t="s">
        <v>5</v>
      </c>
      <c r="B15" s="5" t="str">
        <f t="shared" si="1"/>
        <v>Cockpit=</v>
      </c>
      <c r="C15" s="25" t="str">
        <f t="shared" si="2"/>
        <v>C6R_cockpitinfo.ini</v>
      </c>
      <c r="D15" s="21" t="b">
        <f t="shared" si="3"/>
        <v>0</v>
      </c>
      <c r="E15" t="b">
        <f t="shared" si="5"/>
        <v>0</v>
      </c>
      <c r="F15" s="27" t="str">
        <f t="shared" si="0"/>
        <v>*false</v>
      </c>
      <c r="G15" t="b">
        <f t="shared" si="6"/>
        <v>1</v>
      </c>
      <c r="H15" s="9" t="str">
        <f t="shared" si="7"/>
        <v>C6R_cockpitinfo.ini</v>
      </c>
      <c r="I15" t="b">
        <f t="shared" si="8"/>
        <v>0</v>
      </c>
      <c r="J15" t="e">
        <f t="shared" si="9"/>
        <v>#VALUE!</v>
      </c>
      <c r="K15" s="6" t="str">
        <f t="shared" si="10"/>
        <v>false*</v>
      </c>
      <c r="L15" t="e">
        <f t="shared" si="4"/>
        <v>#VALUE!</v>
      </c>
      <c r="M15" t="b">
        <f t="shared" si="11"/>
        <v>0</v>
      </c>
      <c r="N15" t="e">
        <f t="shared" si="12"/>
        <v>#VALUE!</v>
      </c>
      <c r="O15" t="e">
        <f t="shared" si="13"/>
        <v>#VALUE!</v>
      </c>
      <c r="P15" t="e">
        <f t="shared" si="14"/>
        <v>#VALUE!</v>
      </c>
      <c r="Q15" t="e">
        <f t="shared" si="15"/>
        <v>#VALUE!</v>
      </c>
    </row>
    <row r="16" spans="1:25" x14ac:dyDescent="0.25">
      <c r="A16" t="s">
        <v>6</v>
      </c>
      <c r="B16" s="5" t="str">
        <f t="shared" si="1"/>
        <v>AIUpgradeClass=</v>
      </c>
      <c r="C16" s="25" t="str">
        <f t="shared" si="2"/>
        <v>GT2</v>
      </c>
      <c r="D16" s="21" t="b">
        <f t="shared" si="3"/>
        <v>0</v>
      </c>
      <c r="E16" t="b">
        <f t="shared" si="5"/>
        <v>0</v>
      </c>
      <c r="F16" s="27" t="str">
        <f t="shared" si="0"/>
        <v>*false</v>
      </c>
      <c r="G16" t="b">
        <f t="shared" si="6"/>
        <v>1</v>
      </c>
      <c r="H16" s="9" t="str">
        <f t="shared" si="7"/>
        <v>GT2</v>
      </c>
      <c r="I16" t="b">
        <f t="shared" si="8"/>
        <v>0</v>
      </c>
      <c r="J16" t="e">
        <f t="shared" si="9"/>
        <v>#VALUE!</v>
      </c>
      <c r="K16" s="6" t="str">
        <f t="shared" si="10"/>
        <v>false*</v>
      </c>
      <c r="L16" t="e">
        <f t="shared" si="4"/>
        <v>#VALUE!</v>
      </c>
      <c r="M16" t="b">
        <f t="shared" si="11"/>
        <v>0</v>
      </c>
      <c r="N16" t="e">
        <f t="shared" si="12"/>
        <v>#VALUE!</v>
      </c>
      <c r="O16" t="e">
        <f t="shared" si="13"/>
        <v>#VALUE!</v>
      </c>
      <c r="P16" t="e">
        <f t="shared" si="14"/>
        <v>#VALUE!</v>
      </c>
      <c r="Q16" t="e">
        <f t="shared" si="15"/>
        <v>#VALUE!</v>
      </c>
    </row>
    <row r="17" spans="1:17" x14ac:dyDescent="0.25">
      <c r="B17" s="5" t="str">
        <f t="shared" si="1"/>
        <v/>
      </c>
      <c r="C17" s="25" t="str">
        <f t="shared" si="2"/>
        <v/>
      </c>
      <c r="D17" s="21" t="b">
        <f t="shared" si="3"/>
        <v>0</v>
      </c>
      <c r="E17" s="9" t="b">
        <f t="shared" si="5"/>
        <v>1</v>
      </c>
      <c r="F17" s="28" t="str">
        <f t="shared" si="0"/>
        <v>*true</v>
      </c>
      <c r="G17" t="b">
        <f t="shared" si="6"/>
        <v>1</v>
      </c>
      <c r="H17" t="e">
        <f t="shared" si="7"/>
        <v>#VALUE!</v>
      </c>
      <c r="I17" t="b">
        <f t="shared" si="8"/>
        <v>0</v>
      </c>
      <c r="J17" t="e">
        <f t="shared" si="9"/>
        <v>#VALUE!</v>
      </c>
      <c r="K17" s="6" t="str">
        <f t="shared" si="10"/>
        <v>false*</v>
      </c>
      <c r="L17" t="e">
        <f t="shared" si="4"/>
        <v>#VALUE!</v>
      </c>
      <c r="M17" t="b">
        <f t="shared" si="11"/>
        <v>0</v>
      </c>
      <c r="N17" t="e">
        <f t="shared" si="12"/>
        <v>#VALUE!</v>
      </c>
      <c r="O17" t="e">
        <f t="shared" si="13"/>
        <v>#VALUE!</v>
      </c>
      <c r="P17" t="e">
        <f t="shared" si="14"/>
        <v>#VALUE!</v>
      </c>
      <c r="Q17" t="e">
        <f t="shared" si="15"/>
        <v>#VALUE!</v>
      </c>
    </row>
    <row r="18" spans="1:17" x14ac:dyDescent="0.25">
      <c r="A18" t="s">
        <v>7</v>
      </c>
      <c r="B18" s="5" t="str">
        <f t="shared" si="1"/>
        <v>//////////////////////////TEAM HISTORY AND INFORMATION///////////////////////////////////////////</v>
      </c>
      <c r="C18" s="25" t="str">
        <f t="shared" si="2"/>
        <v/>
      </c>
      <c r="D18" s="21" t="b">
        <f t="shared" si="3"/>
        <v>1</v>
      </c>
      <c r="E18" s="9" t="b">
        <f t="shared" si="5"/>
        <v>1</v>
      </c>
      <c r="F18" s="28" t="str">
        <f t="shared" si="0"/>
        <v>*true</v>
      </c>
      <c r="G18" t="b">
        <f t="shared" si="6"/>
        <v>0</v>
      </c>
      <c r="H18" t="e">
        <f t="shared" si="7"/>
        <v>#VALUE!</v>
      </c>
      <c r="I18" t="b">
        <f t="shared" si="8"/>
        <v>0</v>
      </c>
      <c r="J18" t="e">
        <f t="shared" si="9"/>
        <v>#VALUE!</v>
      </c>
      <c r="K18" s="6" t="str">
        <f t="shared" si="10"/>
        <v>false*</v>
      </c>
      <c r="L18" t="e">
        <f t="shared" si="4"/>
        <v>#VALUE!</v>
      </c>
      <c r="M18" t="b">
        <f t="shared" si="11"/>
        <v>0</v>
      </c>
      <c r="N18" t="e">
        <f t="shared" si="12"/>
        <v>#VALUE!</v>
      </c>
      <c r="O18" t="e">
        <f t="shared" si="13"/>
        <v>#VALUE!</v>
      </c>
      <c r="P18" t="e">
        <f t="shared" si="14"/>
        <v>#VALUE!</v>
      </c>
      <c r="Q18" t="e">
        <f t="shared" si="15"/>
        <v>#VALUE!</v>
      </c>
    </row>
    <row r="19" spans="1:17" x14ac:dyDescent="0.25">
      <c r="B19" s="5" t="str">
        <f t="shared" si="1"/>
        <v/>
      </c>
      <c r="C19" s="25" t="str">
        <f t="shared" si="2"/>
        <v/>
      </c>
      <c r="D19" s="21" t="b">
        <f t="shared" si="3"/>
        <v>0</v>
      </c>
      <c r="E19" s="9" t="b">
        <f t="shared" si="5"/>
        <v>1</v>
      </c>
      <c r="F19" s="28" t="str">
        <f t="shared" si="0"/>
        <v>*true</v>
      </c>
      <c r="G19" t="b">
        <f t="shared" si="6"/>
        <v>1</v>
      </c>
      <c r="H19" t="e">
        <f t="shared" si="7"/>
        <v>#VALUE!</v>
      </c>
      <c r="I19" t="b">
        <f t="shared" si="8"/>
        <v>0</v>
      </c>
      <c r="J19" t="e">
        <f t="shared" si="9"/>
        <v>#VALUE!</v>
      </c>
      <c r="K19" s="6" t="str">
        <f t="shared" si="10"/>
        <v>false*</v>
      </c>
      <c r="L19" t="e">
        <f t="shared" si="4"/>
        <v>#VALUE!</v>
      </c>
      <c r="M19" t="b">
        <f t="shared" si="11"/>
        <v>0</v>
      </c>
      <c r="N19" t="e">
        <f t="shared" si="12"/>
        <v>#VALUE!</v>
      </c>
      <c r="O19" t="e">
        <f t="shared" si="13"/>
        <v>#VALUE!</v>
      </c>
      <c r="P19" t="e">
        <f t="shared" si="14"/>
        <v>#VALUE!</v>
      </c>
      <c r="Q19" t="e">
        <f t="shared" si="15"/>
        <v>#VALUE!</v>
      </c>
    </row>
    <row r="20" spans="1:17" x14ac:dyDescent="0.25">
      <c r="B20" s="5" t="str">
        <f t="shared" si="1"/>
        <v/>
      </c>
      <c r="C20" s="25" t="str">
        <f t="shared" si="2"/>
        <v/>
      </c>
      <c r="D20" s="21" t="b">
        <f t="shared" si="3"/>
        <v>0</v>
      </c>
      <c r="E20" s="9" t="b">
        <f t="shared" si="5"/>
        <v>1</v>
      </c>
      <c r="F20" s="28" t="str">
        <f t="shared" si="0"/>
        <v>*true</v>
      </c>
      <c r="G20" t="b">
        <f t="shared" si="6"/>
        <v>1</v>
      </c>
      <c r="H20" t="e">
        <f t="shared" si="7"/>
        <v>#VALUE!</v>
      </c>
      <c r="I20" t="b">
        <f t="shared" si="8"/>
        <v>0</v>
      </c>
      <c r="J20" t="e">
        <f t="shared" si="9"/>
        <v>#VALUE!</v>
      </c>
      <c r="K20" s="6" t="str">
        <f t="shared" si="10"/>
        <v>false*</v>
      </c>
      <c r="L20" t="e">
        <f t="shared" si="4"/>
        <v>#VALUE!</v>
      </c>
      <c r="M20" t="b">
        <f t="shared" si="11"/>
        <v>0</v>
      </c>
      <c r="N20" t="e">
        <f t="shared" si="12"/>
        <v>#VALUE!</v>
      </c>
      <c r="O20" t="e">
        <f t="shared" si="13"/>
        <v>#VALUE!</v>
      </c>
      <c r="P20" t="e">
        <f t="shared" si="14"/>
        <v>#VALUE!</v>
      </c>
      <c r="Q20" t="e">
        <f t="shared" si="15"/>
        <v>#VALUE!</v>
      </c>
    </row>
    <row r="21" spans="1:17" x14ac:dyDescent="0.25">
      <c r="A21" s="1" t="s">
        <v>8</v>
      </c>
      <c r="B21" s="5" t="str">
        <f t="shared" si="1"/>
        <v>Number=</v>
      </c>
      <c r="C21" s="25" t="str">
        <f t="shared" si="2"/>
        <v>00</v>
      </c>
      <c r="D21" s="21" t="b">
        <f t="shared" si="3"/>
        <v>0</v>
      </c>
      <c r="E21" t="b">
        <f t="shared" si="5"/>
        <v>0</v>
      </c>
      <c r="F21" s="27" t="str">
        <f t="shared" si="0"/>
        <v>*false</v>
      </c>
      <c r="G21" t="b">
        <f t="shared" si="6"/>
        <v>1</v>
      </c>
      <c r="H21" s="9" t="str">
        <f t="shared" si="7"/>
        <v>00</v>
      </c>
      <c r="I21" t="b">
        <f t="shared" si="8"/>
        <v>0</v>
      </c>
      <c r="J21" t="e">
        <f t="shared" si="9"/>
        <v>#VALUE!</v>
      </c>
      <c r="K21" s="6" t="str">
        <f t="shared" si="10"/>
        <v>false*</v>
      </c>
      <c r="L21" t="e">
        <f t="shared" si="4"/>
        <v>#VALUE!</v>
      </c>
      <c r="M21" t="b">
        <f t="shared" si="11"/>
        <v>0</v>
      </c>
      <c r="N21" t="e">
        <f t="shared" si="12"/>
        <v>#VALUE!</v>
      </c>
      <c r="O21" t="e">
        <f t="shared" si="13"/>
        <v>#VALUE!</v>
      </c>
      <c r="P21" t="e">
        <f t="shared" si="14"/>
        <v>#VALUE!</v>
      </c>
      <c r="Q21" t="e">
        <f t="shared" si="15"/>
        <v>#VALUE!</v>
      </c>
    </row>
    <row r="22" spans="1:17" x14ac:dyDescent="0.25">
      <c r="A22" t="s">
        <v>9</v>
      </c>
      <c r="B22" s="5" t="str">
        <f t="shared" si="1"/>
        <v>Team=</v>
      </c>
      <c r="C22" s="25" t="str">
        <f t="shared" si="2"/>
        <v>"Corvette Racing"</v>
      </c>
      <c r="D22" s="21" t="b">
        <f t="shared" si="3"/>
        <v>0</v>
      </c>
      <c r="E22" t="b">
        <f t="shared" si="5"/>
        <v>0</v>
      </c>
      <c r="F22" s="27" t="str">
        <f t="shared" si="0"/>
        <v>*false</v>
      </c>
      <c r="G22" t="b">
        <f t="shared" si="6"/>
        <v>1</v>
      </c>
      <c r="H22" t="str">
        <f t="shared" si="7"/>
        <v>"Corvette Racing"</v>
      </c>
      <c r="I22" t="b">
        <f t="shared" si="8"/>
        <v>1</v>
      </c>
      <c r="J22" t="e">
        <f t="shared" si="9"/>
        <v>#VALUE!</v>
      </c>
      <c r="K22" s="6" t="str">
        <f t="shared" si="10"/>
        <v>false*</v>
      </c>
      <c r="L22" s="9" t="str">
        <f t="shared" si="4"/>
        <v>"Corvette Racing"</v>
      </c>
      <c r="M22" t="b">
        <f t="shared" si="11"/>
        <v>1</v>
      </c>
      <c r="N22" t="e">
        <f t="shared" si="12"/>
        <v>#VALUE!</v>
      </c>
      <c r="O22" t="e">
        <f t="shared" si="13"/>
        <v>#VALUE!</v>
      </c>
      <c r="P22" t="str">
        <f t="shared" si="14"/>
        <v>"Corvette</v>
      </c>
      <c r="Q22" t="e">
        <f t="shared" si="15"/>
        <v>#VALUE!</v>
      </c>
    </row>
    <row r="23" spans="1:17" x14ac:dyDescent="0.25">
      <c r="A23" s="1" t="s">
        <v>10</v>
      </c>
      <c r="B23" s="5" t="str">
        <f t="shared" si="1"/>
        <v>PitGroup=</v>
      </c>
      <c r="C23" s="25" t="str">
        <f t="shared" si="2"/>
        <v>"Group1"</v>
      </c>
      <c r="D23" s="21" t="b">
        <f t="shared" si="3"/>
        <v>0</v>
      </c>
      <c r="E23" t="b">
        <f t="shared" si="5"/>
        <v>0</v>
      </c>
      <c r="F23" s="27" t="str">
        <f t="shared" si="0"/>
        <v>*false</v>
      </c>
      <c r="G23" t="b">
        <f t="shared" si="6"/>
        <v>1</v>
      </c>
      <c r="H23" t="str">
        <f t="shared" si="7"/>
        <v>"Group1"</v>
      </c>
      <c r="I23" t="b">
        <f t="shared" si="8"/>
        <v>1</v>
      </c>
      <c r="J23" t="e">
        <f t="shared" si="9"/>
        <v>#VALUE!</v>
      </c>
      <c r="K23" s="6" t="str">
        <f t="shared" si="10"/>
        <v>false*</v>
      </c>
      <c r="L23" s="9" t="str">
        <f t="shared" si="4"/>
        <v>"Group1"</v>
      </c>
      <c r="M23" t="b">
        <f t="shared" si="11"/>
        <v>0</v>
      </c>
      <c r="N23" t="e">
        <f t="shared" si="12"/>
        <v>#VALUE!</v>
      </c>
      <c r="O23" t="e">
        <f t="shared" si="13"/>
        <v>#VALUE!</v>
      </c>
      <c r="P23" t="e">
        <f t="shared" si="14"/>
        <v>#VALUE!</v>
      </c>
      <c r="Q23" t="e">
        <f t="shared" si="15"/>
        <v>#VALUE!</v>
      </c>
    </row>
    <row r="24" spans="1:17" x14ac:dyDescent="0.25">
      <c r="A24" t="s">
        <v>11</v>
      </c>
      <c r="B24" s="5" t="str">
        <f t="shared" si="1"/>
        <v>Driver=</v>
      </c>
      <c r="C24" s="25" t="str">
        <f t="shared" si="2"/>
        <v>"Milos / Stokely"</v>
      </c>
      <c r="D24" s="21" t="b">
        <f t="shared" si="3"/>
        <v>0</v>
      </c>
      <c r="E24" t="b">
        <f t="shared" si="5"/>
        <v>0</v>
      </c>
      <c r="F24" s="27" t="str">
        <f t="shared" si="0"/>
        <v>*false</v>
      </c>
      <c r="G24" t="b">
        <f t="shared" si="6"/>
        <v>1</v>
      </c>
      <c r="H24" t="str">
        <f t="shared" si="7"/>
        <v>"Milos / Stokely"</v>
      </c>
      <c r="I24" t="b">
        <f t="shared" si="8"/>
        <v>1</v>
      </c>
      <c r="J24" t="e">
        <f t="shared" si="9"/>
        <v>#VALUE!</v>
      </c>
      <c r="K24" s="6" t="str">
        <f t="shared" si="10"/>
        <v>false*</v>
      </c>
      <c r="L24" s="9" t="str">
        <f t="shared" si="4"/>
        <v>"Milos / Stokely"</v>
      </c>
      <c r="M24" t="b">
        <f t="shared" si="11"/>
        <v>1</v>
      </c>
      <c r="N24" t="e">
        <f t="shared" si="12"/>
        <v>#VALUE!</v>
      </c>
      <c r="O24" t="e">
        <f t="shared" si="13"/>
        <v>#VALUE!</v>
      </c>
      <c r="P24" t="str">
        <f t="shared" si="14"/>
        <v>"Milos</v>
      </c>
      <c r="Q24" t="e">
        <f t="shared" si="15"/>
        <v>#VALUE!</v>
      </c>
    </row>
    <row r="25" spans="1:17" x14ac:dyDescent="0.25">
      <c r="A25" t="s">
        <v>12</v>
      </c>
      <c r="B25" s="5" t="str">
        <f t="shared" si="1"/>
        <v>Description=</v>
      </c>
      <c r="C25" s="25" t="str">
        <f t="shared" si="2"/>
        <v>"Corvette C6.R GT2_c #00"</v>
      </c>
      <c r="D25" s="21" t="b">
        <f t="shared" si="3"/>
        <v>0</v>
      </c>
      <c r="E25" t="b">
        <f t="shared" si="5"/>
        <v>0</v>
      </c>
      <c r="F25" s="27" t="str">
        <f t="shared" si="0"/>
        <v>*false</v>
      </c>
      <c r="G25" t="b">
        <f t="shared" si="6"/>
        <v>1</v>
      </c>
      <c r="H25" t="str">
        <f t="shared" si="7"/>
        <v>"Corvette C6.R GT2_c #00"</v>
      </c>
      <c r="I25" t="b">
        <f t="shared" si="8"/>
        <v>1</v>
      </c>
      <c r="J25" t="e">
        <f t="shared" si="9"/>
        <v>#VALUE!</v>
      </c>
      <c r="K25" s="6" t="str">
        <f t="shared" si="10"/>
        <v>false*</v>
      </c>
      <c r="L25" s="9" t="str">
        <f t="shared" si="4"/>
        <v>"Corvette C6.R GT2_c #00"</v>
      </c>
      <c r="M25" t="b">
        <f t="shared" si="11"/>
        <v>1</v>
      </c>
      <c r="N25" t="e">
        <f t="shared" si="12"/>
        <v>#VALUE!</v>
      </c>
      <c r="O25" t="e">
        <f t="shared" si="13"/>
        <v>#VALUE!</v>
      </c>
      <c r="P25" t="str">
        <f t="shared" si="14"/>
        <v>"Corvette</v>
      </c>
      <c r="Q25" t="e">
        <f t="shared" si="15"/>
        <v>#VALUE!</v>
      </c>
    </row>
    <row r="26" spans="1:17" x14ac:dyDescent="0.25">
      <c r="A26" t="s">
        <v>13</v>
      </c>
      <c r="B26" s="5" t="str">
        <f t="shared" si="1"/>
        <v>Engine=</v>
      </c>
      <c r="C26" s="25" t="str">
        <f t="shared" si="2"/>
        <v>"Chevrolet V-8"</v>
      </c>
      <c r="D26" s="21" t="b">
        <f t="shared" si="3"/>
        <v>0</v>
      </c>
      <c r="E26" t="b">
        <f t="shared" si="5"/>
        <v>0</v>
      </c>
      <c r="F26" s="27" t="str">
        <f t="shared" si="0"/>
        <v>*false</v>
      </c>
      <c r="G26" t="b">
        <f t="shared" si="6"/>
        <v>1</v>
      </c>
      <c r="H26" t="str">
        <f t="shared" si="7"/>
        <v>"Chevrolet V-8"</v>
      </c>
      <c r="I26" t="b">
        <f t="shared" si="8"/>
        <v>1</v>
      </c>
      <c r="J26" t="e">
        <f t="shared" si="9"/>
        <v>#VALUE!</v>
      </c>
      <c r="K26" s="6" t="str">
        <f t="shared" si="10"/>
        <v>false*</v>
      </c>
      <c r="L26" s="9" t="str">
        <f t="shared" si="4"/>
        <v>"Chevrolet V-8"</v>
      </c>
      <c r="M26" t="b">
        <f t="shared" si="11"/>
        <v>1</v>
      </c>
      <c r="N26" t="e">
        <f t="shared" si="12"/>
        <v>#VALUE!</v>
      </c>
      <c r="O26" t="e">
        <f t="shared" si="13"/>
        <v>#VALUE!</v>
      </c>
      <c r="P26" t="str">
        <f t="shared" si="14"/>
        <v>"Chevrolet</v>
      </c>
      <c r="Q26" t="e">
        <f t="shared" si="15"/>
        <v>#VALUE!</v>
      </c>
    </row>
    <row r="27" spans="1:17" x14ac:dyDescent="0.25">
      <c r="A27" t="s">
        <v>14</v>
      </c>
      <c r="B27" s="5" t="str">
        <f t="shared" si="1"/>
        <v>Manufacturer=</v>
      </c>
      <c r="C27" s="25" t="str">
        <f t="shared" si="2"/>
        <v>"Michelin"</v>
      </c>
      <c r="D27" s="21" t="b">
        <f t="shared" si="3"/>
        <v>0</v>
      </c>
      <c r="E27" t="b">
        <f t="shared" si="5"/>
        <v>0</v>
      </c>
      <c r="F27" s="27" t="str">
        <f t="shared" si="0"/>
        <v>*false</v>
      </c>
      <c r="G27" t="b">
        <f t="shared" si="6"/>
        <v>1</v>
      </c>
      <c r="H27" t="str">
        <f t="shared" si="7"/>
        <v>"Michelin"</v>
      </c>
      <c r="I27" t="b">
        <f t="shared" si="8"/>
        <v>1</v>
      </c>
      <c r="J27" t="e">
        <f t="shared" si="9"/>
        <v>#VALUE!</v>
      </c>
      <c r="K27" s="6" t="str">
        <f t="shared" si="10"/>
        <v>false*</v>
      </c>
      <c r="L27" s="9" t="str">
        <f t="shared" si="4"/>
        <v>"Michelin"</v>
      </c>
      <c r="M27" t="b">
        <f t="shared" si="11"/>
        <v>0</v>
      </c>
      <c r="N27" t="e">
        <f t="shared" si="12"/>
        <v>#VALUE!</v>
      </c>
      <c r="O27" t="e">
        <f t="shared" si="13"/>
        <v>#VALUE!</v>
      </c>
      <c r="P27" t="e">
        <f t="shared" si="14"/>
        <v>#VALUE!</v>
      </c>
      <c r="Q27" t="e">
        <f t="shared" si="15"/>
        <v>#VALUE!</v>
      </c>
    </row>
    <row r="28" spans="1:17" x14ac:dyDescent="0.25">
      <c r="A28" s="1" t="s">
        <v>15</v>
      </c>
      <c r="B28" s="5" t="str">
        <f t="shared" si="1"/>
        <v>Classes=</v>
      </c>
      <c r="C28" s="25" t="str">
        <f t="shared" si="2"/>
        <v>"GT2_C6R"</v>
      </c>
      <c r="D28" s="21" t="b">
        <f t="shared" si="3"/>
        <v>0</v>
      </c>
      <c r="E28" t="b">
        <f t="shared" si="5"/>
        <v>0</v>
      </c>
      <c r="F28" s="27" t="str">
        <f t="shared" si="0"/>
        <v>*false</v>
      </c>
      <c r="G28" t="b">
        <f t="shared" si="6"/>
        <v>1</v>
      </c>
      <c r="H28" t="str">
        <f t="shared" si="7"/>
        <v>"GT2_C6R"</v>
      </c>
      <c r="I28" t="b">
        <f t="shared" si="8"/>
        <v>1</v>
      </c>
      <c r="J28" t="e">
        <f t="shared" si="9"/>
        <v>#VALUE!</v>
      </c>
      <c r="K28" s="6" t="str">
        <f t="shared" si="10"/>
        <v>false*</v>
      </c>
      <c r="L28" s="9" t="str">
        <f t="shared" si="4"/>
        <v>"GT2_C6R"</v>
      </c>
      <c r="M28" t="b">
        <f t="shared" si="11"/>
        <v>0</v>
      </c>
      <c r="N28" t="e">
        <f t="shared" si="12"/>
        <v>#VALUE!</v>
      </c>
      <c r="O28" t="e">
        <f t="shared" si="13"/>
        <v>#VALUE!</v>
      </c>
      <c r="P28" t="e">
        <f t="shared" si="14"/>
        <v>#VALUE!</v>
      </c>
      <c r="Q28" t="e">
        <f t="shared" si="15"/>
        <v>#VALUE!</v>
      </c>
    </row>
    <row r="29" spans="1:17" x14ac:dyDescent="0.25">
      <c r="B29" s="5" t="str">
        <f t="shared" si="1"/>
        <v/>
      </c>
      <c r="C29" s="25" t="str">
        <f t="shared" si="2"/>
        <v/>
      </c>
      <c r="D29" s="21" t="b">
        <f t="shared" si="3"/>
        <v>0</v>
      </c>
      <c r="E29" s="9" t="b">
        <f t="shared" si="5"/>
        <v>1</v>
      </c>
      <c r="F29" s="27" t="str">
        <f t="shared" si="0"/>
        <v>*true</v>
      </c>
      <c r="G29" t="b">
        <f t="shared" si="6"/>
        <v>1</v>
      </c>
      <c r="H29" t="e">
        <f t="shared" si="7"/>
        <v>#VALUE!</v>
      </c>
      <c r="I29" t="b">
        <f t="shared" si="8"/>
        <v>0</v>
      </c>
      <c r="J29" t="e">
        <f t="shared" si="9"/>
        <v>#VALUE!</v>
      </c>
      <c r="K29" s="6" t="str">
        <f t="shared" si="10"/>
        <v>false*</v>
      </c>
      <c r="L29" t="e">
        <f t="shared" si="4"/>
        <v>#VALUE!</v>
      </c>
      <c r="M29" t="b">
        <f t="shared" si="11"/>
        <v>0</v>
      </c>
      <c r="N29" t="e">
        <f t="shared" si="12"/>
        <v>#VALUE!</v>
      </c>
      <c r="O29" t="e">
        <f t="shared" si="13"/>
        <v>#VALUE!</v>
      </c>
      <c r="P29" t="e">
        <f t="shared" si="14"/>
        <v>#VALUE!</v>
      </c>
      <c r="Q29" t="e">
        <f t="shared" si="15"/>
        <v>#VALUE!</v>
      </c>
    </row>
    <row r="30" spans="1:17" x14ac:dyDescent="0.25">
      <c r="A30" t="s">
        <v>16</v>
      </c>
      <c r="B30" s="5" t="str">
        <f t="shared" si="1"/>
        <v>FullTeamName=</v>
      </c>
      <c r="C30" s="25" t="str">
        <f t="shared" si="2"/>
        <v>"Corvette Racing"</v>
      </c>
      <c r="D30" s="21" t="b">
        <f t="shared" si="3"/>
        <v>0</v>
      </c>
      <c r="E30" t="b">
        <f t="shared" si="5"/>
        <v>0</v>
      </c>
      <c r="F30" s="27" t="str">
        <f t="shared" si="0"/>
        <v>*false</v>
      </c>
      <c r="G30" t="b">
        <f t="shared" si="6"/>
        <v>1</v>
      </c>
      <c r="H30" t="str">
        <f t="shared" si="7"/>
        <v>"Corvette Racing"</v>
      </c>
      <c r="I30" t="b">
        <f t="shared" si="8"/>
        <v>1</v>
      </c>
      <c r="J30" t="e">
        <f t="shared" si="9"/>
        <v>#VALUE!</v>
      </c>
      <c r="K30" s="6" t="str">
        <f t="shared" si="10"/>
        <v>false*</v>
      </c>
      <c r="L30" s="9" t="str">
        <f t="shared" si="4"/>
        <v>"Corvette Racing"</v>
      </c>
      <c r="M30" t="b">
        <f t="shared" si="11"/>
        <v>1</v>
      </c>
      <c r="N30" t="e">
        <f t="shared" si="12"/>
        <v>#VALUE!</v>
      </c>
      <c r="O30" t="e">
        <f t="shared" si="13"/>
        <v>#VALUE!</v>
      </c>
      <c r="P30" t="str">
        <f t="shared" si="14"/>
        <v>"Corvette</v>
      </c>
      <c r="Q30" t="e">
        <f t="shared" si="15"/>
        <v>#VALUE!</v>
      </c>
    </row>
    <row r="31" spans="1:17" x14ac:dyDescent="0.25">
      <c r="A31" t="s">
        <v>17</v>
      </c>
      <c r="B31" s="5" t="str">
        <f t="shared" si="1"/>
        <v>TeamFounded=</v>
      </c>
      <c r="C31" s="25" t="str">
        <f t="shared" si="2"/>
        <v>2003</v>
      </c>
      <c r="D31" s="21" t="b">
        <f t="shared" si="3"/>
        <v>0</v>
      </c>
      <c r="E31" t="b">
        <f t="shared" si="5"/>
        <v>0</v>
      </c>
      <c r="F31" s="27" t="str">
        <f t="shared" si="0"/>
        <v>*false</v>
      </c>
      <c r="G31" t="b">
        <f t="shared" si="6"/>
        <v>1</v>
      </c>
      <c r="H31" s="9" t="str">
        <f t="shared" si="7"/>
        <v>2003</v>
      </c>
      <c r="I31" t="b">
        <f t="shared" si="8"/>
        <v>0</v>
      </c>
      <c r="J31" t="e">
        <f t="shared" si="9"/>
        <v>#VALUE!</v>
      </c>
      <c r="K31" s="6" t="str">
        <f t="shared" si="10"/>
        <v>false*</v>
      </c>
      <c r="L31" t="e">
        <f t="shared" si="4"/>
        <v>#VALUE!</v>
      </c>
      <c r="M31" t="b">
        <f t="shared" si="11"/>
        <v>0</v>
      </c>
      <c r="N31" t="e">
        <f t="shared" si="12"/>
        <v>#VALUE!</v>
      </c>
      <c r="O31" t="e">
        <f t="shared" si="13"/>
        <v>#VALUE!</v>
      </c>
      <c r="P31" t="e">
        <f t="shared" si="14"/>
        <v>#VALUE!</v>
      </c>
      <c r="Q31" t="e">
        <f t="shared" si="15"/>
        <v>#VALUE!</v>
      </c>
    </row>
    <row r="32" spans="1:17" x14ac:dyDescent="0.25">
      <c r="A32" t="s">
        <v>18</v>
      </c>
      <c r="B32" s="5" t="str">
        <f t="shared" si="1"/>
        <v>TeamHeadquarters=</v>
      </c>
      <c r="C32" s="25" t="str">
        <f t="shared" si="2"/>
        <v>"Sparta, Wisconsin"</v>
      </c>
      <c r="D32" s="21" t="b">
        <f t="shared" si="3"/>
        <v>0</v>
      </c>
      <c r="E32" t="b">
        <f t="shared" si="5"/>
        <v>0</v>
      </c>
      <c r="F32" s="27" t="str">
        <f t="shared" si="0"/>
        <v>*false</v>
      </c>
      <c r="G32" t="b">
        <f t="shared" si="6"/>
        <v>1</v>
      </c>
      <c r="H32" t="str">
        <f t="shared" si="7"/>
        <v>"Sparta, Wisconsin"</v>
      </c>
      <c r="I32" t="b">
        <f t="shared" si="8"/>
        <v>1</v>
      </c>
      <c r="J32" t="e">
        <f t="shared" si="9"/>
        <v>#VALUE!</v>
      </c>
      <c r="K32" s="6" t="str">
        <f t="shared" si="10"/>
        <v>false*</v>
      </c>
      <c r="L32" s="9" t="str">
        <f t="shared" si="4"/>
        <v>"Sparta, Wisconsin"</v>
      </c>
      <c r="M32" t="b">
        <f t="shared" si="11"/>
        <v>1</v>
      </c>
      <c r="N32" t="e">
        <f t="shared" si="12"/>
        <v>#VALUE!</v>
      </c>
      <c r="O32" t="e">
        <f t="shared" si="13"/>
        <v>#VALUE!</v>
      </c>
      <c r="P32" t="str">
        <f t="shared" si="14"/>
        <v>"Sparta,</v>
      </c>
      <c r="Q32" t="e">
        <f t="shared" si="15"/>
        <v>#VALUE!</v>
      </c>
    </row>
    <row r="33" spans="1:17" x14ac:dyDescent="0.25">
      <c r="A33" t="s">
        <v>19</v>
      </c>
      <c r="B33" s="5" t="str">
        <f t="shared" si="1"/>
        <v>TeamStarts=</v>
      </c>
      <c r="C33" s="25" t="str">
        <f t="shared" si="2"/>
        <v>30</v>
      </c>
      <c r="D33" s="21" t="b">
        <f t="shared" si="3"/>
        <v>0</v>
      </c>
      <c r="E33" t="b">
        <f t="shared" si="5"/>
        <v>0</v>
      </c>
      <c r="F33" s="27" t="str">
        <f t="shared" si="0"/>
        <v>*false</v>
      </c>
      <c r="G33" t="b">
        <f t="shared" si="6"/>
        <v>1</v>
      </c>
      <c r="H33" s="9" t="str">
        <f t="shared" si="7"/>
        <v>30</v>
      </c>
      <c r="I33" t="b">
        <f t="shared" si="8"/>
        <v>0</v>
      </c>
      <c r="J33" t="e">
        <f t="shared" si="9"/>
        <v>#VALUE!</v>
      </c>
      <c r="K33" s="6" t="str">
        <f t="shared" si="10"/>
        <v>false*</v>
      </c>
      <c r="L33" t="e">
        <f t="shared" si="4"/>
        <v>#VALUE!</v>
      </c>
      <c r="M33" t="b">
        <f t="shared" si="11"/>
        <v>0</v>
      </c>
      <c r="N33" t="e">
        <f t="shared" si="12"/>
        <v>#VALUE!</v>
      </c>
      <c r="O33" t="e">
        <f t="shared" si="13"/>
        <v>#VALUE!</v>
      </c>
      <c r="P33" t="e">
        <f t="shared" si="14"/>
        <v>#VALUE!</v>
      </c>
      <c r="Q33" t="e">
        <f t="shared" si="15"/>
        <v>#VALUE!</v>
      </c>
    </row>
    <row r="34" spans="1:17" x14ac:dyDescent="0.25">
      <c r="A34" t="s">
        <v>20</v>
      </c>
      <c r="B34" s="5" t="str">
        <f t="shared" si="1"/>
        <v>TeamPoles=</v>
      </c>
      <c r="C34" s="25" t="str">
        <f t="shared" si="2"/>
        <v>5</v>
      </c>
      <c r="D34" s="21" t="b">
        <f t="shared" si="3"/>
        <v>0</v>
      </c>
      <c r="E34" t="b">
        <f t="shared" si="5"/>
        <v>0</v>
      </c>
      <c r="F34" s="27" t="str">
        <f t="shared" si="0"/>
        <v>*false</v>
      </c>
      <c r="G34" t="b">
        <f t="shared" si="6"/>
        <v>1</v>
      </c>
      <c r="H34" s="9" t="str">
        <f t="shared" si="7"/>
        <v>5</v>
      </c>
      <c r="I34" t="b">
        <f t="shared" si="8"/>
        <v>0</v>
      </c>
      <c r="J34" t="e">
        <f t="shared" si="9"/>
        <v>#VALUE!</v>
      </c>
      <c r="K34" s="6" t="str">
        <f t="shared" si="10"/>
        <v>false*</v>
      </c>
      <c r="L34" t="e">
        <f t="shared" si="4"/>
        <v>#VALUE!</v>
      </c>
      <c r="M34" t="b">
        <f t="shared" si="11"/>
        <v>0</v>
      </c>
      <c r="N34" t="e">
        <f t="shared" si="12"/>
        <v>#VALUE!</v>
      </c>
      <c r="O34" t="e">
        <f t="shared" si="13"/>
        <v>#VALUE!</v>
      </c>
      <c r="P34" t="e">
        <f t="shared" si="14"/>
        <v>#VALUE!</v>
      </c>
      <c r="Q34" t="e">
        <f t="shared" si="15"/>
        <v>#VALUE!</v>
      </c>
    </row>
    <row r="35" spans="1:17" x14ac:dyDescent="0.25">
      <c r="A35" t="s">
        <v>21</v>
      </c>
      <c r="B35" s="5" t="str">
        <f t="shared" si="1"/>
        <v>TeamWins=</v>
      </c>
      <c r="C35" s="25" t="str">
        <f t="shared" si="2"/>
        <v>5</v>
      </c>
      <c r="D35" s="21" t="b">
        <f t="shared" si="3"/>
        <v>0</v>
      </c>
      <c r="E35" t="b">
        <f t="shared" si="5"/>
        <v>0</v>
      </c>
      <c r="F35" s="27" t="str">
        <f t="shared" si="0"/>
        <v>*false</v>
      </c>
      <c r="G35" t="b">
        <f t="shared" si="6"/>
        <v>1</v>
      </c>
      <c r="H35" s="9" t="str">
        <f t="shared" si="7"/>
        <v>5</v>
      </c>
      <c r="I35" t="b">
        <f t="shared" si="8"/>
        <v>0</v>
      </c>
      <c r="J35" t="e">
        <f t="shared" si="9"/>
        <v>#VALUE!</v>
      </c>
      <c r="K35" s="6" t="str">
        <f t="shared" si="10"/>
        <v>false*</v>
      </c>
      <c r="L35" t="e">
        <f t="shared" si="4"/>
        <v>#VALUE!</v>
      </c>
      <c r="M35" t="b">
        <f t="shared" si="11"/>
        <v>0</v>
      </c>
      <c r="N35" t="e">
        <f t="shared" si="12"/>
        <v>#VALUE!</v>
      </c>
      <c r="O35" t="e">
        <f t="shared" si="13"/>
        <v>#VALUE!</v>
      </c>
      <c r="P35" t="e">
        <f t="shared" si="14"/>
        <v>#VALUE!</v>
      </c>
      <c r="Q35" t="e">
        <f t="shared" si="15"/>
        <v>#VALUE!</v>
      </c>
    </row>
    <row r="36" spans="1:17" x14ac:dyDescent="0.25">
      <c r="A36" t="s">
        <v>22</v>
      </c>
      <c r="B36" s="5" t="str">
        <f t="shared" si="1"/>
        <v>TeamWorldChampionships=</v>
      </c>
      <c r="C36" s="25" t="str">
        <f t="shared" si="2"/>
        <v>2</v>
      </c>
      <c r="D36" s="21" t="b">
        <f t="shared" si="3"/>
        <v>0</v>
      </c>
      <c r="E36" t="b">
        <f t="shared" si="5"/>
        <v>0</v>
      </c>
      <c r="F36" s="27" t="str">
        <f t="shared" si="0"/>
        <v>*false</v>
      </c>
      <c r="G36" t="b">
        <f t="shared" si="6"/>
        <v>1</v>
      </c>
      <c r="H36" s="9" t="str">
        <f t="shared" si="7"/>
        <v>2</v>
      </c>
      <c r="I36" t="b">
        <f t="shared" si="8"/>
        <v>0</v>
      </c>
      <c r="J36" t="e">
        <f t="shared" si="9"/>
        <v>#VALUE!</v>
      </c>
      <c r="K36" s="6" t="str">
        <f t="shared" si="10"/>
        <v>false*</v>
      </c>
      <c r="L36" t="e">
        <f t="shared" si="4"/>
        <v>#VALUE!</v>
      </c>
      <c r="M36" t="b">
        <f t="shared" si="11"/>
        <v>0</v>
      </c>
      <c r="N36" t="e">
        <f t="shared" si="12"/>
        <v>#VALUE!</v>
      </c>
      <c r="O36" t="e">
        <f t="shared" si="13"/>
        <v>#VALUE!</v>
      </c>
      <c r="P36" t="e">
        <f t="shared" si="14"/>
        <v>#VALUE!</v>
      </c>
      <c r="Q36" t="e">
        <f t="shared" si="15"/>
        <v>#VALUE!</v>
      </c>
    </row>
    <row r="37" spans="1:17" x14ac:dyDescent="0.25">
      <c r="B37" s="5" t="str">
        <f t="shared" si="1"/>
        <v/>
      </c>
      <c r="C37" s="25" t="str">
        <f t="shared" si="2"/>
        <v/>
      </c>
      <c r="D37" s="21" t="b">
        <f t="shared" si="3"/>
        <v>0</v>
      </c>
      <c r="E37" s="9" t="b">
        <f t="shared" si="5"/>
        <v>1</v>
      </c>
      <c r="F37" s="28" t="str">
        <f t="shared" si="0"/>
        <v>*true</v>
      </c>
      <c r="G37" t="b">
        <f t="shared" si="6"/>
        <v>1</v>
      </c>
      <c r="H37" t="e">
        <f t="shared" si="7"/>
        <v>#VALUE!</v>
      </c>
      <c r="I37" t="b">
        <f t="shared" si="8"/>
        <v>0</v>
      </c>
      <c r="J37" t="e">
        <f t="shared" si="9"/>
        <v>#VALUE!</v>
      </c>
      <c r="K37" s="6" t="str">
        <f t="shared" si="10"/>
        <v>false*</v>
      </c>
      <c r="L37" t="e">
        <f t="shared" si="4"/>
        <v>#VALUE!</v>
      </c>
      <c r="M37" t="b">
        <f t="shared" si="11"/>
        <v>0</v>
      </c>
      <c r="N37" t="e">
        <f t="shared" si="12"/>
        <v>#VALUE!</v>
      </c>
      <c r="O37" t="e">
        <f t="shared" si="13"/>
        <v>#VALUE!</v>
      </c>
      <c r="P37" t="e">
        <f t="shared" si="14"/>
        <v>#VALUE!</v>
      </c>
      <c r="Q37" t="e">
        <f t="shared" si="15"/>
        <v>#VALUE!</v>
      </c>
    </row>
    <row r="38" spans="1:17" x14ac:dyDescent="0.25">
      <c r="B38" s="5" t="str">
        <f t="shared" si="1"/>
        <v/>
      </c>
      <c r="C38" s="25" t="str">
        <f t="shared" si="2"/>
        <v/>
      </c>
      <c r="D38" s="21" t="b">
        <f t="shared" si="3"/>
        <v>0</v>
      </c>
      <c r="E38" s="9" t="b">
        <f t="shared" si="5"/>
        <v>1</v>
      </c>
      <c r="F38" s="28" t="str">
        <f t="shared" si="0"/>
        <v>*true</v>
      </c>
      <c r="G38" t="b">
        <f t="shared" si="6"/>
        <v>1</v>
      </c>
      <c r="H38" t="e">
        <f t="shared" si="7"/>
        <v>#VALUE!</v>
      </c>
      <c r="I38" t="b">
        <f t="shared" si="8"/>
        <v>0</v>
      </c>
      <c r="J38" t="e">
        <f t="shared" si="9"/>
        <v>#VALUE!</v>
      </c>
      <c r="K38" s="6" t="str">
        <f t="shared" si="10"/>
        <v>false*</v>
      </c>
      <c r="L38" t="e">
        <f t="shared" si="4"/>
        <v>#VALUE!</v>
      </c>
      <c r="M38" t="b">
        <f t="shared" si="11"/>
        <v>0</v>
      </c>
      <c r="N38" t="e">
        <f t="shared" si="12"/>
        <v>#VALUE!</v>
      </c>
      <c r="O38" t="e">
        <f t="shared" si="13"/>
        <v>#VALUE!</v>
      </c>
      <c r="P38" t="e">
        <f t="shared" si="14"/>
        <v>#VALUE!</v>
      </c>
      <c r="Q38" t="e">
        <f t="shared" si="15"/>
        <v>#VALUE!</v>
      </c>
    </row>
    <row r="39" spans="1:17" ht="30.75" thickBot="1" x14ac:dyDescent="0.3">
      <c r="A39" s="1" t="s">
        <v>23</v>
      </c>
      <c r="B39" s="5" t="str">
        <f t="shared" si="1"/>
        <v>Category=</v>
      </c>
      <c r="C39" s="26" t="str">
        <f t="shared" si="2"/>
        <v>"VIR_3H_Event, Corvette ALMS GT2 2009 custom"</v>
      </c>
      <c r="D39" s="21" t="b">
        <f t="shared" si="3"/>
        <v>0</v>
      </c>
      <c r="E39" t="b">
        <f t="shared" si="5"/>
        <v>0</v>
      </c>
      <c r="F39" s="27" t="str">
        <f t="shared" si="0"/>
        <v>*false</v>
      </c>
      <c r="G39" t="b">
        <f t="shared" si="6"/>
        <v>1</v>
      </c>
      <c r="H39" t="str">
        <f>RIGHT(A39,LEN(A39)-SEARCH("=",A39))</f>
        <v>"VIR_3H_Event, Corvette ALMS GT2 2009 custom"</v>
      </c>
      <c r="I39" t="b">
        <f t="shared" si="8"/>
        <v>1</v>
      </c>
      <c r="J39" t="e">
        <f t="shared" si="9"/>
        <v>#VALUE!</v>
      </c>
      <c r="K39" s="6" t="str">
        <f t="shared" si="10"/>
        <v>false*</v>
      </c>
      <c r="L39" s="9" t="str">
        <f t="shared" si="4"/>
        <v>"VIR_3H_Event, Corvette ALMS GT2 2009 custom"</v>
      </c>
      <c r="M39" t="b">
        <f t="shared" si="11"/>
        <v>1</v>
      </c>
      <c r="N39" t="e">
        <f t="shared" si="12"/>
        <v>#VALUE!</v>
      </c>
      <c r="O39" t="e">
        <f t="shared" si="13"/>
        <v>#VALUE!</v>
      </c>
      <c r="P39" t="str">
        <f t="shared" si="14"/>
        <v>"VIR_3H_Event,</v>
      </c>
      <c r="Q39" t="e">
        <f t="shared" si="15"/>
        <v>#VALUE!</v>
      </c>
    </row>
    <row r="40" spans="1:17" ht="15.75" thickTop="1" x14ac:dyDescent="0.25"/>
    <row r="46" spans="1:17" x14ac:dyDescent="0.25">
      <c r="H46" t="s">
        <v>72</v>
      </c>
      <c r="I46" t="str">
        <f>SUBSTITUTE(H46, "*", "")</f>
        <v>bbn</v>
      </c>
    </row>
    <row r="47" spans="1:17" x14ac:dyDescent="0.25">
      <c r="H47" t="s">
        <v>73</v>
      </c>
      <c r="I47" t="str">
        <f>SUBSTITUTE(H47, "*", "")</f>
        <v>bsew</v>
      </c>
    </row>
  </sheetData>
  <mergeCells count="4">
    <mergeCell ref="M2:Q2"/>
    <mergeCell ref="G2:H2"/>
    <mergeCell ref="I2:L2"/>
    <mergeCell ref="D2:F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B50"/>
  <sheetViews>
    <sheetView workbookViewId="0">
      <selection activeCell="C21" sqref="C21"/>
    </sheetView>
  </sheetViews>
  <sheetFormatPr defaultRowHeight="15" x14ac:dyDescent="0.25"/>
  <cols>
    <col min="1" max="2" width="97.42578125" bestFit="1" customWidth="1"/>
    <col min="3" max="3" width="36" customWidth="1"/>
    <col min="4" max="4" width="17.28515625" bestFit="1" customWidth="1"/>
    <col min="5" max="5" width="20.5703125" bestFit="1" customWidth="1"/>
    <col min="6" max="6" width="27" customWidth="1"/>
    <col min="7" max="7" width="22" customWidth="1"/>
    <col min="8" max="8" width="88.140625" bestFit="1" customWidth="1"/>
    <col min="9" max="9" width="41.85546875" customWidth="1"/>
    <col min="10" max="10" width="19.7109375" bestFit="1" customWidth="1"/>
    <col min="11" max="11" width="28.140625" customWidth="1"/>
    <col min="12" max="12" width="14.7109375" customWidth="1"/>
    <col min="13" max="13" width="21.42578125" customWidth="1"/>
    <col min="14" max="14" width="20" bestFit="1" customWidth="1"/>
    <col min="15" max="15" width="26.28515625" customWidth="1"/>
    <col min="16" max="16" width="20.140625" bestFit="1" customWidth="1"/>
    <col min="17" max="17" width="22.28515625" customWidth="1"/>
    <col min="18" max="18" width="23.7109375" customWidth="1"/>
    <col min="19" max="19" width="32.5703125" customWidth="1"/>
    <col min="20" max="20" width="18.42578125" bestFit="1" customWidth="1"/>
    <col min="21" max="21" width="25.5703125" bestFit="1" customWidth="1"/>
    <col min="22" max="22" width="22.28515625" customWidth="1"/>
    <col min="23" max="23" width="20.5703125" customWidth="1"/>
    <col min="24" max="24" width="19.28515625" bestFit="1" customWidth="1"/>
    <col min="25" max="25" width="26.85546875" customWidth="1"/>
    <col min="26" max="26" width="20.42578125" bestFit="1" customWidth="1"/>
    <col min="27" max="27" width="18.85546875" bestFit="1" customWidth="1"/>
    <col min="28" max="28" width="20.42578125" bestFit="1" customWidth="1"/>
    <col min="29" max="29" width="18.42578125" customWidth="1"/>
    <col min="30" max="30" width="12.42578125" customWidth="1"/>
    <col min="31" max="31" width="12.5703125" customWidth="1"/>
  </cols>
  <sheetData>
    <row r="2" spans="1:28" x14ac:dyDescent="0.25">
      <c r="Y2" s="18"/>
      <c r="Z2" s="18"/>
      <c r="AA2" s="12"/>
      <c r="AB2" s="11"/>
    </row>
    <row r="3" spans="1:28" x14ac:dyDescent="0.25">
      <c r="C3" t="s">
        <v>74</v>
      </c>
      <c r="D3" t="s">
        <v>75</v>
      </c>
      <c r="E3" t="s">
        <v>76</v>
      </c>
      <c r="F3" t="s">
        <v>77</v>
      </c>
      <c r="G3" t="s">
        <v>79</v>
      </c>
      <c r="H3" t="s">
        <v>80</v>
      </c>
      <c r="I3" t="s">
        <v>81</v>
      </c>
      <c r="J3" t="s">
        <v>78</v>
      </c>
    </row>
    <row r="4" spans="1:28" x14ac:dyDescent="0.25">
      <c r="A4" t="s">
        <v>58</v>
      </c>
      <c r="B4" s="5" t="str">
        <f>IF(ISBLANK(A4),"",   IF(NOT(ISNUMBER(FIND("=",A4))), A4,IF(NOT(OR(ISNUMBER(FIND("//",A4)), ISNUMBER(FIND(" ",A4)))), LEFT(A4,SEARCH("=",A4)), IF(NOT(ISNUMBER(FIND("//",A4))), LEFT(SUBSTITUTE(A4, " ", ""), SEARCH("=", SUBSTITUTE(A4, " ", ""))), IF(FIND("=", A4) &lt; FIND("//",A4), LEFT(SUBSTITUTE(A4, " ", ""), SEARCH("=",SUBSTITUTE(A4, " ", ""))), A4)))))</f>
        <v>// DefaultLivery="PREFIX"       // PREFIX is the base texture map name, assumed to be BMP unless specified</v>
      </c>
      <c r="C4" t="b">
        <f>ISBLANK(A4)</f>
        <v>0</v>
      </c>
      <c r="D4" t="b">
        <f>NOT(ISNUMBER(FIND("=", A4)))</f>
        <v>0</v>
      </c>
      <c r="E4" s="13" t="str">
        <f>IF(NOT(OR(ISNUMBER(FIND("//",A4)), ISNUMBER(FIND(" ",A4)))), "*true", "*false")</f>
        <v>*false</v>
      </c>
      <c r="F4" s="13" t="b">
        <f>C32</f>
        <v>0</v>
      </c>
      <c r="G4" t="b">
        <f>NOT(ISNUMBER(FIND("//",A4)))</f>
        <v>0</v>
      </c>
      <c r="H4" t="str">
        <f>SUBSTITUTE(A4, " ", "")</f>
        <v>//DefaultLivery="PREFIX"//PREFIXisthebasetexturemapname,assumedtobeBMPunlessspecified</v>
      </c>
      <c r="I4" t="str">
        <f>LEFT(SUBSTITUTE(A4, " ", ""), SEARCH("=", SUBSTITUTE(A4, " ", "")))</f>
        <v>//DefaultLivery=</v>
      </c>
      <c r="J4" t="b">
        <f>FIND("=", A4) &lt; FIND("//", A4)</f>
        <v>0</v>
      </c>
    </row>
    <row r="5" spans="1:28" x14ac:dyDescent="0.25">
      <c r="A5" s="1" t="s">
        <v>82</v>
      </c>
      <c r="B5" s="5" t="str">
        <f t="shared" ref="B5:B39" si="0">IF(ISBLANK(A5),"",   IF(NOT(ISNUMBER(FIND("=",A5))), A5,IF(NOT(OR(ISNUMBER(FIND("//",A5)), ISNUMBER(FIND(" ",A5)))), LEFT(A5,SEARCH("=",A5)), IF(NOT(ISNUMBER(FIND("//",A5))), LEFT(SUBSTITUTE(A5, " ", ""), SEARCH("=", SUBSTITUTE(A5, " ", ""))), IF(FIND("=", A5) &lt; FIND("//",A5), LEFT(SUBSTITUTE(A5, " ", ""), SEARCH("=",SUBSTITUTE(A5, " ", ""))), A5)))))</f>
        <v>DefaultLivery=</v>
      </c>
      <c r="C5" t="b">
        <f t="shared" ref="C5:C39" si="1">ISBLANK(A5)</f>
        <v>0</v>
      </c>
      <c r="D5" t="b">
        <f t="shared" ref="D5:D39" si="2">NOT(ISNUMBER(FIND("=", A5)))</f>
        <v>0</v>
      </c>
      <c r="E5" s="13" t="str">
        <f t="shared" ref="E5:E39" si="3">IF(NOT(OR(ISNUMBER(FIND("//",A5)), ISNUMBER(FIND(" ",A5)))), "*true", "*false")</f>
        <v>*false</v>
      </c>
      <c r="F5" s="13" t="str">
        <f t="shared" ref="F5:F39" si="4">LEFT(A5, SEARCH("=",A5))</f>
        <v xml:space="preserve">   DefaultLivery=</v>
      </c>
      <c r="G5" t="b">
        <f t="shared" ref="G5:G39" si="5">NOT(ISNUMBER(FIND("//",A5)))</f>
        <v>0</v>
      </c>
      <c r="H5" t="str">
        <f t="shared" ref="H5:H39" si="6">SUBSTITUTE(A5, " ", "")</f>
        <v>DefaultLivery="C6R_00.DDS"//"</v>
      </c>
      <c r="I5" t="str">
        <f t="shared" ref="I5:I39" si="7">LEFT(SUBSTITUTE(A5, " ", ""), SEARCH("=", SUBSTITUTE(A5, " ", "")))</f>
        <v>DefaultLivery=</v>
      </c>
      <c r="J5" t="b">
        <f t="shared" ref="J5:J39" si="8">FIND("=", A5) &lt; FIND("//", A5)</f>
        <v>1</v>
      </c>
    </row>
    <row r="6" spans="1:28" x14ac:dyDescent="0.25">
      <c r="A6" s="3"/>
      <c r="B6" s="5" t="str">
        <f t="shared" si="0"/>
        <v/>
      </c>
      <c r="C6" t="b">
        <f t="shared" si="1"/>
        <v>1</v>
      </c>
      <c r="D6" t="b">
        <f t="shared" si="2"/>
        <v>1</v>
      </c>
      <c r="E6" s="13" t="str">
        <f t="shared" si="3"/>
        <v>*true</v>
      </c>
      <c r="F6" s="13" t="e">
        <f t="shared" si="4"/>
        <v>#VALUE!</v>
      </c>
      <c r="G6" t="b">
        <f t="shared" si="5"/>
        <v>1</v>
      </c>
      <c r="H6" t="str">
        <f t="shared" si="6"/>
        <v/>
      </c>
      <c r="I6" t="e">
        <f t="shared" si="7"/>
        <v>#VALUE!</v>
      </c>
      <c r="J6" t="e">
        <f t="shared" si="8"/>
        <v>#VALUE!</v>
      </c>
    </row>
    <row r="7" spans="1:28" x14ac:dyDescent="0.25">
      <c r="A7" t="s">
        <v>0</v>
      </c>
      <c r="B7" s="5" t="str">
        <f t="shared" si="0"/>
        <v>HDVehicle=</v>
      </c>
      <c r="C7" t="b">
        <f t="shared" si="1"/>
        <v>0</v>
      </c>
      <c r="D7" t="b">
        <f t="shared" si="2"/>
        <v>0</v>
      </c>
      <c r="E7" s="13" t="str">
        <f t="shared" si="3"/>
        <v>*true</v>
      </c>
      <c r="F7" s="13" t="str">
        <f t="shared" si="4"/>
        <v>HDVehicle=</v>
      </c>
      <c r="G7" t="b">
        <f t="shared" si="5"/>
        <v>1</v>
      </c>
      <c r="H7" t="str">
        <f t="shared" si="6"/>
        <v>HDVehicle=C6R_GT2_2009.hdv</v>
      </c>
      <c r="I7" t="str">
        <f t="shared" si="7"/>
        <v>HDVehicle=</v>
      </c>
      <c r="J7" t="e">
        <f t="shared" si="8"/>
        <v>#VALUE!</v>
      </c>
    </row>
    <row r="8" spans="1:28" x14ac:dyDescent="0.25">
      <c r="A8" t="s">
        <v>1</v>
      </c>
      <c r="B8" s="5" t="str">
        <f t="shared" si="0"/>
        <v>Graphics=</v>
      </c>
      <c r="C8" t="b">
        <f t="shared" si="1"/>
        <v>0</v>
      </c>
      <c r="D8" t="b">
        <f t="shared" si="2"/>
        <v>0</v>
      </c>
      <c r="E8" s="13" t="str">
        <f t="shared" si="3"/>
        <v>*true</v>
      </c>
      <c r="F8" s="13" t="str">
        <f t="shared" si="4"/>
        <v>Graphics=</v>
      </c>
      <c r="G8" t="b">
        <f t="shared" si="5"/>
        <v>1</v>
      </c>
      <c r="H8" t="str">
        <f t="shared" si="6"/>
        <v>Graphics=C6R.gen</v>
      </c>
      <c r="I8" t="str">
        <f t="shared" si="7"/>
        <v>Graphics=</v>
      </c>
      <c r="J8" t="e">
        <f t="shared" si="8"/>
        <v>#VALUE!</v>
      </c>
    </row>
    <row r="9" spans="1:28" x14ac:dyDescent="0.25">
      <c r="A9" t="s">
        <v>2</v>
      </c>
      <c r="B9" s="5" t="str">
        <f t="shared" si="0"/>
        <v>Spinner=</v>
      </c>
      <c r="C9" t="b">
        <f t="shared" si="1"/>
        <v>0</v>
      </c>
      <c r="D9" t="b">
        <f t="shared" si="2"/>
        <v>0</v>
      </c>
      <c r="E9" s="13" t="str">
        <f t="shared" si="3"/>
        <v>*true</v>
      </c>
      <c r="F9" s="13" t="str">
        <f t="shared" si="4"/>
        <v>Spinner=</v>
      </c>
      <c r="G9" t="b">
        <f t="shared" si="5"/>
        <v>1</v>
      </c>
      <c r="H9" t="str">
        <f t="shared" si="6"/>
        <v>Spinner=C6R_Spinner.gen</v>
      </c>
      <c r="I9" t="str">
        <f t="shared" si="7"/>
        <v>Spinner=</v>
      </c>
      <c r="J9" t="e">
        <f t="shared" si="8"/>
        <v>#VALUE!</v>
      </c>
    </row>
    <row r="10" spans="1:28" x14ac:dyDescent="0.25">
      <c r="A10" t="s">
        <v>57</v>
      </c>
      <c r="B10" s="5" t="str">
        <f t="shared" si="0"/>
        <v>Upgrades=</v>
      </c>
      <c r="C10" t="b">
        <f t="shared" si="1"/>
        <v>0</v>
      </c>
      <c r="D10" t="b">
        <f t="shared" si="2"/>
        <v>0</v>
      </c>
      <c r="E10" s="13" t="str">
        <f t="shared" si="3"/>
        <v>*false</v>
      </c>
      <c r="F10" s="13" t="str">
        <f t="shared" si="4"/>
        <v>Upgrades=</v>
      </c>
      <c r="G10" t="b">
        <f t="shared" si="5"/>
        <v>0</v>
      </c>
      <c r="H10" t="str">
        <f t="shared" si="6"/>
        <v>Upgrades=C6R_Upgrades.ini//"c"//Vehicleupgradesinformation</v>
      </c>
      <c r="I10" t="str">
        <f t="shared" si="7"/>
        <v>Upgrades=</v>
      </c>
      <c r="J10" t="b">
        <f t="shared" si="8"/>
        <v>1</v>
      </c>
    </row>
    <row r="11" spans="1:28" x14ac:dyDescent="0.25">
      <c r="A11" t="s">
        <v>39</v>
      </c>
      <c r="B11" s="5" t="str">
        <f t="shared" si="0"/>
        <v>GenString=</v>
      </c>
      <c r="C11" t="b">
        <f t="shared" si="1"/>
        <v>0</v>
      </c>
      <c r="D11" t="b">
        <f t="shared" si="2"/>
        <v>0</v>
      </c>
      <c r="E11" s="13" t="str">
        <f t="shared" si="3"/>
        <v>*false</v>
      </c>
      <c r="F11" s="13" t="str">
        <f t="shared" si="4"/>
        <v>GenString=</v>
      </c>
      <c r="G11" t="b">
        <f t="shared" si="5"/>
        <v>0</v>
      </c>
      <c r="H11" t="str">
        <f t="shared" si="6"/>
        <v>GenString=//UsedtogenerateGMTnamesin*.genfile</v>
      </c>
      <c r="I11" t="str">
        <f t="shared" si="7"/>
        <v>GenString=</v>
      </c>
      <c r="J11" t="b">
        <f t="shared" si="8"/>
        <v>1</v>
      </c>
    </row>
    <row r="12" spans="1:28" x14ac:dyDescent="0.25">
      <c r="A12" t="s">
        <v>4</v>
      </c>
      <c r="B12" s="5" t="str">
        <f t="shared" si="0"/>
        <v>Cameras=</v>
      </c>
      <c r="C12" t="b">
        <f t="shared" si="1"/>
        <v>0</v>
      </c>
      <c r="D12" t="b">
        <f t="shared" si="2"/>
        <v>0</v>
      </c>
      <c r="E12" s="13" t="str">
        <f t="shared" si="3"/>
        <v>*false</v>
      </c>
      <c r="F12" s="13" t="str">
        <f t="shared" si="4"/>
        <v>Cameras=</v>
      </c>
      <c r="G12" t="b">
        <f t="shared" si="5"/>
        <v>0</v>
      </c>
      <c r="H12" t="str">
        <f t="shared" si="6"/>
        <v>Cameras=C6R.cam//Defaultstocams.cfginUserDatadirectory</v>
      </c>
      <c r="I12" t="str">
        <f t="shared" si="7"/>
        <v>Cameras=</v>
      </c>
      <c r="J12" t="b">
        <f t="shared" si="8"/>
        <v>1</v>
      </c>
    </row>
    <row r="13" spans="1:28" x14ac:dyDescent="0.25">
      <c r="A13" t="s">
        <v>40</v>
      </c>
      <c r="B13" s="5" t="str">
        <f t="shared" si="0"/>
        <v>Sounds=</v>
      </c>
      <c r="C13" t="b">
        <f t="shared" si="1"/>
        <v>0</v>
      </c>
      <c r="D13" t="b">
        <f t="shared" si="2"/>
        <v>0</v>
      </c>
      <c r="E13" s="13" t="str">
        <f t="shared" si="3"/>
        <v>*false</v>
      </c>
      <c r="F13" s="13" t="str">
        <f t="shared" si="4"/>
        <v>Sounds=</v>
      </c>
      <c r="G13" t="b">
        <f t="shared" si="5"/>
        <v>0</v>
      </c>
      <c r="H13" t="str">
        <f t="shared" si="6"/>
        <v>Sounds=C6R.sfx//</v>
      </c>
      <c r="I13" t="str">
        <f t="shared" si="7"/>
        <v>Sounds=</v>
      </c>
      <c r="J13" t="b">
        <f t="shared" si="8"/>
        <v>1</v>
      </c>
    </row>
    <row r="14" spans="1:28" x14ac:dyDescent="0.25">
      <c r="A14" t="s">
        <v>26</v>
      </c>
      <c r="B14" s="5" t="str">
        <f t="shared" si="0"/>
        <v>HeadPhysics=</v>
      </c>
      <c r="C14" t="b">
        <f t="shared" si="1"/>
        <v>0</v>
      </c>
      <c r="D14" t="b">
        <f t="shared" si="2"/>
        <v>0</v>
      </c>
      <c r="E14" s="13" t="str">
        <f t="shared" si="3"/>
        <v>*false</v>
      </c>
      <c r="F14" s="13" t="str">
        <f t="shared" si="4"/>
        <v>HeadPhysics=</v>
      </c>
      <c r="G14" t="b">
        <f t="shared" si="5"/>
        <v>0</v>
      </c>
      <c r="H14" t="str">
        <f t="shared" si="6"/>
        <v>HeadPhysics=HeadPhysics_GT.inio//Affectsdrivereyepointonly</v>
      </c>
      <c r="I14" t="str">
        <f t="shared" si="7"/>
        <v>HeadPhysics=</v>
      </c>
      <c r="J14" t="b">
        <f t="shared" si="8"/>
        <v>1</v>
      </c>
    </row>
    <row r="15" spans="1:28" x14ac:dyDescent="0.25">
      <c r="A15" t="s">
        <v>5</v>
      </c>
      <c r="B15" s="5" t="str">
        <f t="shared" si="0"/>
        <v>Cockpit=</v>
      </c>
      <c r="C15" t="b">
        <f t="shared" si="1"/>
        <v>0</v>
      </c>
      <c r="D15" t="b">
        <f t="shared" si="2"/>
        <v>0</v>
      </c>
      <c r="E15" s="13" t="str">
        <f t="shared" si="3"/>
        <v>*true</v>
      </c>
      <c r="F15" s="13" t="str">
        <f t="shared" si="4"/>
        <v>Cockpit=</v>
      </c>
      <c r="G15" t="b">
        <f t="shared" si="5"/>
        <v>1</v>
      </c>
      <c r="H15" t="str">
        <f t="shared" si="6"/>
        <v>Cockpit=C6R_cockpitinfo.ini</v>
      </c>
      <c r="I15" t="str">
        <f t="shared" si="7"/>
        <v>Cockpit=</v>
      </c>
      <c r="J15" t="e">
        <f t="shared" si="8"/>
        <v>#VALUE!</v>
      </c>
    </row>
    <row r="16" spans="1:28" x14ac:dyDescent="0.25">
      <c r="A16" t="s">
        <v>6</v>
      </c>
      <c r="B16" s="5" t="str">
        <f t="shared" si="0"/>
        <v>AIUpgradeClass=</v>
      </c>
      <c r="C16" t="b">
        <f t="shared" si="1"/>
        <v>0</v>
      </c>
      <c r="D16" t="b">
        <f t="shared" si="2"/>
        <v>0</v>
      </c>
      <c r="E16" s="13" t="str">
        <f t="shared" si="3"/>
        <v>*true</v>
      </c>
      <c r="F16" s="13" t="str">
        <f t="shared" si="4"/>
        <v>AIUpgradeClass=</v>
      </c>
      <c r="G16" t="b">
        <f t="shared" si="5"/>
        <v>1</v>
      </c>
      <c r="H16" t="str">
        <f t="shared" si="6"/>
        <v>AIUpgradeClass=GT2</v>
      </c>
      <c r="I16" t="str">
        <f t="shared" si="7"/>
        <v>AIUpgradeClass=</v>
      </c>
      <c r="J16" t="e">
        <f t="shared" si="8"/>
        <v>#VALUE!</v>
      </c>
    </row>
    <row r="17" spans="1:10" x14ac:dyDescent="0.25">
      <c r="B17" s="5" t="str">
        <f t="shared" si="0"/>
        <v/>
      </c>
      <c r="C17" t="b">
        <f t="shared" si="1"/>
        <v>1</v>
      </c>
      <c r="D17" t="b">
        <f t="shared" si="2"/>
        <v>1</v>
      </c>
      <c r="E17" s="13" t="str">
        <f t="shared" si="3"/>
        <v>*true</v>
      </c>
      <c r="F17" s="13" t="e">
        <f t="shared" si="4"/>
        <v>#VALUE!</v>
      </c>
      <c r="G17" t="b">
        <f t="shared" si="5"/>
        <v>1</v>
      </c>
      <c r="H17" t="str">
        <f t="shared" si="6"/>
        <v/>
      </c>
      <c r="I17" t="e">
        <f t="shared" si="7"/>
        <v>#VALUE!</v>
      </c>
      <c r="J17" t="e">
        <f t="shared" si="8"/>
        <v>#VALUE!</v>
      </c>
    </row>
    <row r="18" spans="1:10" x14ac:dyDescent="0.25">
      <c r="A18" t="s">
        <v>7</v>
      </c>
      <c r="B18" s="5" t="str">
        <f t="shared" si="0"/>
        <v>//////////////////////////TEAM HISTORY AND INFORMATION///////////////////////////////////////////</v>
      </c>
      <c r="C18" t="b">
        <f t="shared" si="1"/>
        <v>0</v>
      </c>
      <c r="D18" t="b">
        <f t="shared" si="2"/>
        <v>1</v>
      </c>
      <c r="E18" s="13" t="str">
        <f t="shared" si="3"/>
        <v>*false</v>
      </c>
      <c r="F18" s="13" t="e">
        <f t="shared" si="4"/>
        <v>#VALUE!</v>
      </c>
      <c r="G18" t="b">
        <f t="shared" si="5"/>
        <v>0</v>
      </c>
      <c r="H18" t="str">
        <f t="shared" si="6"/>
        <v>//////////////////////////TEAMHISTORYANDINFORMATION///////////////////////////////////////////</v>
      </c>
      <c r="I18" t="e">
        <f t="shared" si="7"/>
        <v>#VALUE!</v>
      </c>
      <c r="J18" t="e">
        <f t="shared" si="8"/>
        <v>#VALUE!</v>
      </c>
    </row>
    <row r="19" spans="1:10" x14ac:dyDescent="0.25">
      <c r="B19" s="5" t="str">
        <f t="shared" si="0"/>
        <v/>
      </c>
      <c r="C19" t="b">
        <f t="shared" si="1"/>
        <v>1</v>
      </c>
      <c r="D19" t="b">
        <f t="shared" si="2"/>
        <v>1</v>
      </c>
      <c r="E19" s="13" t="str">
        <f t="shared" si="3"/>
        <v>*true</v>
      </c>
      <c r="F19" s="13" t="e">
        <f t="shared" si="4"/>
        <v>#VALUE!</v>
      </c>
      <c r="G19" t="b">
        <f t="shared" si="5"/>
        <v>1</v>
      </c>
      <c r="H19" t="str">
        <f t="shared" si="6"/>
        <v/>
      </c>
      <c r="I19" t="e">
        <f t="shared" si="7"/>
        <v>#VALUE!</v>
      </c>
      <c r="J19" t="e">
        <f t="shared" si="8"/>
        <v>#VALUE!</v>
      </c>
    </row>
    <row r="20" spans="1:10" x14ac:dyDescent="0.25">
      <c r="B20" s="5" t="str">
        <f t="shared" si="0"/>
        <v/>
      </c>
      <c r="C20" t="b">
        <f t="shared" si="1"/>
        <v>1</v>
      </c>
      <c r="D20" t="b">
        <f t="shared" si="2"/>
        <v>1</v>
      </c>
      <c r="E20" s="13" t="str">
        <f t="shared" si="3"/>
        <v>*true</v>
      </c>
      <c r="F20" s="13" t="e">
        <f t="shared" si="4"/>
        <v>#VALUE!</v>
      </c>
      <c r="G20" t="b">
        <f t="shared" si="5"/>
        <v>1</v>
      </c>
      <c r="H20" t="str">
        <f t="shared" si="6"/>
        <v/>
      </c>
      <c r="I20" t="e">
        <f t="shared" si="7"/>
        <v>#VALUE!</v>
      </c>
      <c r="J20" t="e">
        <f t="shared" si="8"/>
        <v>#VALUE!</v>
      </c>
    </row>
    <row r="21" spans="1:10" x14ac:dyDescent="0.25">
      <c r="A21" s="1" t="s">
        <v>8</v>
      </c>
      <c r="B21" s="5" t="str">
        <f t="shared" si="0"/>
        <v>Number=</v>
      </c>
      <c r="C21" t="b">
        <f t="shared" si="1"/>
        <v>0</v>
      </c>
      <c r="D21" t="b">
        <f t="shared" si="2"/>
        <v>0</v>
      </c>
      <c r="E21" s="13" t="str">
        <f t="shared" si="3"/>
        <v>*true</v>
      </c>
      <c r="F21" s="13" t="str">
        <f t="shared" si="4"/>
        <v>Number=</v>
      </c>
      <c r="G21" t="b">
        <f t="shared" si="5"/>
        <v>1</v>
      </c>
      <c r="H21" t="str">
        <f t="shared" si="6"/>
        <v>Number=00</v>
      </c>
      <c r="I21" t="str">
        <f t="shared" si="7"/>
        <v>Number=</v>
      </c>
      <c r="J21" t="e">
        <f t="shared" si="8"/>
        <v>#VALUE!</v>
      </c>
    </row>
    <row r="22" spans="1:10" x14ac:dyDescent="0.25">
      <c r="A22" t="s">
        <v>9</v>
      </c>
      <c r="B22" s="5" t="str">
        <f t="shared" si="0"/>
        <v>Team=</v>
      </c>
      <c r="C22" t="b">
        <f t="shared" si="1"/>
        <v>0</v>
      </c>
      <c r="D22" t="b">
        <f t="shared" si="2"/>
        <v>0</v>
      </c>
      <c r="E22" s="13" t="str">
        <f t="shared" si="3"/>
        <v>*false</v>
      </c>
      <c r="F22" s="13" t="str">
        <f t="shared" si="4"/>
        <v>Team=</v>
      </c>
      <c r="G22" t="b">
        <f t="shared" si="5"/>
        <v>1</v>
      </c>
      <c r="H22" t="str">
        <f t="shared" si="6"/>
        <v>Team="CorvetteRacing"</v>
      </c>
      <c r="I22" t="str">
        <f t="shared" si="7"/>
        <v>Team=</v>
      </c>
      <c r="J22" t="e">
        <f t="shared" si="8"/>
        <v>#VALUE!</v>
      </c>
    </row>
    <row r="23" spans="1:10" x14ac:dyDescent="0.25">
      <c r="A23" s="1" t="s">
        <v>10</v>
      </c>
      <c r="B23" s="5" t="str">
        <f t="shared" si="0"/>
        <v>PitGroup=</v>
      </c>
      <c r="C23" t="b">
        <f t="shared" si="1"/>
        <v>0</v>
      </c>
      <c r="D23" t="b">
        <f t="shared" si="2"/>
        <v>0</v>
      </c>
      <c r="E23" s="13" t="str">
        <f t="shared" si="3"/>
        <v>*true</v>
      </c>
      <c r="F23" s="13" t="str">
        <f t="shared" si="4"/>
        <v>PitGroup=</v>
      </c>
      <c r="G23" t="b">
        <f t="shared" si="5"/>
        <v>1</v>
      </c>
      <c r="H23" t="str">
        <f t="shared" si="6"/>
        <v>PitGroup="Group1"</v>
      </c>
      <c r="I23" t="str">
        <f t="shared" si="7"/>
        <v>PitGroup=</v>
      </c>
      <c r="J23" t="e">
        <f t="shared" si="8"/>
        <v>#VALUE!</v>
      </c>
    </row>
    <row r="24" spans="1:10" x14ac:dyDescent="0.25">
      <c r="A24" t="s">
        <v>11</v>
      </c>
      <c r="B24" s="5" t="str">
        <f t="shared" si="0"/>
        <v>Driver=</v>
      </c>
      <c r="C24" t="b">
        <f t="shared" si="1"/>
        <v>0</v>
      </c>
      <c r="D24" t="b">
        <f t="shared" si="2"/>
        <v>0</v>
      </c>
      <c r="E24" s="13" t="str">
        <f t="shared" si="3"/>
        <v>*false</v>
      </c>
      <c r="F24" s="13" t="str">
        <f t="shared" si="4"/>
        <v>Driver=</v>
      </c>
      <c r="G24" t="b">
        <f t="shared" si="5"/>
        <v>1</v>
      </c>
      <c r="H24" t="str">
        <f t="shared" si="6"/>
        <v>Driver="Milos/Stokely"</v>
      </c>
      <c r="I24" t="str">
        <f t="shared" si="7"/>
        <v>Driver=</v>
      </c>
      <c r="J24" t="e">
        <f t="shared" si="8"/>
        <v>#VALUE!</v>
      </c>
    </row>
    <row r="25" spans="1:10" x14ac:dyDescent="0.25">
      <c r="A25" t="s">
        <v>12</v>
      </c>
      <c r="B25" s="5" t="str">
        <f t="shared" si="0"/>
        <v>Description=</v>
      </c>
      <c r="C25" t="b">
        <f t="shared" si="1"/>
        <v>0</v>
      </c>
      <c r="D25" t="b">
        <f t="shared" si="2"/>
        <v>0</v>
      </c>
      <c r="E25" s="13" t="str">
        <f t="shared" si="3"/>
        <v>*false</v>
      </c>
      <c r="F25" s="13" t="str">
        <f t="shared" si="4"/>
        <v>Description=</v>
      </c>
      <c r="G25" t="b">
        <f t="shared" si="5"/>
        <v>1</v>
      </c>
      <c r="H25" t="str">
        <f t="shared" si="6"/>
        <v>Description="CorvetteC6.RGT2_c#00"</v>
      </c>
      <c r="I25" t="str">
        <f t="shared" si="7"/>
        <v>Description=</v>
      </c>
      <c r="J25" t="e">
        <f t="shared" si="8"/>
        <v>#VALUE!</v>
      </c>
    </row>
    <row r="26" spans="1:10" x14ac:dyDescent="0.25">
      <c r="A26" t="s">
        <v>13</v>
      </c>
      <c r="B26" s="5" t="str">
        <f t="shared" si="0"/>
        <v>Engine=</v>
      </c>
      <c r="C26" t="b">
        <f t="shared" si="1"/>
        <v>0</v>
      </c>
      <c r="D26" t="b">
        <f t="shared" si="2"/>
        <v>0</v>
      </c>
      <c r="E26" s="13" t="str">
        <f t="shared" si="3"/>
        <v>*false</v>
      </c>
      <c r="F26" s="13" t="str">
        <f t="shared" si="4"/>
        <v>Engine=</v>
      </c>
      <c r="G26" t="b">
        <f t="shared" si="5"/>
        <v>1</v>
      </c>
      <c r="H26" t="str">
        <f t="shared" si="6"/>
        <v>Engine="ChevroletV-8"</v>
      </c>
      <c r="I26" t="str">
        <f t="shared" si="7"/>
        <v>Engine=</v>
      </c>
      <c r="J26" t="e">
        <f t="shared" si="8"/>
        <v>#VALUE!</v>
      </c>
    </row>
    <row r="27" spans="1:10" x14ac:dyDescent="0.25">
      <c r="A27" t="s">
        <v>14</v>
      </c>
      <c r="B27" s="5" t="str">
        <f t="shared" si="0"/>
        <v>Manufacturer=</v>
      </c>
      <c r="C27" t="b">
        <f t="shared" si="1"/>
        <v>0</v>
      </c>
      <c r="D27" t="b">
        <f t="shared" si="2"/>
        <v>0</v>
      </c>
      <c r="E27" s="13" t="str">
        <f t="shared" si="3"/>
        <v>*true</v>
      </c>
      <c r="F27" s="13" t="str">
        <f t="shared" si="4"/>
        <v>Manufacturer=</v>
      </c>
      <c r="G27" t="b">
        <f t="shared" si="5"/>
        <v>1</v>
      </c>
      <c r="H27" t="str">
        <f t="shared" si="6"/>
        <v>Manufacturer="Michelin"</v>
      </c>
      <c r="I27" t="str">
        <f t="shared" si="7"/>
        <v>Manufacturer=</v>
      </c>
      <c r="J27" t="e">
        <f t="shared" si="8"/>
        <v>#VALUE!</v>
      </c>
    </row>
    <row r="28" spans="1:10" x14ac:dyDescent="0.25">
      <c r="A28" s="1" t="s">
        <v>15</v>
      </c>
      <c r="B28" s="5" t="str">
        <f t="shared" si="0"/>
        <v>Classes=</v>
      </c>
      <c r="C28" t="b">
        <f t="shared" si="1"/>
        <v>0</v>
      </c>
      <c r="D28" t="b">
        <f t="shared" si="2"/>
        <v>0</v>
      </c>
      <c r="E28" s="13" t="str">
        <f t="shared" si="3"/>
        <v>*true</v>
      </c>
      <c r="F28" s="13" t="str">
        <f t="shared" si="4"/>
        <v>Classes=</v>
      </c>
      <c r="G28" t="b">
        <f t="shared" si="5"/>
        <v>1</v>
      </c>
      <c r="H28" t="str">
        <f t="shared" si="6"/>
        <v>Classes="GT2_C6R"</v>
      </c>
      <c r="I28" t="str">
        <f t="shared" si="7"/>
        <v>Classes=</v>
      </c>
      <c r="J28" t="e">
        <f t="shared" si="8"/>
        <v>#VALUE!</v>
      </c>
    </row>
    <row r="29" spans="1:10" x14ac:dyDescent="0.25">
      <c r="B29" s="5" t="str">
        <f t="shared" si="0"/>
        <v/>
      </c>
      <c r="C29" t="b">
        <f t="shared" si="1"/>
        <v>1</v>
      </c>
      <c r="D29" t="b">
        <f t="shared" si="2"/>
        <v>1</v>
      </c>
      <c r="E29" s="13" t="str">
        <f t="shared" si="3"/>
        <v>*true</v>
      </c>
      <c r="F29" s="13" t="e">
        <f t="shared" si="4"/>
        <v>#VALUE!</v>
      </c>
      <c r="G29" t="b">
        <f t="shared" si="5"/>
        <v>1</v>
      </c>
      <c r="H29" t="str">
        <f t="shared" si="6"/>
        <v/>
      </c>
      <c r="I29" t="e">
        <f t="shared" si="7"/>
        <v>#VALUE!</v>
      </c>
      <c r="J29" t="e">
        <f t="shared" si="8"/>
        <v>#VALUE!</v>
      </c>
    </row>
    <row r="30" spans="1:10" x14ac:dyDescent="0.25">
      <c r="A30" t="s">
        <v>16</v>
      </c>
      <c r="B30" s="5" t="str">
        <f t="shared" si="0"/>
        <v>FullTeamName=</v>
      </c>
      <c r="C30" t="b">
        <f t="shared" si="1"/>
        <v>0</v>
      </c>
      <c r="D30" t="b">
        <f t="shared" si="2"/>
        <v>0</v>
      </c>
      <c r="E30" s="13" t="str">
        <f t="shared" si="3"/>
        <v>*false</v>
      </c>
      <c r="F30" s="13" t="str">
        <f t="shared" si="4"/>
        <v>FullTeamName=</v>
      </c>
      <c r="G30" t="b">
        <f t="shared" si="5"/>
        <v>1</v>
      </c>
      <c r="H30" t="str">
        <f t="shared" si="6"/>
        <v>FullTeamName="CorvetteRacing"</v>
      </c>
      <c r="I30" t="str">
        <f t="shared" si="7"/>
        <v>FullTeamName=</v>
      </c>
      <c r="J30" t="e">
        <f t="shared" si="8"/>
        <v>#VALUE!</v>
      </c>
    </row>
    <row r="31" spans="1:10" x14ac:dyDescent="0.25">
      <c r="A31" t="s">
        <v>17</v>
      </c>
      <c r="B31" s="5" t="str">
        <f t="shared" si="0"/>
        <v>TeamFounded=</v>
      </c>
      <c r="C31" t="b">
        <f t="shared" si="1"/>
        <v>0</v>
      </c>
      <c r="D31" t="b">
        <f t="shared" si="2"/>
        <v>0</v>
      </c>
      <c r="E31" s="13" t="str">
        <f t="shared" si="3"/>
        <v>*true</v>
      </c>
      <c r="F31" s="13" t="str">
        <f t="shared" si="4"/>
        <v>TeamFounded=</v>
      </c>
      <c r="G31" t="b">
        <f t="shared" si="5"/>
        <v>1</v>
      </c>
      <c r="H31" t="str">
        <f t="shared" si="6"/>
        <v>TeamFounded=2003</v>
      </c>
      <c r="I31" t="str">
        <f t="shared" si="7"/>
        <v>TeamFounded=</v>
      </c>
      <c r="J31" t="e">
        <f t="shared" si="8"/>
        <v>#VALUE!</v>
      </c>
    </row>
    <row r="32" spans="1:10" x14ac:dyDescent="0.25">
      <c r="A32" t="s">
        <v>18</v>
      </c>
      <c r="B32" s="5" t="str">
        <f t="shared" si="0"/>
        <v>TeamHeadquarters=</v>
      </c>
      <c r="C32" t="b">
        <f t="shared" si="1"/>
        <v>0</v>
      </c>
      <c r="D32" t="b">
        <f t="shared" si="2"/>
        <v>0</v>
      </c>
      <c r="E32" s="13" t="str">
        <f t="shared" si="3"/>
        <v>*false</v>
      </c>
      <c r="F32" s="13" t="str">
        <f t="shared" si="4"/>
        <v>TeamHeadquarters=</v>
      </c>
      <c r="G32" t="b">
        <f t="shared" si="5"/>
        <v>1</v>
      </c>
      <c r="H32" t="str">
        <f t="shared" si="6"/>
        <v>TeamHeadquarters="Sparta,Wisconsin"</v>
      </c>
      <c r="I32" t="str">
        <f t="shared" si="7"/>
        <v>TeamHeadquarters=</v>
      </c>
      <c r="J32" t="e">
        <f t="shared" si="8"/>
        <v>#VALUE!</v>
      </c>
    </row>
    <row r="33" spans="1:10" x14ac:dyDescent="0.25">
      <c r="A33" t="s">
        <v>19</v>
      </c>
      <c r="B33" s="5" t="str">
        <f t="shared" si="0"/>
        <v>TeamStarts=</v>
      </c>
      <c r="C33" t="b">
        <f t="shared" si="1"/>
        <v>0</v>
      </c>
      <c r="D33" t="b">
        <f t="shared" si="2"/>
        <v>0</v>
      </c>
      <c r="E33" s="13" t="str">
        <f t="shared" si="3"/>
        <v>*true</v>
      </c>
      <c r="F33" s="13" t="str">
        <f t="shared" si="4"/>
        <v>TeamStarts=</v>
      </c>
      <c r="G33" t="b">
        <f t="shared" si="5"/>
        <v>1</v>
      </c>
      <c r="H33" t="str">
        <f t="shared" si="6"/>
        <v>TeamStarts=30</v>
      </c>
      <c r="I33" t="str">
        <f t="shared" si="7"/>
        <v>TeamStarts=</v>
      </c>
      <c r="J33" t="e">
        <f t="shared" si="8"/>
        <v>#VALUE!</v>
      </c>
    </row>
    <row r="34" spans="1:10" x14ac:dyDescent="0.25">
      <c r="A34" t="s">
        <v>20</v>
      </c>
      <c r="B34" s="5" t="str">
        <f t="shared" si="0"/>
        <v>TeamPoles=</v>
      </c>
      <c r="C34" t="b">
        <f t="shared" si="1"/>
        <v>0</v>
      </c>
      <c r="D34" t="b">
        <f t="shared" si="2"/>
        <v>0</v>
      </c>
      <c r="E34" s="13" t="str">
        <f t="shared" si="3"/>
        <v>*true</v>
      </c>
      <c r="F34" s="13" t="str">
        <f t="shared" si="4"/>
        <v>TeamPoles=</v>
      </c>
      <c r="G34" t="b">
        <f t="shared" si="5"/>
        <v>1</v>
      </c>
      <c r="H34" t="str">
        <f t="shared" si="6"/>
        <v>TeamPoles=5</v>
      </c>
      <c r="I34" t="str">
        <f t="shared" si="7"/>
        <v>TeamPoles=</v>
      </c>
      <c r="J34" t="e">
        <f t="shared" si="8"/>
        <v>#VALUE!</v>
      </c>
    </row>
    <row r="35" spans="1:10" x14ac:dyDescent="0.25">
      <c r="A35" t="s">
        <v>21</v>
      </c>
      <c r="B35" s="5" t="str">
        <f t="shared" si="0"/>
        <v>TeamWins=</v>
      </c>
      <c r="C35" t="b">
        <f t="shared" si="1"/>
        <v>0</v>
      </c>
      <c r="D35" t="b">
        <f t="shared" si="2"/>
        <v>0</v>
      </c>
      <c r="E35" s="13" t="str">
        <f t="shared" si="3"/>
        <v>*true</v>
      </c>
      <c r="F35" s="13" t="str">
        <f t="shared" si="4"/>
        <v>TeamWins=</v>
      </c>
      <c r="G35" t="b">
        <f t="shared" si="5"/>
        <v>1</v>
      </c>
      <c r="H35" t="str">
        <f t="shared" si="6"/>
        <v>TeamWins=5</v>
      </c>
      <c r="I35" t="str">
        <f t="shared" si="7"/>
        <v>TeamWins=</v>
      </c>
      <c r="J35" t="e">
        <f t="shared" si="8"/>
        <v>#VALUE!</v>
      </c>
    </row>
    <row r="36" spans="1:10" x14ac:dyDescent="0.25">
      <c r="A36" t="s">
        <v>22</v>
      </c>
      <c r="B36" s="5" t="str">
        <f t="shared" si="0"/>
        <v>TeamWorldChampionships=</v>
      </c>
      <c r="C36" t="b">
        <f t="shared" si="1"/>
        <v>0</v>
      </c>
      <c r="D36" t="b">
        <f t="shared" si="2"/>
        <v>0</v>
      </c>
      <c r="E36" s="13" t="str">
        <f t="shared" si="3"/>
        <v>*true</v>
      </c>
      <c r="F36" s="13" t="str">
        <f t="shared" si="4"/>
        <v>TeamWorldChampionships=</v>
      </c>
      <c r="G36" t="b">
        <f t="shared" si="5"/>
        <v>1</v>
      </c>
      <c r="H36" t="str">
        <f t="shared" si="6"/>
        <v>TeamWorldChampionships=2</v>
      </c>
      <c r="I36" t="str">
        <f t="shared" si="7"/>
        <v>TeamWorldChampionships=</v>
      </c>
      <c r="J36" t="e">
        <f t="shared" si="8"/>
        <v>#VALUE!</v>
      </c>
    </row>
    <row r="37" spans="1:10" x14ac:dyDescent="0.25">
      <c r="B37" s="5" t="str">
        <f t="shared" si="0"/>
        <v/>
      </c>
      <c r="C37" t="b">
        <f t="shared" si="1"/>
        <v>1</v>
      </c>
      <c r="D37" t="b">
        <f t="shared" si="2"/>
        <v>1</v>
      </c>
      <c r="E37" s="13" t="str">
        <f t="shared" si="3"/>
        <v>*true</v>
      </c>
      <c r="F37" s="13" t="e">
        <f t="shared" si="4"/>
        <v>#VALUE!</v>
      </c>
      <c r="G37" t="b">
        <f t="shared" si="5"/>
        <v>1</v>
      </c>
      <c r="H37" t="str">
        <f t="shared" si="6"/>
        <v/>
      </c>
      <c r="I37" t="e">
        <f t="shared" si="7"/>
        <v>#VALUE!</v>
      </c>
      <c r="J37" t="e">
        <f t="shared" si="8"/>
        <v>#VALUE!</v>
      </c>
    </row>
    <row r="38" spans="1:10" x14ac:dyDescent="0.25">
      <c r="B38" s="5" t="str">
        <f t="shared" si="0"/>
        <v/>
      </c>
      <c r="C38" t="b">
        <f t="shared" si="1"/>
        <v>1</v>
      </c>
      <c r="D38" t="b">
        <f t="shared" si="2"/>
        <v>1</v>
      </c>
      <c r="E38" s="13" t="str">
        <f t="shared" si="3"/>
        <v>*true</v>
      </c>
      <c r="F38" s="13" t="e">
        <f t="shared" si="4"/>
        <v>#VALUE!</v>
      </c>
      <c r="G38" t="b">
        <f t="shared" si="5"/>
        <v>1</v>
      </c>
      <c r="H38" t="str">
        <f t="shared" si="6"/>
        <v/>
      </c>
      <c r="I38" t="e">
        <f t="shared" si="7"/>
        <v>#VALUE!</v>
      </c>
      <c r="J38" t="e">
        <f t="shared" si="8"/>
        <v>#VALUE!</v>
      </c>
    </row>
    <row r="39" spans="1:10" x14ac:dyDescent="0.25">
      <c r="A39" s="1" t="s">
        <v>23</v>
      </c>
      <c r="B39" s="5" t="str">
        <f t="shared" si="0"/>
        <v>Category=</v>
      </c>
      <c r="C39" t="b">
        <f t="shared" si="1"/>
        <v>0</v>
      </c>
      <c r="D39" t="b">
        <f t="shared" si="2"/>
        <v>0</v>
      </c>
      <c r="E39" s="13" t="str">
        <f t="shared" si="3"/>
        <v>*false</v>
      </c>
      <c r="F39" s="13" t="str">
        <f t="shared" si="4"/>
        <v>Category=</v>
      </c>
      <c r="G39" t="b">
        <f t="shared" si="5"/>
        <v>1</v>
      </c>
      <c r="H39" t="str">
        <f t="shared" si="6"/>
        <v>Category="VIR_3H_Event,CorvetteALMSGT22009custom"</v>
      </c>
      <c r="I39" t="str">
        <f t="shared" si="7"/>
        <v>Category=</v>
      </c>
      <c r="J39" t="e">
        <f t="shared" si="8"/>
        <v>#VALUE!</v>
      </c>
    </row>
    <row r="44" spans="1:10" x14ac:dyDescent="0.25">
      <c r="A44" t="s">
        <v>83</v>
      </c>
    </row>
    <row r="46" spans="1:10" x14ac:dyDescent="0.25">
      <c r="A46" t="str">
        <f>SUBSTITUTE(A44, " ", "")</f>
        <v>dszdfs</v>
      </c>
    </row>
    <row r="49" spans="1:1" x14ac:dyDescent="0.25">
      <c r="A49" s="3" t="s">
        <v>69</v>
      </c>
    </row>
    <row r="50" spans="1:1" x14ac:dyDescent="0.25">
      <c r="A50" t="e">
        <f>(LEFT(A49, FIND("#", A49, 0)))</f>
        <v>#VALUE!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G47"/>
  <sheetViews>
    <sheetView workbookViewId="0">
      <selection activeCell="B32" sqref="B32"/>
    </sheetView>
  </sheetViews>
  <sheetFormatPr defaultRowHeight="15" x14ac:dyDescent="0.25"/>
  <cols>
    <col min="1" max="1" width="58.85546875" bestFit="1" customWidth="1"/>
    <col min="2" max="2" width="47" bestFit="1" customWidth="1"/>
    <col min="3" max="3" width="34.85546875" customWidth="1"/>
    <col min="4" max="5" width="30" customWidth="1"/>
    <col min="6" max="6" width="50.7109375" customWidth="1"/>
  </cols>
  <sheetData>
    <row r="2" spans="1:7" x14ac:dyDescent="0.25">
      <c r="A2" t="s">
        <v>29</v>
      </c>
    </row>
    <row r="3" spans="1:7" ht="30" x14ac:dyDescent="0.25">
      <c r="C3" t="s">
        <v>33</v>
      </c>
      <c r="D3" s="2" t="s">
        <v>31</v>
      </c>
      <c r="E3" s="2" t="s">
        <v>34</v>
      </c>
      <c r="F3" t="s">
        <v>32</v>
      </c>
    </row>
    <row r="4" spans="1:7" x14ac:dyDescent="0.25">
      <c r="C4">
        <f>FIND(CHAR(34),A24,1)</f>
        <v>15</v>
      </c>
      <c r="D4">
        <f>FIND(CHAR(34), A24, FIND(CHAR(34), A24, 1)+1)</f>
        <v>26</v>
      </c>
      <c r="E4">
        <f>FIND(CHAR(34), A24, FIND(CHAR(34), A24, 1)+1) - FIND(CHAR(34),A24,1)</f>
        <v>11</v>
      </c>
      <c r="F4" t="str">
        <f>MID(A24, FIND(CHAR(34),A24,1), FIND(CHAR(34), A24, FIND(CHAR(34), A24, 1)+1) - FIND(CHAR(34),A24,1) + 1)</f>
        <v>"C6R_00.DDS"</v>
      </c>
      <c r="G4">
        <f>FIND("S""",A24,1)</f>
        <v>25</v>
      </c>
    </row>
    <row r="6" spans="1:7" x14ac:dyDescent="0.25">
      <c r="A6" s="1" t="s">
        <v>29</v>
      </c>
      <c r="C6">
        <f>FIND("=", A26, 1)</f>
        <v>14</v>
      </c>
    </row>
    <row r="7" spans="1:7" x14ac:dyDescent="0.25">
      <c r="A7" s="1"/>
      <c r="C7">
        <f>FIND(" ", A6, C6)</f>
        <v>27</v>
      </c>
    </row>
    <row r="8" spans="1:7" x14ac:dyDescent="0.25">
      <c r="A8" s="1"/>
    </row>
    <row r="9" spans="1:7" x14ac:dyDescent="0.25">
      <c r="A9" t="s">
        <v>29</v>
      </c>
      <c r="C9">
        <f>FIND("//", A9, 1)</f>
        <v>29</v>
      </c>
      <c r="D9" t="b">
        <f>FIND(CHAR(34), A9, 1) &lt; FIND("//", A9, 1)</f>
        <v>1</v>
      </c>
    </row>
    <row r="11" spans="1:7" x14ac:dyDescent="0.25">
      <c r="A11" s="1" t="s">
        <v>3</v>
      </c>
      <c r="B11" t="str">
        <f>MID( A11, FIND("=", A11,1)+1,  FIND(" ", A11,(FIND("=", A11,1))) - FIND("=", A11,1))</f>
        <v xml:space="preserve">C6R_Upgrades.ini </v>
      </c>
      <c r="C11">
        <f>FIND("=",A11,1)+1</f>
        <v>10</v>
      </c>
      <c r="D11">
        <f>FIND(" ",A11,(FIND("=",A11,1)))</f>
        <v>26</v>
      </c>
      <c r="E11">
        <f>FIND(" ",A11,(FIND("=",A11,1))) - FIND("=",A11,1)</f>
        <v>17</v>
      </c>
      <c r="F11" t="str">
        <f>MID( A11, FIND("=", A11,1)+1,  FIND(" ", A11,(FIND("=", A11,1))) - FIND("=", A11,1))</f>
        <v xml:space="preserve">C6R_Upgrades.ini </v>
      </c>
    </row>
    <row r="13" spans="1:7" x14ac:dyDescent="0.25">
      <c r="A13" s="1" t="s">
        <v>40</v>
      </c>
      <c r="C13">
        <f>FIND("=",A13,1)+1</f>
        <v>8</v>
      </c>
      <c r="D13">
        <f>FIND("//",A13,(FIND("=",A13,1)))-1</f>
        <v>14</v>
      </c>
      <c r="E13">
        <f>FIND("//",A13,(FIND("=",A13,1))) - FIND("=",A13,1) - 1</f>
        <v>7</v>
      </c>
      <c r="F13" t="str">
        <f>MID(A13, FIND("=",A13,1)+1, FIND("//",A13,(FIND("=",A13,1))) - FIND("=",A13,1) - 1)</f>
        <v>C6R.sfx</v>
      </c>
    </row>
    <row r="15" spans="1:7" x14ac:dyDescent="0.25">
      <c r="B15" t="str">
        <f>CONCATENATE(CHAR(61),CHAR(34))</f>
        <v>="</v>
      </c>
    </row>
    <row r="17" spans="1:3" x14ac:dyDescent="0.25">
      <c r="A17" t="s">
        <v>37</v>
      </c>
      <c r="B17" t="s">
        <v>30</v>
      </c>
    </row>
    <row r="19" spans="1:3" x14ac:dyDescent="0.25">
      <c r="A19" t="s">
        <v>38</v>
      </c>
    </row>
    <row r="21" spans="1:3" x14ac:dyDescent="0.25">
      <c r="A21" t="s">
        <v>40</v>
      </c>
      <c r="B21" t="str">
        <f>MID(A21, 8, 7)</f>
        <v>C6R.sfx</v>
      </c>
      <c r="C21" s="13" t="s">
        <v>44</v>
      </c>
    </row>
    <row r="23" spans="1:3" x14ac:dyDescent="0.25">
      <c r="C23" t="s">
        <v>42</v>
      </c>
    </row>
    <row r="24" spans="1:3" x14ac:dyDescent="0.25">
      <c r="A24" s="7" t="s">
        <v>29</v>
      </c>
      <c r="B24" t="b">
        <f>ISNUMBER(FIND(CHAR(32), A24, FIND("=", A24, 1)))</f>
        <v>1</v>
      </c>
    </row>
    <row r="26" spans="1:3" x14ac:dyDescent="0.25">
      <c r="A26" s="7" t="s">
        <v>29</v>
      </c>
      <c r="B26" t="b">
        <f>FIND(" ", A26, C6) &lt; FIND("//", A26, C6)</f>
        <v>1</v>
      </c>
      <c r="C26" t="b">
        <f>FIND(" ",A26, FIND("=", A26, 1))&lt;FIND("//",A26, FIND("=", A26, 1))</f>
        <v>1</v>
      </c>
    </row>
    <row r="27" spans="1:3" x14ac:dyDescent="0.25">
      <c r="B27" t="str">
        <f>MID(A26, C6, 1)</f>
        <v>=</v>
      </c>
    </row>
    <row r="29" spans="1:3" x14ac:dyDescent="0.25">
      <c r="A29" s="14" t="s">
        <v>43</v>
      </c>
      <c r="B29" s="14">
        <f>LEN(A29)</f>
        <v>28</v>
      </c>
    </row>
    <row r="30" spans="1:3" x14ac:dyDescent="0.25">
      <c r="A30" s="14"/>
      <c r="B30" s="14" t="s">
        <v>51</v>
      </c>
    </row>
    <row r="31" spans="1:3" x14ac:dyDescent="0.25">
      <c r="A31" t="s">
        <v>50</v>
      </c>
      <c r="B31" s="14" t="b">
        <f>AND(FIND(" ", A31, FIND("=", A31, 1)) &lt; FIND("//", A31, FIND("=", A31, 1)), IFERROR(ISNUMBER(FIND(" ", A31, FIND("=", A31, 1))), FALSE))</f>
        <v>1</v>
      </c>
    </row>
    <row r="32" spans="1:3" x14ac:dyDescent="0.25">
      <c r="A32" t="s">
        <v>49</v>
      </c>
      <c r="B32" s="14" t="b">
        <f>AND(FIND(" ", A32, FIND("=", A32, 1)) &lt; FIND("//", A32, FIND("=", A32, 1)), IFERROR(ISNUMBER(FIND(" ", A32, FIND("=", A32, 1))), FALSE))</f>
        <v>0</v>
      </c>
    </row>
    <row r="33" spans="1:4" x14ac:dyDescent="0.25">
      <c r="A33" s="14" t="s">
        <v>40</v>
      </c>
      <c r="B33" s="14" t="e">
        <f>AND(FIND(" ", A33, FIND("=", A33, 1)) &lt; FIND("//", A33, FIND("=", A33, 1)), IFERROR(ISNUMBER(FIND(" ", A33, FIND("=", A33, 1))), FALSE))</f>
        <v>#VALUE!</v>
      </c>
    </row>
    <row r="34" spans="1:4" x14ac:dyDescent="0.25">
      <c r="B34" t="s">
        <v>46</v>
      </c>
    </row>
    <row r="35" spans="1:4" x14ac:dyDescent="0.25">
      <c r="A35" t="s">
        <v>3</v>
      </c>
      <c r="B35" t="b">
        <f>ISNUMBER((FIND(CHAR(32),A35,FIND("=",A35,1))))</f>
        <v>1</v>
      </c>
    </row>
    <row r="36" spans="1:4" x14ac:dyDescent="0.25">
      <c r="A36" s="14" t="s">
        <v>40</v>
      </c>
      <c r="B36" t="b">
        <f>ISNUMBER((FIND(CHAR(32),A36,FIND("=",A36,1))))</f>
        <v>0</v>
      </c>
    </row>
    <row r="38" spans="1:4" x14ac:dyDescent="0.25">
      <c r="A38" t="s">
        <v>3</v>
      </c>
      <c r="B38">
        <f>LEN(A38)</f>
        <v>63</v>
      </c>
      <c r="C38">
        <f>FIND("C6R_Upgrades.ini", A38, 1)+1</f>
        <v>11</v>
      </c>
      <c r="D38" t="str">
        <f>RIGHT(A38, 29)</f>
        <v xml:space="preserve"> Vehicle upgrades information</v>
      </c>
    </row>
    <row r="39" spans="1:4" x14ac:dyDescent="0.25">
      <c r="C39" t="e">
        <f>FIND("C6R_Upgrades.ini", A39, 1)+1</f>
        <v>#VALUE!</v>
      </c>
      <c r="D39" t="str">
        <f>RIGHT(A39, 29)</f>
        <v/>
      </c>
    </row>
    <row r="41" spans="1:4" x14ac:dyDescent="0.25">
      <c r="A41" t="s">
        <v>67</v>
      </c>
      <c r="B41">
        <f>LEN(A41)</f>
        <v>23</v>
      </c>
      <c r="D41">
        <f>FIND(A41, A38, 1) + 1</f>
        <v>11</v>
      </c>
    </row>
    <row r="43" spans="1:4" x14ac:dyDescent="0.25">
      <c r="A43" s="13" t="s">
        <v>68</v>
      </c>
    </row>
    <row r="46" spans="1:4" x14ac:dyDescent="0.25">
      <c r="A46" s="13" t="s">
        <v>69</v>
      </c>
    </row>
    <row r="47" spans="1:4" x14ac:dyDescent="0.25">
      <c r="A47" s="33" t="str">
        <f>MID(A46, 2, FIND("#",A46,1))</f>
        <v>Corvette C6.R GT2_c #0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End Result</vt:lpstr>
      <vt:lpstr>D Column Evaluation</vt:lpstr>
      <vt:lpstr>C Column Evaluation</vt:lpstr>
      <vt:lpstr>B Column Evaluation</vt:lpstr>
      <vt:lpstr>functions practice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2018-07-29T01:35:33Z</dcterms:created>
  <dcterms:modified xsi:type="dcterms:W3CDTF">2018-09-20T01:56:55Z</dcterms:modified>
</cp:coreProperties>
</file>