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ocwells\Desktop\Data Vis\"/>
    </mc:Choice>
  </mc:AlternateContent>
  <bookViews>
    <workbookView xWindow="0" yWindow="0" windowWidth="19476" windowHeight="6804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" i="1" l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3" i="1"/>
  <c r="S5" i="1"/>
  <c r="S6" i="1"/>
  <c r="S4" i="1"/>
  <c r="S3" i="1"/>
  <c r="R6" i="1"/>
  <c r="R5" i="1"/>
  <c r="R4" i="1"/>
  <c r="R3" i="1"/>
  <c r="R11" i="1"/>
  <c r="R10" i="1"/>
  <c r="R9" i="1"/>
  <c r="R19" i="1"/>
  <c r="R18" i="1"/>
  <c r="R14" i="1"/>
  <c r="I111" i="1"/>
  <c r="R15" i="1" s="1"/>
  <c r="I112" i="1"/>
</calcChain>
</file>

<file path=xl/sharedStrings.xml><?xml version="1.0" encoding="utf-8"?>
<sst xmlns="http://schemas.openxmlformats.org/spreadsheetml/2006/main" count="584" uniqueCount="38">
  <si>
    <t>Origin</t>
  </si>
  <si>
    <t>T</t>
  </si>
  <si>
    <t>Crossing</t>
  </si>
  <si>
    <t>In</t>
  </si>
  <si>
    <t>Timing</t>
  </si>
  <si>
    <t>a</t>
  </si>
  <si>
    <t>Destination</t>
  </si>
  <si>
    <t>HH</t>
  </si>
  <si>
    <t>Stair Use</t>
  </si>
  <si>
    <t>y</t>
  </si>
  <si>
    <t>FE</t>
  </si>
  <si>
    <t>WC</t>
  </si>
  <si>
    <t>w</t>
  </si>
  <si>
    <t>FW</t>
  </si>
  <si>
    <t>n</t>
  </si>
  <si>
    <t>EC</t>
  </si>
  <si>
    <t>Person</t>
  </si>
  <si>
    <t>Question</t>
  </si>
  <si>
    <t>Crossing Point</t>
  </si>
  <si>
    <t>Tepper</t>
  </si>
  <si>
    <t>Forbes East</t>
  </si>
  <si>
    <t>Forbes West</t>
  </si>
  <si>
    <t>Hamburg Hall</t>
  </si>
  <si>
    <t>Inside</t>
  </si>
  <si>
    <t>Against</t>
  </si>
  <si>
    <t>With</t>
  </si>
  <si>
    <t>Yes</t>
  </si>
  <si>
    <t>No</t>
  </si>
  <si>
    <t>Difference</t>
  </si>
  <si>
    <t>Journey</t>
  </si>
  <si>
    <t>Trips</t>
  </si>
  <si>
    <t>Forbes W - Forbes E</t>
  </si>
  <si>
    <t>Tepper - Forbes W</t>
  </si>
  <si>
    <t>Tepper - Forbes E</t>
  </si>
  <si>
    <t>Heinz - Forbes E</t>
  </si>
  <si>
    <t>Heinz - Forbes W</t>
  </si>
  <si>
    <t>Tepper - Heinz</t>
  </si>
  <si>
    <t>Only Crossing Forbes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</si>
</sst>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S112"/>
  <sheetViews>
    <sheetView tabSelected="1" zoomScale="95" zoomScaleNormal="95" workbookViewId="0">
      <selection activeCell="W23" sqref="W23"/>
    </sheetView>
  </sheetViews>
  <sheetFormatPr defaultRowHeight="14.4" x14ac:dyDescent="0.3"/>
  <cols>
    <col min="3" max="3" width="3.44140625" bestFit="1" customWidth="1"/>
    <col min="4" max="6" width="3.88671875" bestFit="1" customWidth="1"/>
    <col min="7" max="9" width="7.5546875" customWidth="1"/>
    <col min="10" max="10" width="10" customWidth="1"/>
    <col min="11" max="11" width="9.88671875" customWidth="1"/>
    <col min="12" max="12" width="9.6640625" customWidth="1"/>
    <col min="13" max="13" width="11.5546875" customWidth="1"/>
    <col min="14" max="14" width="6.5546875" customWidth="1"/>
    <col min="15" max="15" width="11.5546875" customWidth="1"/>
    <col min="16" max="16" width="3.88671875" bestFit="1" customWidth="1"/>
    <col min="17" max="17" width="18.109375" customWidth="1"/>
    <col min="18" max="18" width="6.21875" customWidth="1"/>
    <col min="19" max="19" width="6.88671875" customWidth="1"/>
    <col min="20" max="22" width="3.88671875" bestFit="1" customWidth="1"/>
    <col min="23" max="23" width="3.109375" bestFit="1" customWidth="1"/>
    <col min="24" max="26" width="3.6640625" bestFit="1" customWidth="1"/>
    <col min="27" max="29" width="3.109375" bestFit="1" customWidth="1"/>
    <col min="30" max="34" width="3" bestFit="1" customWidth="1"/>
    <col min="35" max="35" width="3.6640625" bestFit="1" customWidth="1"/>
    <col min="36" max="38" width="3.109375" bestFit="1" customWidth="1"/>
    <col min="39" max="85" width="3" bestFit="1" customWidth="1"/>
    <col min="86" max="88" width="3.88671875" bestFit="1" customWidth="1"/>
    <col min="89" max="93" width="3" bestFit="1" customWidth="1"/>
    <col min="94" max="95" width="3.109375" bestFit="1" customWidth="1"/>
    <col min="96" max="98" width="3.6640625" bestFit="1" customWidth="1"/>
    <col min="99" max="99" width="3" bestFit="1" customWidth="1"/>
    <col min="100" max="103" width="3.109375" bestFit="1" customWidth="1"/>
    <col min="104" max="112" width="4" bestFit="1" customWidth="1"/>
  </cols>
  <sheetData>
    <row r="2" spans="2:19" x14ac:dyDescent="0.3">
      <c r="C2" t="s">
        <v>17</v>
      </c>
      <c r="G2" t="s">
        <v>16</v>
      </c>
      <c r="H2" t="s">
        <v>18</v>
      </c>
      <c r="I2" t="s">
        <v>4</v>
      </c>
      <c r="J2" t="s">
        <v>8</v>
      </c>
      <c r="K2" t="s">
        <v>6</v>
      </c>
      <c r="L2" t="s">
        <v>0</v>
      </c>
      <c r="M2" t="s">
        <v>6</v>
      </c>
      <c r="N2" t="s">
        <v>0</v>
      </c>
      <c r="O2" t="s">
        <v>28</v>
      </c>
      <c r="Q2" t="s">
        <v>17</v>
      </c>
      <c r="R2" t="s">
        <v>0</v>
      </c>
      <c r="S2" t="s">
        <v>6</v>
      </c>
    </row>
    <row r="3" spans="2:19" x14ac:dyDescent="0.3">
      <c r="B3" t="s">
        <v>0</v>
      </c>
      <c r="C3">
        <v>1</v>
      </c>
      <c r="G3">
        <v>1</v>
      </c>
      <c r="H3" t="s">
        <v>3</v>
      </c>
      <c r="I3" t="s">
        <v>5</v>
      </c>
      <c r="J3" t="s">
        <v>9</v>
      </c>
      <c r="K3" t="s">
        <v>7</v>
      </c>
      <c r="L3" t="s">
        <v>1</v>
      </c>
      <c r="M3">
        <v>4</v>
      </c>
      <c r="N3">
        <v>1</v>
      </c>
      <c r="O3" s="1">
        <f>M3-N3</f>
        <v>3</v>
      </c>
      <c r="P3">
        <v>1</v>
      </c>
      <c r="Q3" t="s">
        <v>19</v>
      </c>
      <c r="R3">
        <f>COUNTIF(L3:L110, "T")</f>
        <v>22</v>
      </c>
      <c r="S3">
        <f>COUNTIF(K3:K110, "T")</f>
        <v>21</v>
      </c>
    </row>
    <row r="4" spans="2:19" x14ac:dyDescent="0.3">
      <c r="B4" t="s">
        <v>2</v>
      </c>
      <c r="C4">
        <v>2</v>
      </c>
      <c r="G4">
        <v>2</v>
      </c>
      <c r="H4" t="s">
        <v>11</v>
      </c>
      <c r="I4" t="s">
        <v>12</v>
      </c>
      <c r="J4" t="s">
        <v>14</v>
      </c>
      <c r="K4" t="s">
        <v>13</v>
      </c>
      <c r="L4" t="s">
        <v>10</v>
      </c>
      <c r="M4">
        <v>3</v>
      </c>
      <c r="N4">
        <v>2</v>
      </c>
      <c r="O4" s="2">
        <f t="shared" ref="O4:O67" si="0">M4-N4</f>
        <v>1</v>
      </c>
      <c r="P4">
        <v>2</v>
      </c>
      <c r="Q4" t="s">
        <v>20</v>
      </c>
      <c r="R4">
        <f>COUNTIF(L3:L110, "FE")</f>
        <v>44</v>
      </c>
      <c r="S4">
        <f>COUNTIF(K3:K110, "FE")</f>
        <v>31</v>
      </c>
    </row>
    <row r="5" spans="2:19" x14ac:dyDescent="0.3">
      <c r="B5" t="s">
        <v>4</v>
      </c>
      <c r="C5">
        <v>3</v>
      </c>
      <c r="G5">
        <v>3</v>
      </c>
      <c r="H5" t="s">
        <v>11</v>
      </c>
      <c r="I5" t="s">
        <v>12</v>
      </c>
      <c r="J5" t="s">
        <v>14</v>
      </c>
      <c r="K5" t="s">
        <v>10</v>
      </c>
      <c r="L5" t="s">
        <v>13</v>
      </c>
      <c r="M5">
        <v>2</v>
      </c>
      <c r="N5">
        <v>3</v>
      </c>
      <c r="O5" s="2">
        <f t="shared" si="0"/>
        <v>-1</v>
      </c>
      <c r="P5">
        <v>3</v>
      </c>
      <c r="Q5" t="s">
        <v>21</v>
      </c>
      <c r="R5">
        <f>COUNTIF(L3:L110, "FW")</f>
        <v>33</v>
      </c>
      <c r="S5">
        <f>COUNTIF(K3:K110, "FW")</f>
        <v>45</v>
      </c>
    </row>
    <row r="6" spans="2:19" x14ac:dyDescent="0.3">
      <c r="B6" t="s">
        <v>6</v>
      </c>
      <c r="C6">
        <v>4</v>
      </c>
      <c r="G6">
        <v>4</v>
      </c>
      <c r="H6" t="s">
        <v>11</v>
      </c>
      <c r="I6" t="s">
        <v>12</v>
      </c>
      <c r="J6" t="s">
        <v>14</v>
      </c>
      <c r="K6" t="s">
        <v>13</v>
      </c>
      <c r="L6" t="s">
        <v>13</v>
      </c>
      <c r="M6">
        <v>3</v>
      </c>
      <c r="N6">
        <v>3</v>
      </c>
      <c r="O6">
        <f t="shared" si="0"/>
        <v>0</v>
      </c>
      <c r="P6">
        <v>4</v>
      </c>
      <c r="Q6" t="s">
        <v>22</v>
      </c>
      <c r="R6">
        <f>COUNTIF(L3:L110, "HH")</f>
        <v>9</v>
      </c>
      <c r="S6">
        <f>COUNTIF(K3:K110, "HH")</f>
        <v>11</v>
      </c>
    </row>
    <row r="7" spans="2:19" x14ac:dyDescent="0.3">
      <c r="B7" t="s">
        <v>8</v>
      </c>
      <c r="C7">
        <v>5</v>
      </c>
      <c r="G7">
        <v>5</v>
      </c>
      <c r="H7" t="s">
        <v>11</v>
      </c>
      <c r="I7" t="s">
        <v>12</v>
      </c>
      <c r="J7" t="s">
        <v>14</v>
      </c>
      <c r="K7" t="s">
        <v>13</v>
      </c>
      <c r="L7" t="s">
        <v>13</v>
      </c>
      <c r="M7">
        <v>3</v>
      </c>
      <c r="N7">
        <v>3</v>
      </c>
      <c r="O7">
        <f t="shared" si="0"/>
        <v>0</v>
      </c>
    </row>
    <row r="8" spans="2:19" x14ac:dyDescent="0.3">
      <c r="G8">
        <v>6</v>
      </c>
      <c r="H8" t="s">
        <v>11</v>
      </c>
      <c r="I8" t="s">
        <v>12</v>
      </c>
      <c r="J8" t="s">
        <v>14</v>
      </c>
      <c r="K8" t="s">
        <v>13</v>
      </c>
      <c r="L8" t="s">
        <v>13</v>
      </c>
      <c r="M8">
        <v>3</v>
      </c>
      <c r="N8">
        <v>3</v>
      </c>
      <c r="O8">
        <f t="shared" si="0"/>
        <v>0</v>
      </c>
      <c r="Q8" t="s">
        <v>17</v>
      </c>
      <c r="R8" t="s">
        <v>2</v>
      </c>
    </row>
    <row r="9" spans="2:19" x14ac:dyDescent="0.3">
      <c r="G9">
        <v>7</v>
      </c>
      <c r="H9" t="s">
        <v>11</v>
      </c>
      <c r="I9" t="s">
        <v>12</v>
      </c>
      <c r="J9" t="s">
        <v>14</v>
      </c>
      <c r="K9" t="s">
        <v>1</v>
      </c>
      <c r="L9" t="s">
        <v>13</v>
      </c>
      <c r="M9">
        <v>1</v>
      </c>
      <c r="N9">
        <v>3</v>
      </c>
      <c r="O9" s="4">
        <f t="shared" si="0"/>
        <v>-2</v>
      </c>
      <c r="Q9" t="s">
        <v>15</v>
      </c>
      <c r="R9">
        <f>COUNTIF(H3:H110, "EC")</f>
        <v>50</v>
      </c>
    </row>
    <row r="10" spans="2:19" x14ac:dyDescent="0.3">
      <c r="G10">
        <v>8</v>
      </c>
      <c r="H10" t="s">
        <v>11</v>
      </c>
      <c r="I10" t="s">
        <v>12</v>
      </c>
      <c r="J10" t="s">
        <v>14</v>
      </c>
      <c r="K10" t="s">
        <v>13</v>
      </c>
      <c r="L10" t="s">
        <v>10</v>
      </c>
      <c r="M10">
        <v>3</v>
      </c>
      <c r="N10">
        <v>2</v>
      </c>
      <c r="O10" s="2">
        <f t="shared" si="0"/>
        <v>1</v>
      </c>
      <c r="Q10" t="s">
        <v>11</v>
      </c>
      <c r="R10">
        <f>COUNTIF(H3:H110, "WC")</f>
        <v>44</v>
      </c>
    </row>
    <row r="11" spans="2:19" x14ac:dyDescent="0.3">
      <c r="G11">
        <v>9</v>
      </c>
      <c r="H11" t="s">
        <v>11</v>
      </c>
      <c r="I11" t="s">
        <v>12</v>
      </c>
      <c r="J11" t="s">
        <v>14</v>
      </c>
      <c r="K11" t="s">
        <v>13</v>
      </c>
      <c r="L11" t="s">
        <v>13</v>
      </c>
      <c r="M11">
        <v>3</v>
      </c>
      <c r="N11">
        <v>3</v>
      </c>
      <c r="O11">
        <f t="shared" si="0"/>
        <v>0</v>
      </c>
      <c r="Q11" t="s">
        <v>23</v>
      </c>
      <c r="R11">
        <f>COUNTIF(H3:H110, "In")</f>
        <v>14</v>
      </c>
    </row>
    <row r="12" spans="2:19" x14ac:dyDescent="0.3">
      <c r="G12">
        <v>10</v>
      </c>
      <c r="H12" t="s">
        <v>11</v>
      </c>
      <c r="I12" t="s">
        <v>12</v>
      </c>
      <c r="J12" t="s">
        <v>14</v>
      </c>
      <c r="K12" t="s">
        <v>13</v>
      </c>
      <c r="L12" t="s">
        <v>13</v>
      </c>
      <c r="M12">
        <v>3</v>
      </c>
      <c r="N12">
        <v>3</v>
      </c>
      <c r="O12">
        <f t="shared" si="0"/>
        <v>0</v>
      </c>
    </row>
    <row r="13" spans="2:19" x14ac:dyDescent="0.3">
      <c r="G13">
        <v>11</v>
      </c>
      <c r="H13" t="s">
        <v>11</v>
      </c>
      <c r="I13" t="s">
        <v>12</v>
      </c>
      <c r="J13" t="s">
        <v>14</v>
      </c>
      <c r="K13" t="s">
        <v>13</v>
      </c>
      <c r="L13" t="s">
        <v>13</v>
      </c>
      <c r="M13">
        <v>3</v>
      </c>
      <c r="N13">
        <v>3</v>
      </c>
      <c r="O13">
        <f t="shared" si="0"/>
        <v>0</v>
      </c>
      <c r="Q13" t="s">
        <v>17</v>
      </c>
      <c r="R13" t="s">
        <v>4</v>
      </c>
    </row>
    <row r="14" spans="2:19" x14ac:dyDescent="0.3">
      <c r="G14">
        <v>12</v>
      </c>
      <c r="H14" t="s">
        <v>11</v>
      </c>
      <c r="I14" t="s">
        <v>12</v>
      </c>
      <c r="J14" t="s">
        <v>14</v>
      </c>
      <c r="K14" t="s">
        <v>10</v>
      </c>
      <c r="L14" t="s">
        <v>13</v>
      </c>
      <c r="M14">
        <v>2</v>
      </c>
      <c r="N14">
        <v>3</v>
      </c>
      <c r="O14" s="2">
        <f t="shared" si="0"/>
        <v>-1</v>
      </c>
      <c r="Q14" t="s">
        <v>24</v>
      </c>
      <c r="R14">
        <f>COUNTIF(I3:I110,"a")</f>
        <v>53</v>
      </c>
    </row>
    <row r="15" spans="2:19" x14ac:dyDescent="0.3">
      <c r="G15">
        <v>13</v>
      </c>
      <c r="H15" t="s">
        <v>11</v>
      </c>
      <c r="I15" t="s">
        <v>12</v>
      </c>
      <c r="J15" t="s">
        <v>14</v>
      </c>
      <c r="K15" t="s">
        <v>13</v>
      </c>
      <c r="L15" t="s">
        <v>10</v>
      </c>
      <c r="M15">
        <v>3</v>
      </c>
      <c r="N15">
        <v>2</v>
      </c>
      <c r="O15" s="2">
        <f t="shared" si="0"/>
        <v>1</v>
      </c>
      <c r="Q15" t="s">
        <v>25</v>
      </c>
      <c r="R15">
        <f>COUNTIF(I3:I111,"w")</f>
        <v>55</v>
      </c>
    </row>
    <row r="16" spans="2:19" x14ac:dyDescent="0.3">
      <c r="G16">
        <v>14</v>
      </c>
      <c r="H16" t="s">
        <v>3</v>
      </c>
      <c r="I16" t="s">
        <v>5</v>
      </c>
      <c r="J16" t="s">
        <v>9</v>
      </c>
      <c r="K16" t="s">
        <v>1</v>
      </c>
      <c r="L16" t="s">
        <v>7</v>
      </c>
      <c r="M16">
        <v>1</v>
      </c>
      <c r="N16">
        <v>4</v>
      </c>
      <c r="O16" s="1">
        <f t="shared" si="0"/>
        <v>-3</v>
      </c>
    </row>
    <row r="17" spans="7:18" x14ac:dyDescent="0.3">
      <c r="G17">
        <v>15</v>
      </c>
      <c r="H17" t="s">
        <v>11</v>
      </c>
      <c r="I17" t="s">
        <v>12</v>
      </c>
      <c r="J17" t="s">
        <v>14</v>
      </c>
      <c r="K17" t="s">
        <v>13</v>
      </c>
      <c r="L17" t="s">
        <v>13</v>
      </c>
      <c r="M17">
        <v>3</v>
      </c>
      <c r="N17">
        <v>3</v>
      </c>
      <c r="O17">
        <f t="shared" si="0"/>
        <v>0</v>
      </c>
      <c r="Q17" t="s">
        <v>17</v>
      </c>
      <c r="R17" t="s">
        <v>8</v>
      </c>
    </row>
    <row r="18" spans="7:18" x14ac:dyDescent="0.3">
      <c r="G18">
        <v>16</v>
      </c>
      <c r="H18" t="s">
        <v>11</v>
      </c>
      <c r="I18" t="s">
        <v>12</v>
      </c>
      <c r="J18" t="s">
        <v>14</v>
      </c>
      <c r="K18" t="s">
        <v>13</v>
      </c>
      <c r="L18" t="s">
        <v>13</v>
      </c>
      <c r="M18">
        <v>3</v>
      </c>
      <c r="N18">
        <v>3</v>
      </c>
      <c r="O18">
        <f t="shared" si="0"/>
        <v>0</v>
      </c>
      <c r="Q18" t="s">
        <v>26</v>
      </c>
      <c r="R18">
        <f>COUNTIF(J3:J110,"y")</f>
        <v>11</v>
      </c>
    </row>
    <row r="19" spans="7:18" x14ac:dyDescent="0.3">
      <c r="G19">
        <v>17</v>
      </c>
      <c r="H19" t="s">
        <v>11</v>
      </c>
      <c r="I19" t="s">
        <v>12</v>
      </c>
      <c r="J19" t="s">
        <v>14</v>
      </c>
      <c r="K19" t="s">
        <v>13</v>
      </c>
      <c r="L19" t="s">
        <v>10</v>
      </c>
      <c r="M19">
        <v>3</v>
      </c>
      <c r="N19">
        <v>2</v>
      </c>
      <c r="O19" s="2">
        <f t="shared" si="0"/>
        <v>1</v>
      </c>
      <c r="Q19" t="s">
        <v>27</v>
      </c>
      <c r="R19">
        <f>COUNTIF(J3:J110,"n")</f>
        <v>97</v>
      </c>
    </row>
    <row r="20" spans="7:18" x14ac:dyDescent="0.3">
      <c r="G20">
        <v>18</v>
      </c>
      <c r="H20" t="s">
        <v>11</v>
      </c>
      <c r="I20" t="s">
        <v>12</v>
      </c>
      <c r="J20" t="s">
        <v>14</v>
      </c>
      <c r="K20" t="s">
        <v>13</v>
      </c>
      <c r="L20" t="s">
        <v>10</v>
      </c>
      <c r="M20">
        <v>3</v>
      </c>
      <c r="N20">
        <v>2</v>
      </c>
      <c r="O20" s="2">
        <f t="shared" si="0"/>
        <v>1</v>
      </c>
    </row>
    <row r="21" spans="7:18" x14ac:dyDescent="0.3">
      <c r="G21">
        <v>19</v>
      </c>
      <c r="H21" t="s">
        <v>15</v>
      </c>
      <c r="I21" t="s">
        <v>5</v>
      </c>
      <c r="J21" t="s">
        <v>14</v>
      </c>
      <c r="K21" t="s">
        <v>1</v>
      </c>
      <c r="L21" t="s">
        <v>10</v>
      </c>
      <c r="M21">
        <v>1</v>
      </c>
      <c r="N21">
        <v>2</v>
      </c>
      <c r="O21" s="3">
        <f t="shared" si="0"/>
        <v>-1</v>
      </c>
      <c r="Q21" t="s">
        <v>29</v>
      </c>
      <c r="R21" t="s">
        <v>30</v>
      </c>
    </row>
    <row r="22" spans="7:18" x14ac:dyDescent="0.3">
      <c r="G22">
        <v>20</v>
      </c>
      <c r="H22" t="s">
        <v>15</v>
      </c>
      <c r="I22" t="s">
        <v>12</v>
      </c>
      <c r="J22" t="s">
        <v>14</v>
      </c>
      <c r="K22" t="s">
        <v>13</v>
      </c>
      <c r="L22" t="s">
        <v>10</v>
      </c>
      <c r="M22">
        <v>3</v>
      </c>
      <c r="N22">
        <v>2</v>
      </c>
      <c r="O22" s="2">
        <f t="shared" si="0"/>
        <v>1</v>
      </c>
      <c r="Q22" t="s">
        <v>36</v>
      </c>
      <c r="R22">
        <v>14</v>
      </c>
    </row>
    <row r="23" spans="7:18" x14ac:dyDescent="0.3">
      <c r="G23">
        <v>21</v>
      </c>
      <c r="H23" t="s">
        <v>15</v>
      </c>
      <c r="I23" t="s">
        <v>12</v>
      </c>
      <c r="J23" t="s">
        <v>14</v>
      </c>
      <c r="K23" t="s">
        <v>13</v>
      </c>
      <c r="L23" t="s">
        <v>10</v>
      </c>
      <c r="M23">
        <v>3</v>
      </c>
      <c r="N23">
        <v>2</v>
      </c>
      <c r="O23" s="2">
        <f t="shared" si="0"/>
        <v>1</v>
      </c>
      <c r="Q23" t="s">
        <v>31</v>
      </c>
      <c r="R23">
        <v>34</v>
      </c>
    </row>
    <row r="24" spans="7:18" x14ac:dyDescent="0.3">
      <c r="G24">
        <v>22</v>
      </c>
      <c r="H24" t="s">
        <v>15</v>
      </c>
      <c r="I24" t="s">
        <v>12</v>
      </c>
      <c r="J24" t="s">
        <v>14</v>
      </c>
      <c r="K24" t="s">
        <v>13</v>
      </c>
      <c r="L24" t="s">
        <v>10</v>
      </c>
      <c r="M24">
        <v>3</v>
      </c>
      <c r="N24">
        <v>2</v>
      </c>
      <c r="O24" s="2">
        <f t="shared" si="0"/>
        <v>1</v>
      </c>
      <c r="Q24" t="s">
        <v>32</v>
      </c>
      <c r="R24">
        <v>5</v>
      </c>
    </row>
    <row r="25" spans="7:18" x14ac:dyDescent="0.3">
      <c r="G25">
        <v>23</v>
      </c>
      <c r="H25" t="s">
        <v>15</v>
      </c>
      <c r="I25" t="s">
        <v>5</v>
      </c>
      <c r="J25" t="s">
        <v>14</v>
      </c>
      <c r="K25" t="s">
        <v>10</v>
      </c>
      <c r="L25" t="s">
        <v>1</v>
      </c>
      <c r="M25">
        <v>2</v>
      </c>
      <c r="N25">
        <v>1</v>
      </c>
      <c r="O25" s="3">
        <f t="shared" si="0"/>
        <v>1</v>
      </c>
      <c r="Q25" t="s">
        <v>33</v>
      </c>
      <c r="R25">
        <v>24</v>
      </c>
    </row>
    <row r="26" spans="7:18" x14ac:dyDescent="0.3">
      <c r="G26">
        <v>24</v>
      </c>
      <c r="H26" t="s">
        <v>15</v>
      </c>
      <c r="I26" t="s">
        <v>12</v>
      </c>
      <c r="J26" t="s">
        <v>14</v>
      </c>
      <c r="K26" t="s">
        <v>10</v>
      </c>
      <c r="L26" t="s">
        <v>1</v>
      </c>
      <c r="M26">
        <v>2</v>
      </c>
      <c r="N26">
        <v>1</v>
      </c>
      <c r="O26" s="3">
        <f t="shared" si="0"/>
        <v>1</v>
      </c>
      <c r="Q26" t="s">
        <v>34</v>
      </c>
      <c r="R26">
        <v>5</v>
      </c>
    </row>
    <row r="27" spans="7:18" x14ac:dyDescent="0.3">
      <c r="G27">
        <v>25</v>
      </c>
      <c r="H27" t="s">
        <v>15</v>
      </c>
      <c r="I27" t="s">
        <v>12</v>
      </c>
      <c r="J27" t="s">
        <v>14</v>
      </c>
      <c r="K27" t="s">
        <v>10</v>
      </c>
      <c r="L27" t="s">
        <v>1</v>
      </c>
      <c r="M27">
        <v>2</v>
      </c>
      <c r="N27">
        <v>1</v>
      </c>
      <c r="O27" s="3">
        <f t="shared" si="0"/>
        <v>1</v>
      </c>
      <c r="Q27" t="s">
        <v>35</v>
      </c>
      <c r="R27">
        <v>1</v>
      </c>
    </row>
    <row r="28" spans="7:18" x14ac:dyDescent="0.3">
      <c r="G28">
        <v>26</v>
      </c>
      <c r="H28" t="s">
        <v>15</v>
      </c>
      <c r="I28" t="s">
        <v>12</v>
      </c>
      <c r="J28" t="s">
        <v>14</v>
      </c>
      <c r="K28" t="s">
        <v>10</v>
      </c>
      <c r="L28" t="s">
        <v>1</v>
      </c>
      <c r="M28">
        <v>2</v>
      </c>
      <c r="N28">
        <v>1</v>
      </c>
      <c r="O28" s="3">
        <f t="shared" si="0"/>
        <v>1</v>
      </c>
      <c r="Q28" t="s">
        <v>37</v>
      </c>
      <c r="R28">
        <v>25</v>
      </c>
    </row>
    <row r="29" spans="7:18" x14ac:dyDescent="0.3">
      <c r="G29">
        <v>27</v>
      </c>
      <c r="H29" t="s">
        <v>15</v>
      </c>
      <c r="I29" t="s">
        <v>12</v>
      </c>
      <c r="J29" t="s">
        <v>14</v>
      </c>
      <c r="K29" t="s">
        <v>10</v>
      </c>
      <c r="L29" t="s">
        <v>1</v>
      </c>
      <c r="M29">
        <v>2</v>
      </c>
      <c r="N29">
        <v>1</v>
      </c>
      <c r="O29" s="3">
        <f t="shared" si="0"/>
        <v>1</v>
      </c>
    </row>
    <row r="30" spans="7:18" x14ac:dyDescent="0.3">
      <c r="G30">
        <v>28</v>
      </c>
      <c r="H30" t="s">
        <v>15</v>
      </c>
      <c r="I30" t="s">
        <v>12</v>
      </c>
      <c r="J30" t="s">
        <v>9</v>
      </c>
      <c r="K30" t="s">
        <v>7</v>
      </c>
      <c r="L30" t="s">
        <v>1</v>
      </c>
      <c r="M30">
        <v>4</v>
      </c>
      <c r="N30">
        <v>1</v>
      </c>
      <c r="O30" s="1">
        <f t="shared" si="0"/>
        <v>3</v>
      </c>
    </row>
    <row r="31" spans="7:18" x14ac:dyDescent="0.3">
      <c r="G31">
        <v>29</v>
      </c>
      <c r="H31" t="s">
        <v>3</v>
      </c>
      <c r="I31" t="s">
        <v>5</v>
      </c>
      <c r="J31" t="s">
        <v>9</v>
      </c>
      <c r="K31" t="s">
        <v>7</v>
      </c>
      <c r="L31" t="s">
        <v>1</v>
      </c>
      <c r="M31">
        <v>4</v>
      </c>
      <c r="N31">
        <v>1</v>
      </c>
      <c r="O31" s="1">
        <f t="shared" si="0"/>
        <v>3</v>
      </c>
    </row>
    <row r="32" spans="7:18" x14ac:dyDescent="0.3">
      <c r="G32">
        <v>30</v>
      </c>
      <c r="H32" t="s">
        <v>15</v>
      </c>
      <c r="I32" t="s">
        <v>12</v>
      </c>
      <c r="J32" t="s">
        <v>14</v>
      </c>
      <c r="K32" t="s">
        <v>13</v>
      </c>
      <c r="L32" t="s">
        <v>10</v>
      </c>
      <c r="M32">
        <v>3</v>
      </c>
      <c r="N32">
        <v>2</v>
      </c>
      <c r="O32" s="2">
        <f t="shared" si="0"/>
        <v>1</v>
      </c>
    </row>
    <row r="33" spans="7:15" x14ac:dyDescent="0.3">
      <c r="G33">
        <v>31</v>
      </c>
      <c r="H33" t="s">
        <v>15</v>
      </c>
      <c r="I33" t="s">
        <v>12</v>
      </c>
      <c r="J33" t="s">
        <v>14</v>
      </c>
      <c r="K33" t="s">
        <v>10</v>
      </c>
      <c r="L33" t="s">
        <v>13</v>
      </c>
      <c r="M33">
        <v>2</v>
      </c>
      <c r="N33">
        <v>3</v>
      </c>
      <c r="O33" s="2">
        <f t="shared" si="0"/>
        <v>-1</v>
      </c>
    </row>
    <row r="34" spans="7:15" x14ac:dyDescent="0.3">
      <c r="G34">
        <v>32</v>
      </c>
      <c r="H34" t="s">
        <v>15</v>
      </c>
      <c r="I34" t="s">
        <v>5</v>
      </c>
      <c r="J34" t="s">
        <v>14</v>
      </c>
      <c r="K34" t="s">
        <v>10</v>
      </c>
      <c r="L34" t="s">
        <v>1</v>
      </c>
      <c r="M34">
        <v>2</v>
      </c>
      <c r="N34">
        <v>1</v>
      </c>
      <c r="O34" s="3">
        <f t="shared" si="0"/>
        <v>1</v>
      </c>
    </row>
    <row r="35" spans="7:15" x14ac:dyDescent="0.3">
      <c r="G35">
        <v>33</v>
      </c>
      <c r="H35" t="s">
        <v>15</v>
      </c>
      <c r="I35" t="s">
        <v>5</v>
      </c>
      <c r="J35" t="s">
        <v>14</v>
      </c>
      <c r="K35" t="s">
        <v>10</v>
      </c>
      <c r="L35" t="s">
        <v>1</v>
      </c>
      <c r="M35">
        <v>2</v>
      </c>
      <c r="N35">
        <v>1</v>
      </c>
      <c r="O35" s="3">
        <f t="shared" si="0"/>
        <v>1</v>
      </c>
    </row>
    <row r="36" spans="7:15" x14ac:dyDescent="0.3">
      <c r="G36">
        <v>34</v>
      </c>
      <c r="H36" t="s">
        <v>15</v>
      </c>
      <c r="I36" t="s">
        <v>5</v>
      </c>
      <c r="J36" t="s">
        <v>14</v>
      </c>
      <c r="K36" t="s">
        <v>10</v>
      </c>
      <c r="L36" t="s">
        <v>1</v>
      </c>
      <c r="M36">
        <v>2</v>
      </c>
      <c r="N36">
        <v>1</v>
      </c>
      <c r="O36" s="3">
        <f t="shared" si="0"/>
        <v>1</v>
      </c>
    </row>
    <row r="37" spans="7:15" x14ac:dyDescent="0.3">
      <c r="G37">
        <v>35</v>
      </c>
      <c r="H37" t="s">
        <v>15</v>
      </c>
      <c r="I37" t="s">
        <v>12</v>
      </c>
      <c r="J37" t="s">
        <v>14</v>
      </c>
      <c r="K37" t="s">
        <v>1</v>
      </c>
      <c r="L37" t="s">
        <v>10</v>
      </c>
      <c r="M37">
        <v>1</v>
      </c>
      <c r="N37">
        <v>2</v>
      </c>
      <c r="O37" s="3">
        <f t="shared" si="0"/>
        <v>-1</v>
      </c>
    </row>
    <row r="38" spans="7:15" x14ac:dyDescent="0.3">
      <c r="G38">
        <v>36</v>
      </c>
      <c r="H38" t="s">
        <v>15</v>
      </c>
      <c r="I38" t="s">
        <v>12</v>
      </c>
      <c r="J38" t="s">
        <v>14</v>
      </c>
      <c r="K38" t="s">
        <v>1</v>
      </c>
      <c r="L38" t="s">
        <v>10</v>
      </c>
      <c r="M38">
        <v>1</v>
      </c>
      <c r="N38">
        <v>2</v>
      </c>
      <c r="O38" s="3">
        <f t="shared" si="0"/>
        <v>-1</v>
      </c>
    </row>
    <row r="39" spans="7:15" x14ac:dyDescent="0.3">
      <c r="G39">
        <v>37</v>
      </c>
      <c r="H39" t="s">
        <v>15</v>
      </c>
      <c r="I39" t="s">
        <v>5</v>
      </c>
      <c r="J39" t="s">
        <v>14</v>
      </c>
      <c r="K39" t="s">
        <v>1</v>
      </c>
      <c r="L39" t="s">
        <v>10</v>
      </c>
      <c r="M39">
        <v>1</v>
      </c>
      <c r="N39">
        <v>2</v>
      </c>
      <c r="O39" s="3">
        <f t="shared" si="0"/>
        <v>-1</v>
      </c>
    </row>
    <row r="40" spans="7:15" x14ac:dyDescent="0.3">
      <c r="G40">
        <v>38</v>
      </c>
      <c r="H40" t="s">
        <v>15</v>
      </c>
      <c r="I40" t="s">
        <v>5</v>
      </c>
      <c r="J40" t="s">
        <v>14</v>
      </c>
      <c r="K40" t="s">
        <v>7</v>
      </c>
      <c r="L40" t="s">
        <v>10</v>
      </c>
      <c r="M40">
        <v>4</v>
      </c>
      <c r="N40">
        <v>2</v>
      </c>
      <c r="O40" s="5">
        <f t="shared" si="0"/>
        <v>2</v>
      </c>
    </row>
    <row r="41" spans="7:15" x14ac:dyDescent="0.3">
      <c r="G41">
        <v>39</v>
      </c>
      <c r="H41" t="s">
        <v>15</v>
      </c>
      <c r="I41" t="s">
        <v>5</v>
      </c>
      <c r="J41" t="s">
        <v>14</v>
      </c>
      <c r="K41" t="s">
        <v>7</v>
      </c>
      <c r="L41" t="s">
        <v>10</v>
      </c>
      <c r="M41">
        <v>4</v>
      </c>
      <c r="N41">
        <v>2</v>
      </c>
      <c r="O41" s="5">
        <f t="shared" si="0"/>
        <v>2</v>
      </c>
    </row>
    <row r="42" spans="7:15" x14ac:dyDescent="0.3">
      <c r="G42">
        <v>40</v>
      </c>
      <c r="H42" t="s">
        <v>15</v>
      </c>
      <c r="I42" t="s">
        <v>5</v>
      </c>
      <c r="J42" t="s">
        <v>14</v>
      </c>
      <c r="K42" t="s">
        <v>7</v>
      </c>
      <c r="L42" t="s">
        <v>10</v>
      </c>
      <c r="M42">
        <v>4</v>
      </c>
      <c r="N42">
        <v>2</v>
      </c>
      <c r="O42" s="5">
        <f t="shared" si="0"/>
        <v>2</v>
      </c>
    </row>
    <row r="43" spans="7:15" x14ac:dyDescent="0.3">
      <c r="G43">
        <v>41</v>
      </c>
      <c r="H43" t="s">
        <v>15</v>
      </c>
      <c r="I43" t="s">
        <v>5</v>
      </c>
      <c r="J43" t="s">
        <v>14</v>
      </c>
      <c r="K43" t="s">
        <v>7</v>
      </c>
      <c r="L43" t="s">
        <v>10</v>
      </c>
      <c r="M43">
        <v>4</v>
      </c>
      <c r="N43">
        <v>2</v>
      </c>
      <c r="O43" s="5">
        <f t="shared" si="0"/>
        <v>2</v>
      </c>
    </row>
    <row r="44" spans="7:15" x14ac:dyDescent="0.3">
      <c r="G44">
        <v>42</v>
      </c>
      <c r="H44" t="s">
        <v>15</v>
      </c>
      <c r="I44" t="s">
        <v>12</v>
      </c>
      <c r="J44" t="s">
        <v>14</v>
      </c>
      <c r="K44" t="s">
        <v>1</v>
      </c>
      <c r="L44" t="s">
        <v>10</v>
      </c>
      <c r="M44">
        <v>1</v>
      </c>
      <c r="N44">
        <v>2</v>
      </c>
      <c r="O44" s="3">
        <f t="shared" si="0"/>
        <v>-1</v>
      </c>
    </row>
    <row r="45" spans="7:15" x14ac:dyDescent="0.3">
      <c r="G45">
        <v>43</v>
      </c>
      <c r="H45" t="s">
        <v>15</v>
      </c>
      <c r="I45" t="s">
        <v>12</v>
      </c>
      <c r="J45" t="s">
        <v>14</v>
      </c>
      <c r="K45" t="s">
        <v>1</v>
      </c>
      <c r="L45" t="s">
        <v>10</v>
      </c>
      <c r="M45">
        <v>1</v>
      </c>
      <c r="N45">
        <v>2</v>
      </c>
      <c r="O45" s="3">
        <f t="shared" si="0"/>
        <v>-1</v>
      </c>
    </row>
    <row r="46" spans="7:15" x14ac:dyDescent="0.3">
      <c r="G46">
        <v>44</v>
      </c>
      <c r="H46" t="s">
        <v>15</v>
      </c>
      <c r="I46" t="s">
        <v>5</v>
      </c>
      <c r="J46" t="s">
        <v>14</v>
      </c>
      <c r="K46" t="s">
        <v>7</v>
      </c>
      <c r="L46" t="s">
        <v>10</v>
      </c>
      <c r="M46">
        <v>4</v>
      </c>
      <c r="N46">
        <v>2</v>
      </c>
      <c r="O46" s="5">
        <f t="shared" si="0"/>
        <v>2</v>
      </c>
    </row>
    <row r="47" spans="7:15" x14ac:dyDescent="0.3">
      <c r="G47">
        <v>45</v>
      </c>
      <c r="H47" t="s">
        <v>15</v>
      </c>
      <c r="I47" t="s">
        <v>12</v>
      </c>
      <c r="J47" t="s">
        <v>14</v>
      </c>
      <c r="K47" t="s">
        <v>10</v>
      </c>
      <c r="L47" t="s">
        <v>13</v>
      </c>
      <c r="M47">
        <v>2</v>
      </c>
      <c r="N47">
        <v>3</v>
      </c>
      <c r="O47" s="2">
        <f t="shared" si="0"/>
        <v>-1</v>
      </c>
    </row>
    <row r="48" spans="7:15" x14ac:dyDescent="0.3">
      <c r="G48">
        <v>46</v>
      </c>
      <c r="H48" t="s">
        <v>15</v>
      </c>
      <c r="I48" t="s">
        <v>12</v>
      </c>
      <c r="J48" t="s">
        <v>14</v>
      </c>
      <c r="K48" t="s">
        <v>10</v>
      </c>
      <c r="L48" t="s">
        <v>13</v>
      </c>
      <c r="M48">
        <v>2</v>
      </c>
      <c r="N48">
        <v>3</v>
      </c>
      <c r="O48" s="2">
        <f t="shared" si="0"/>
        <v>-1</v>
      </c>
    </row>
    <row r="49" spans="7:15" x14ac:dyDescent="0.3">
      <c r="G49">
        <v>47</v>
      </c>
      <c r="H49" t="s">
        <v>15</v>
      </c>
      <c r="I49" t="s">
        <v>12</v>
      </c>
      <c r="J49" t="s">
        <v>14</v>
      </c>
      <c r="K49" t="s">
        <v>13</v>
      </c>
      <c r="L49" t="s">
        <v>10</v>
      </c>
      <c r="M49">
        <v>3</v>
      </c>
      <c r="N49">
        <v>2</v>
      </c>
      <c r="O49" s="2">
        <f t="shared" si="0"/>
        <v>1</v>
      </c>
    </row>
    <row r="50" spans="7:15" x14ac:dyDescent="0.3">
      <c r="G50">
        <v>48</v>
      </c>
      <c r="H50" t="s">
        <v>15</v>
      </c>
      <c r="I50" t="s">
        <v>12</v>
      </c>
      <c r="J50" t="s">
        <v>14</v>
      </c>
      <c r="K50" t="s">
        <v>10</v>
      </c>
      <c r="L50" t="s">
        <v>13</v>
      </c>
      <c r="M50">
        <v>2</v>
      </c>
      <c r="N50">
        <v>3</v>
      </c>
      <c r="O50" s="2">
        <f t="shared" si="0"/>
        <v>-1</v>
      </c>
    </row>
    <row r="51" spans="7:15" x14ac:dyDescent="0.3">
      <c r="G51">
        <v>49</v>
      </c>
      <c r="H51" t="s">
        <v>11</v>
      </c>
      <c r="I51" t="s">
        <v>5</v>
      </c>
      <c r="J51" t="s">
        <v>9</v>
      </c>
      <c r="K51" t="s">
        <v>1</v>
      </c>
      <c r="L51" t="s">
        <v>7</v>
      </c>
      <c r="M51">
        <v>1</v>
      </c>
      <c r="N51">
        <v>4</v>
      </c>
      <c r="O51" s="1">
        <f t="shared" si="0"/>
        <v>-3</v>
      </c>
    </row>
    <row r="52" spans="7:15" x14ac:dyDescent="0.3">
      <c r="G52">
        <v>50</v>
      </c>
      <c r="H52" t="s">
        <v>11</v>
      </c>
      <c r="I52" t="s">
        <v>5</v>
      </c>
      <c r="J52" t="s">
        <v>9</v>
      </c>
      <c r="K52" t="s">
        <v>1</v>
      </c>
      <c r="L52" t="s">
        <v>7</v>
      </c>
      <c r="M52">
        <v>1</v>
      </c>
      <c r="N52">
        <v>4</v>
      </c>
      <c r="O52" s="1">
        <f t="shared" si="0"/>
        <v>-3</v>
      </c>
    </row>
    <row r="53" spans="7:15" x14ac:dyDescent="0.3">
      <c r="G53">
        <v>51</v>
      </c>
      <c r="H53" t="s">
        <v>15</v>
      </c>
      <c r="I53" t="s">
        <v>12</v>
      </c>
      <c r="J53" t="s">
        <v>14</v>
      </c>
      <c r="K53" t="s">
        <v>10</v>
      </c>
      <c r="L53" t="s">
        <v>10</v>
      </c>
      <c r="M53">
        <v>2</v>
      </c>
      <c r="N53">
        <v>2</v>
      </c>
      <c r="O53">
        <f t="shared" si="0"/>
        <v>0</v>
      </c>
    </row>
    <row r="54" spans="7:15" x14ac:dyDescent="0.3">
      <c r="G54">
        <v>52</v>
      </c>
      <c r="H54" t="s">
        <v>15</v>
      </c>
      <c r="I54" t="s">
        <v>12</v>
      </c>
      <c r="J54" t="s">
        <v>14</v>
      </c>
      <c r="K54" t="s">
        <v>10</v>
      </c>
      <c r="L54" t="s">
        <v>10</v>
      </c>
      <c r="M54">
        <v>2</v>
      </c>
      <c r="N54">
        <v>2</v>
      </c>
      <c r="O54">
        <f t="shared" si="0"/>
        <v>0</v>
      </c>
    </row>
    <row r="55" spans="7:15" x14ac:dyDescent="0.3">
      <c r="G55">
        <v>53</v>
      </c>
      <c r="H55" t="s">
        <v>15</v>
      </c>
      <c r="I55" t="s">
        <v>12</v>
      </c>
      <c r="J55" t="s">
        <v>14</v>
      </c>
      <c r="K55" t="s">
        <v>10</v>
      </c>
      <c r="L55" t="s">
        <v>10</v>
      </c>
      <c r="M55">
        <v>2</v>
      </c>
      <c r="N55">
        <v>2</v>
      </c>
      <c r="O55">
        <f t="shared" si="0"/>
        <v>0</v>
      </c>
    </row>
    <row r="56" spans="7:15" x14ac:dyDescent="0.3">
      <c r="G56">
        <v>54</v>
      </c>
      <c r="H56" t="s">
        <v>15</v>
      </c>
      <c r="I56" t="s">
        <v>12</v>
      </c>
      <c r="J56" t="s">
        <v>14</v>
      </c>
      <c r="K56" t="s">
        <v>10</v>
      </c>
      <c r="L56" t="s">
        <v>10</v>
      </c>
      <c r="M56">
        <v>2</v>
      </c>
      <c r="N56">
        <v>2</v>
      </c>
      <c r="O56">
        <f t="shared" si="0"/>
        <v>0</v>
      </c>
    </row>
    <row r="57" spans="7:15" x14ac:dyDescent="0.3">
      <c r="G57">
        <v>55</v>
      </c>
      <c r="H57" t="s">
        <v>3</v>
      </c>
      <c r="I57" t="s">
        <v>5</v>
      </c>
      <c r="J57" t="s">
        <v>9</v>
      </c>
      <c r="K57" t="s">
        <v>1</v>
      </c>
      <c r="L57" t="s">
        <v>7</v>
      </c>
      <c r="M57">
        <v>1</v>
      </c>
      <c r="N57">
        <v>4</v>
      </c>
      <c r="O57" s="1">
        <f t="shared" si="0"/>
        <v>-3</v>
      </c>
    </row>
    <row r="58" spans="7:15" x14ac:dyDescent="0.3">
      <c r="G58">
        <v>56</v>
      </c>
      <c r="H58" t="s">
        <v>3</v>
      </c>
      <c r="I58" t="s">
        <v>5</v>
      </c>
      <c r="J58" t="s">
        <v>9</v>
      </c>
      <c r="K58" t="s">
        <v>1</v>
      </c>
      <c r="L58" t="s">
        <v>7</v>
      </c>
      <c r="M58">
        <v>1</v>
      </c>
      <c r="N58">
        <v>4</v>
      </c>
      <c r="O58" s="1">
        <f t="shared" si="0"/>
        <v>-3</v>
      </c>
    </row>
    <row r="59" spans="7:15" x14ac:dyDescent="0.3">
      <c r="G59">
        <v>57</v>
      </c>
      <c r="H59" t="s">
        <v>11</v>
      </c>
      <c r="I59" t="s">
        <v>5</v>
      </c>
      <c r="J59" t="s">
        <v>14</v>
      </c>
      <c r="K59" t="s">
        <v>13</v>
      </c>
      <c r="L59" t="s">
        <v>13</v>
      </c>
      <c r="M59">
        <v>3</v>
      </c>
      <c r="N59">
        <v>3</v>
      </c>
      <c r="O59">
        <f t="shared" si="0"/>
        <v>0</v>
      </c>
    </row>
    <row r="60" spans="7:15" x14ac:dyDescent="0.3">
      <c r="G60">
        <v>58</v>
      </c>
      <c r="H60" t="s">
        <v>11</v>
      </c>
      <c r="I60" t="s">
        <v>12</v>
      </c>
      <c r="J60" t="s">
        <v>9</v>
      </c>
      <c r="K60" t="s">
        <v>7</v>
      </c>
      <c r="L60" t="s">
        <v>13</v>
      </c>
      <c r="M60">
        <v>4</v>
      </c>
      <c r="N60">
        <v>3</v>
      </c>
      <c r="O60" s="6">
        <f t="shared" si="0"/>
        <v>1</v>
      </c>
    </row>
    <row r="61" spans="7:15" x14ac:dyDescent="0.3">
      <c r="G61">
        <v>59</v>
      </c>
      <c r="H61" t="s">
        <v>11</v>
      </c>
      <c r="I61" t="s">
        <v>5</v>
      </c>
      <c r="J61" t="s">
        <v>14</v>
      </c>
      <c r="K61" t="s">
        <v>1</v>
      </c>
      <c r="L61" t="s">
        <v>7</v>
      </c>
      <c r="M61">
        <v>1</v>
      </c>
      <c r="N61">
        <v>4</v>
      </c>
      <c r="O61" s="1">
        <f t="shared" si="0"/>
        <v>-3</v>
      </c>
    </row>
    <row r="62" spans="7:15" x14ac:dyDescent="0.3">
      <c r="G62">
        <v>60</v>
      </c>
      <c r="H62" t="s">
        <v>11</v>
      </c>
      <c r="I62" t="s">
        <v>5</v>
      </c>
      <c r="J62" t="s">
        <v>14</v>
      </c>
      <c r="K62" t="s">
        <v>1</v>
      </c>
      <c r="L62" t="s">
        <v>7</v>
      </c>
      <c r="M62">
        <v>1</v>
      </c>
      <c r="N62">
        <v>4</v>
      </c>
      <c r="O62" s="1">
        <f t="shared" si="0"/>
        <v>-3</v>
      </c>
    </row>
    <row r="63" spans="7:15" x14ac:dyDescent="0.3">
      <c r="G63">
        <v>61</v>
      </c>
      <c r="H63" t="s">
        <v>3</v>
      </c>
      <c r="I63" t="s">
        <v>5</v>
      </c>
      <c r="J63" t="s">
        <v>14</v>
      </c>
      <c r="K63" t="s">
        <v>13</v>
      </c>
      <c r="L63" t="s">
        <v>13</v>
      </c>
      <c r="M63">
        <v>3</v>
      </c>
      <c r="N63">
        <v>3</v>
      </c>
      <c r="O63">
        <f t="shared" si="0"/>
        <v>0</v>
      </c>
    </row>
    <row r="64" spans="7:15" x14ac:dyDescent="0.3">
      <c r="G64">
        <v>62</v>
      </c>
      <c r="H64" t="s">
        <v>11</v>
      </c>
      <c r="I64" t="s">
        <v>5</v>
      </c>
      <c r="J64" t="s">
        <v>14</v>
      </c>
      <c r="K64" t="s">
        <v>13</v>
      </c>
      <c r="L64" t="s">
        <v>13</v>
      </c>
      <c r="M64">
        <v>3</v>
      </c>
      <c r="N64">
        <v>3</v>
      </c>
      <c r="O64">
        <f t="shared" si="0"/>
        <v>0</v>
      </c>
    </row>
    <row r="65" spans="7:15" x14ac:dyDescent="0.3">
      <c r="G65">
        <v>63</v>
      </c>
      <c r="H65" t="s">
        <v>15</v>
      </c>
      <c r="I65" t="s">
        <v>5</v>
      </c>
      <c r="J65" t="s">
        <v>14</v>
      </c>
      <c r="K65" t="s">
        <v>10</v>
      </c>
      <c r="L65" t="s">
        <v>13</v>
      </c>
      <c r="M65">
        <v>2</v>
      </c>
      <c r="N65">
        <v>3</v>
      </c>
      <c r="O65" s="2">
        <f t="shared" si="0"/>
        <v>-1</v>
      </c>
    </row>
    <row r="66" spans="7:15" x14ac:dyDescent="0.3">
      <c r="G66">
        <v>64</v>
      </c>
      <c r="H66" t="s">
        <v>11</v>
      </c>
      <c r="I66" t="s">
        <v>12</v>
      </c>
      <c r="J66" t="s">
        <v>14</v>
      </c>
      <c r="K66" t="s">
        <v>10</v>
      </c>
      <c r="L66" t="s">
        <v>13</v>
      </c>
      <c r="M66">
        <v>2</v>
      </c>
      <c r="N66">
        <v>3</v>
      </c>
      <c r="O66" s="2">
        <f t="shared" si="0"/>
        <v>-1</v>
      </c>
    </row>
    <row r="67" spans="7:15" x14ac:dyDescent="0.3">
      <c r="G67">
        <v>65</v>
      </c>
      <c r="H67" t="s">
        <v>11</v>
      </c>
      <c r="I67" t="s">
        <v>12</v>
      </c>
      <c r="J67" t="s">
        <v>14</v>
      </c>
      <c r="K67" t="s">
        <v>10</v>
      </c>
      <c r="L67" t="s">
        <v>13</v>
      </c>
      <c r="M67">
        <v>2</v>
      </c>
      <c r="N67">
        <v>3</v>
      </c>
      <c r="O67" s="2">
        <f t="shared" si="0"/>
        <v>-1</v>
      </c>
    </row>
    <row r="68" spans="7:15" x14ac:dyDescent="0.3">
      <c r="G68">
        <v>66</v>
      </c>
      <c r="H68" t="s">
        <v>11</v>
      </c>
      <c r="I68" t="s">
        <v>12</v>
      </c>
      <c r="J68" t="s">
        <v>14</v>
      </c>
      <c r="K68" t="s">
        <v>13</v>
      </c>
      <c r="L68" t="s">
        <v>13</v>
      </c>
      <c r="M68">
        <v>3</v>
      </c>
      <c r="N68">
        <v>3</v>
      </c>
      <c r="O68">
        <f t="shared" ref="O68:O110" si="1">M68-N68</f>
        <v>0</v>
      </c>
    </row>
    <row r="69" spans="7:15" x14ac:dyDescent="0.3">
      <c r="G69">
        <v>67</v>
      </c>
      <c r="H69" t="s">
        <v>11</v>
      </c>
      <c r="I69" t="s">
        <v>12</v>
      </c>
      <c r="J69" t="s">
        <v>14</v>
      </c>
      <c r="K69" t="s">
        <v>13</v>
      </c>
      <c r="L69" t="s">
        <v>13</v>
      </c>
      <c r="M69">
        <v>3</v>
      </c>
      <c r="N69">
        <v>3</v>
      </c>
      <c r="O69">
        <f t="shared" si="1"/>
        <v>0</v>
      </c>
    </row>
    <row r="70" spans="7:15" x14ac:dyDescent="0.3">
      <c r="G70">
        <v>68</v>
      </c>
      <c r="H70" t="s">
        <v>11</v>
      </c>
      <c r="I70" t="s">
        <v>12</v>
      </c>
      <c r="J70" t="s">
        <v>14</v>
      </c>
      <c r="K70" t="s">
        <v>13</v>
      </c>
      <c r="L70" t="s">
        <v>13</v>
      </c>
      <c r="M70">
        <v>3</v>
      </c>
      <c r="N70">
        <v>3</v>
      </c>
      <c r="O70">
        <f t="shared" si="1"/>
        <v>0</v>
      </c>
    </row>
    <row r="71" spans="7:15" x14ac:dyDescent="0.3">
      <c r="G71">
        <v>69</v>
      </c>
      <c r="H71" t="s">
        <v>11</v>
      </c>
      <c r="I71" t="s">
        <v>12</v>
      </c>
      <c r="J71" t="s">
        <v>14</v>
      </c>
      <c r="K71" t="s">
        <v>13</v>
      </c>
      <c r="L71" t="s">
        <v>13</v>
      </c>
      <c r="M71">
        <v>3</v>
      </c>
      <c r="N71">
        <v>3</v>
      </c>
      <c r="O71">
        <f t="shared" si="1"/>
        <v>0</v>
      </c>
    </row>
    <row r="72" spans="7:15" x14ac:dyDescent="0.3">
      <c r="G72">
        <v>70</v>
      </c>
      <c r="H72" t="s">
        <v>11</v>
      </c>
      <c r="I72" t="s">
        <v>12</v>
      </c>
      <c r="J72" t="s">
        <v>14</v>
      </c>
      <c r="K72" t="s">
        <v>13</v>
      </c>
      <c r="L72" t="s">
        <v>13</v>
      </c>
      <c r="M72">
        <v>3</v>
      </c>
      <c r="N72">
        <v>3</v>
      </c>
      <c r="O72">
        <f t="shared" si="1"/>
        <v>0</v>
      </c>
    </row>
    <row r="73" spans="7:15" x14ac:dyDescent="0.3">
      <c r="G73">
        <v>71</v>
      </c>
      <c r="H73" t="s">
        <v>11</v>
      </c>
      <c r="I73" t="s">
        <v>12</v>
      </c>
      <c r="J73" t="s">
        <v>14</v>
      </c>
      <c r="K73" t="s">
        <v>13</v>
      </c>
      <c r="L73" t="s">
        <v>10</v>
      </c>
      <c r="M73">
        <v>3</v>
      </c>
      <c r="N73">
        <v>2</v>
      </c>
      <c r="O73" s="2">
        <f t="shared" si="1"/>
        <v>1</v>
      </c>
    </row>
    <row r="74" spans="7:15" x14ac:dyDescent="0.3">
      <c r="G74">
        <v>72</v>
      </c>
      <c r="H74" t="s">
        <v>11</v>
      </c>
      <c r="I74" t="s">
        <v>12</v>
      </c>
      <c r="J74" t="s">
        <v>14</v>
      </c>
      <c r="K74" t="s">
        <v>13</v>
      </c>
      <c r="L74" t="s">
        <v>10</v>
      </c>
      <c r="M74">
        <v>3</v>
      </c>
      <c r="N74">
        <v>2</v>
      </c>
      <c r="O74" s="2">
        <f t="shared" si="1"/>
        <v>1</v>
      </c>
    </row>
    <row r="75" spans="7:15" x14ac:dyDescent="0.3">
      <c r="G75">
        <v>73</v>
      </c>
      <c r="H75" t="s">
        <v>11</v>
      </c>
      <c r="I75" t="s">
        <v>5</v>
      </c>
      <c r="J75" t="s">
        <v>14</v>
      </c>
      <c r="K75" t="s">
        <v>13</v>
      </c>
      <c r="L75" t="s">
        <v>10</v>
      </c>
      <c r="M75">
        <v>3</v>
      </c>
      <c r="N75">
        <v>2</v>
      </c>
      <c r="O75" s="2">
        <f t="shared" si="1"/>
        <v>1</v>
      </c>
    </row>
    <row r="76" spans="7:15" x14ac:dyDescent="0.3">
      <c r="G76">
        <v>74</v>
      </c>
      <c r="H76" t="s">
        <v>11</v>
      </c>
      <c r="I76" t="s">
        <v>5</v>
      </c>
      <c r="J76" t="s">
        <v>14</v>
      </c>
      <c r="K76" t="s">
        <v>13</v>
      </c>
      <c r="L76" t="s">
        <v>10</v>
      </c>
      <c r="M76">
        <v>3</v>
      </c>
      <c r="N76">
        <v>2</v>
      </c>
      <c r="O76" s="2">
        <f t="shared" si="1"/>
        <v>1</v>
      </c>
    </row>
    <row r="77" spans="7:15" x14ac:dyDescent="0.3">
      <c r="G77">
        <v>75</v>
      </c>
      <c r="H77" t="s">
        <v>11</v>
      </c>
      <c r="I77" t="s">
        <v>5</v>
      </c>
      <c r="J77" t="s">
        <v>14</v>
      </c>
      <c r="K77" t="s">
        <v>13</v>
      </c>
      <c r="L77" t="s">
        <v>10</v>
      </c>
      <c r="M77">
        <v>3</v>
      </c>
      <c r="N77">
        <v>2</v>
      </c>
      <c r="O77" s="2">
        <f t="shared" si="1"/>
        <v>1</v>
      </c>
    </row>
    <row r="78" spans="7:15" x14ac:dyDescent="0.3">
      <c r="G78">
        <v>76</v>
      </c>
      <c r="H78" t="s">
        <v>11</v>
      </c>
      <c r="I78" t="s">
        <v>5</v>
      </c>
      <c r="J78" t="s">
        <v>14</v>
      </c>
      <c r="K78" t="s">
        <v>13</v>
      </c>
      <c r="L78" t="s">
        <v>10</v>
      </c>
      <c r="M78">
        <v>3</v>
      </c>
      <c r="N78">
        <v>2</v>
      </c>
      <c r="O78" s="2">
        <f t="shared" si="1"/>
        <v>1</v>
      </c>
    </row>
    <row r="79" spans="7:15" x14ac:dyDescent="0.3">
      <c r="G79">
        <v>77</v>
      </c>
      <c r="H79" t="s">
        <v>11</v>
      </c>
      <c r="I79" t="s">
        <v>12</v>
      </c>
      <c r="J79" t="s">
        <v>14</v>
      </c>
      <c r="K79" t="s">
        <v>13</v>
      </c>
      <c r="L79" t="s">
        <v>13</v>
      </c>
      <c r="M79">
        <v>3</v>
      </c>
      <c r="N79">
        <v>3</v>
      </c>
      <c r="O79">
        <f t="shared" si="1"/>
        <v>0</v>
      </c>
    </row>
    <row r="80" spans="7:15" x14ac:dyDescent="0.3">
      <c r="G80">
        <v>78</v>
      </c>
      <c r="H80" t="s">
        <v>11</v>
      </c>
      <c r="I80" t="s">
        <v>5</v>
      </c>
      <c r="J80" t="s">
        <v>14</v>
      </c>
      <c r="K80" t="s">
        <v>13</v>
      </c>
      <c r="L80" t="s">
        <v>13</v>
      </c>
      <c r="M80">
        <v>3</v>
      </c>
      <c r="N80">
        <v>3</v>
      </c>
      <c r="O80">
        <f t="shared" si="1"/>
        <v>0</v>
      </c>
    </row>
    <row r="81" spans="7:15" x14ac:dyDescent="0.3">
      <c r="G81">
        <v>79</v>
      </c>
      <c r="H81" t="s">
        <v>11</v>
      </c>
      <c r="I81" t="s">
        <v>5</v>
      </c>
      <c r="J81" t="s">
        <v>14</v>
      </c>
      <c r="K81" t="s">
        <v>13</v>
      </c>
      <c r="L81" t="s">
        <v>13</v>
      </c>
      <c r="M81">
        <v>3</v>
      </c>
      <c r="N81">
        <v>3</v>
      </c>
      <c r="O81">
        <f t="shared" si="1"/>
        <v>0</v>
      </c>
    </row>
    <row r="82" spans="7:15" x14ac:dyDescent="0.3">
      <c r="G82">
        <v>80</v>
      </c>
      <c r="H82" t="s">
        <v>11</v>
      </c>
      <c r="I82" t="s">
        <v>5</v>
      </c>
      <c r="J82" t="s">
        <v>14</v>
      </c>
      <c r="K82" t="s">
        <v>13</v>
      </c>
      <c r="L82" t="s">
        <v>10</v>
      </c>
      <c r="M82">
        <v>3</v>
      </c>
      <c r="N82">
        <v>2</v>
      </c>
      <c r="O82" s="2">
        <f t="shared" si="1"/>
        <v>1</v>
      </c>
    </row>
    <row r="83" spans="7:15" x14ac:dyDescent="0.3">
      <c r="G83">
        <v>81</v>
      </c>
      <c r="H83" t="s">
        <v>11</v>
      </c>
      <c r="I83" t="s">
        <v>5</v>
      </c>
      <c r="J83" t="s">
        <v>14</v>
      </c>
      <c r="K83" t="s">
        <v>13</v>
      </c>
      <c r="L83" t="s">
        <v>10</v>
      </c>
      <c r="M83">
        <v>3</v>
      </c>
      <c r="N83">
        <v>2</v>
      </c>
      <c r="O83" s="2">
        <f t="shared" si="1"/>
        <v>1</v>
      </c>
    </row>
    <row r="84" spans="7:15" x14ac:dyDescent="0.3">
      <c r="G84">
        <v>82</v>
      </c>
      <c r="H84" t="s">
        <v>11</v>
      </c>
      <c r="I84" t="s">
        <v>5</v>
      </c>
      <c r="J84" t="s">
        <v>14</v>
      </c>
      <c r="K84" t="s">
        <v>13</v>
      </c>
      <c r="L84" t="s">
        <v>10</v>
      </c>
      <c r="M84">
        <v>3</v>
      </c>
      <c r="N84">
        <v>2</v>
      </c>
      <c r="O84" s="2">
        <f t="shared" si="1"/>
        <v>1</v>
      </c>
    </row>
    <row r="85" spans="7:15" x14ac:dyDescent="0.3">
      <c r="G85">
        <v>83</v>
      </c>
      <c r="H85" t="s">
        <v>11</v>
      </c>
      <c r="I85" t="s">
        <v>5</v>
      </c>
      <c r="J85" t="s">
        <v>14</v>
      </c>
      <c r="K85" t="s">
        <v>13</v>
      </c>
      <c r="L85" t="s">
        <v>10</v>
      </c>
      <c r="M85">
        <v>3</v>
      </c>
      <c r="N85">
        <v>2</v>
      </c>
      <c r="O85" s="2">
        <f t="shared" si="1"/>
        <v>1</v>
      </c>
    </row>
    <row r="86" spans="7:15" x14ac:dyDescent="0.3">
      <c r="G86">
        <v>84</v>
      </c>
      <c r="H86" t="s">
        <v>11</v>
      </c>
      <c r="I86" t="s">
        <v>5</v>
      </c>
      <c r="J86" t="s">
        <v>14</v>
      </c>
      <c r="K86" t="s">
        <v>13</v>
      </c>
      <c r="L86" t="s">
        <v>10</v>
      </c>
      <c r="M86">
        <v>3</v>
      </c>
      <c r="N86">
        <v>2</v>
      </c>
      <c r="O86" s="2">
        <f t="shared" si="1"/>
        <v>1</v>
      </c>
    </row>
    <row r="87" spans="7:15" x14ac:dyDescent="0.3">
      <c r="G87">
        <v>85</v>
      </c>
      <c r="H87" t="s">
        <v>3</v>
      </c>
      <c r="I87" t="s">
        <v>5</v>
      </c>
      <c r="J87" t="s">
        <v>9</v>
      </c>
      <c r="K87" t="s">
        <v>1</v>
      </c>
      <c r="L87" t="s">
        <v>7</v>
      </c>
      <c r="M87">
        <v>1</v>
      </c>
      <c r="N87">
        <v>4</v>
      </c>
      <c r="O87" s="1">
        <f t="shared" si="1"/>
        <v>-3</v>
      </c>
    </row>
    <row r="88" spans="7:15" x14ac:dyDescent="0.3">
      <c r="G88">
        <v>86</v>
      </c>
      <c r="H88" t="s">
        <v>3</v>
      </c>
      <c r="I88" t="s">
        <v>5</v>
      </c>
      <c r="J88" t="s">
        <v>14</v>
      </c>
      <c r="K88" t="s">
        <v>13</v>
      </c>
      <c r="L88" t="s">
        <v>1</v>
      </c>
      <c r="M88">
        <v>3</v>
      </c>
      <c r="N88">
        <v>1</v>
      </c>
      <c r="O88" s="4">
        <f t="shared" si="1"/>
        <v>2</v>
      </c>
    </row>
    <row r="89" spans="7:15" x14ac:dyDescent="0.3">
      <c r="G89">
        <v>87</v>
      </c>
      <c r="H89" t="s">
        <v>3</v>
      </c>
      <c r="I89" t="s">
        <v>5</v>
      </c>
      <c r="J89" t="s">
        <v>9</v>
      </c>
      <c r="K89" t="s">
        <v>7</v>
      </c>
      <c r="L89" t="s">
        <v>1</v>
      </c>
      <c r="M89">
        <v>4</v>
      </c>
      <c r="N89">
        <v>1</v>
      </c>
      <c r="O89" s="1">
        <f t="shared" si="1"/>
        <v>3</v>
      </c>
    </row>
    <row r="90" spans="7:15" x14ac:dyDescent="0.3">
      <c r="G90">
        <v>88</v>
      </c>
      <c r="H90" t="s">
        <v>15</v>
      </c>
      <c r="I90" t="s">
        <v>5</v>
      </c>
      <c r="J90" t="s">
        <v>14</v>
      </c>
      <c r="K90" t="s">
        <v>1</v>
      </c>
      <c r="L90" t="s">
        <v>10</v>
      </c>
      <c r="M90">
        <v>1</v>
      </c>
      <c r="N90">
        <v>2</v>
      </c>
      <c r="O90" s="3">
        <f t="shared" si="1"/>
        <v>-1</v>
      </c>
    </row>
    <row r="91" spans="7:15" x14ac:dyDescent="0.3">
      <c r="G91">
        <v>89</v>
      </c>
      <c r="H91" t="s">
        <v>15</v>
      </c>
      <c r="I91" t="s">
        <v>5</v>
      </c>
      <c r="J91" t="s">
        <v>14</v>
      </c>
      <c r="K91" t="s">
        <v>7</v>
      </c>
      <c r="L91" t="s">
        <v>1</v>
      </c>
      <c r="M91">
        <v>4</v>
      </c>
      <c r="N91">
        <v>1</v>
      </c>
      <c r="O91" s="1">
        <f t="shared" si="1"/>
        <v>3</v>
      </c>
    </row>
    <row r="92" spans="7:15" x14ac:dyDescent="0.3">
      <c r="G92">
        <v>90</v>
      </c>
      <c r="H92" t="s">
        <v>15</v>
      </c>
      <c r="I92" t="s">
        <v>12</v>
      </c>
      <c r="J92" t="s">
        <v>14</v>
      </c>
      <c r="K92" t="s">
        <v>10</v>
      </c>
      <c r="L92" t="s">
        <v>1</v>
      </c>
      <c r="M92">
        <v>2</v>
      </c>
      <c r="N92">
        <v>1</v>
      </c>
      <c r="O92" s="3">
        <f t="shared" si="1"/>
        <v>1</v>
      </c>
    </row>
    <row r="93" spans="7:15" x14ac:dyDescent="0.3">
      <c r="G93">
        <v>91</v>
      </c>
      <c r="H93" t="s">
        <v>15</v>
      </c>
      <c r="I93" t="s">
        <v>12</v>
      </c>
      <c r="J93" t="s">
        <v>14</v>
      </c>
      <c r="K93" t="s">
        <v>10</v>
      </c>
      <c r="L93" t="s">
        <v>1</v>
      </c>
      <c r="M93">
        <v>2</v>
      </c>
      <c r="N93">
        <v>1</v>
      </c>
      <c r="O93" s="3">
        <f t="shared" si="1"/>
        <v>1</v>
      </c>
    </row>
    <row r="94" spans="7:15" x14ac:dyDescent="0.3">
      <c r="G94">
        <v>92</v>
      </c>
      <c r="H94" t="s">
        <v>15</v>
      </c>
      <c r="I94" t="s">
        <v>12</v>
      </c>
      <c r="J94" t="s">
        <v>14</v>
      </c>
      <c r="K94" t="s">
        <v>13</v>
      </c>
      <c r="L94" t="s">
        <v>1</v>
      </c>
      <c r="M94">
        <v>3</v>
      </c>
      <c r="N94">
        <v>1</v>
      </c>
      <c r="O94" s="4">
        <f t="shared" si="1"/>
        <v>2</v>
      </c>
    </row>
    <row r="95" spans="7:15" x14ac:dyDescent="0.3">
      <c r="G95">
        <v>93</v>
      </c>
      <c r="H95" t="s">
        <v>15</v>
      </c>
      <c r="I95" t="s">
        <v>12</v>
      </c>
      <c r="J95" t="s">
        <v>14</v>
      </c>
      <c r="K95" t="s">
        <v>13</v>
      </c>
      <c r="L95" t="s">
        <v>1</v>
      </c>
      <c r="M95">
        <v>3</v>
      </c>
      <c r="N95">
        <v>1</v>
      </c>
      <c r="O95" s="4">
        <f t="shared" si="1"/>
        <v>2</v>
      </c>
    </row>
    <row r="96" spans="7:15" x14ac:dyDescent="0.3">
      <c r="G96">
        <v>94</v>
      </c>
      <c r="H96" t="s">
        <v>3</v>
      </c>
      <c r="I96" t="s">
        <v>5</v>
      </c>
      <c r="J96" t="s">
        <v>14</v>
      </c>
      <c r="K96" t="s">
        <v>1</v>
      </c>
      <c r="L96" t="s">
        <v>13</v>
      </c>
      <c r="M96">
        <v>1</v>
      </c>
      <c r="N96">
        <v>3</v>
      </c>
      <c r="O96" s="4">
        <f t="shared" si="1"/>
        <v>-2</v>
      </c>
    </row>
    <row r="97" spans="7:15" x14ac:dyDescent="0.3">
      <c r="G97">
        <v>95</v>
      </c>
      <c r="H97" t="s">
        <v>3</v>
      </c>
      <c r="I97" t="s">
        <v>5</v>
      </c>
      <c r="J97" t="s">
        <v>14</v>
      </c>
      <c r="K97" t="s">
        <v>1</v>
      </c>
      <c r="L97" t="s">
        <v>10</v>
      </c>
      <c r="M97">
        <v>1</v>
      </c>
      <c r="N97">
        <v>2</v>
      </c>
      <c r="O97" s="3">
        <f t="shared" si="1"/>
        <v>-1</v>
      </c>
    </row>
    <row r="98" spans="7:15" x14ac:dyDescent="0.3">
      <c r="G98">
        <v>96</v>
      </c>
      <c r="H98" t="s">
        <v>15</v>
      </c>
      <c r="I98" t="s">
        <v>5</v>
      </c>
      <c r="J98" t="s">
        <v>14</v>
      </c>
      <c r="K98" t="s">
        <v>10</v>
      </c>
      <c r="L98" t="s">
        <v>1</v>
      </c>
      <c r="M98">
        <v>2</v>
      </c>
      <c r="N98">
        <v>1</v>
      </c>
      <c r="O98" s="3">
        <f t="shared" si="1"/>
        <v>1</v>
      </c>
    </row>
    <row r="99" spans="7:15" x14ac:dyDescent="0.3">
      <c r="G99">
        <v>97</v>
      </c>
      <c r="H99" t="s">
        <v>15</v>
      </c>
      <c r="I99" t="s">
        <v>12</v>
      </c>
      <c r="J99" t="s">
        <v>14</v>
      </c>
      <c r="K99" t="s">
        <v>10</v>
      </c>
      <c r="L99" t="s">
        <v>1</v>
      </c>
      <c r="M99">
        <v>2</v>
      </c>
      <c r="N99">
        <v>1</v>
      </c>
      <c r="O99" s="3">
        <f t="shared" si="1"/>
        <v>1</v>
      </c>
    </row>
    <row r="100" spans="7:15" x14ac:dyDescent="0.3">
      <c r="G100">
        <v>98</v>
      </c>
      <c r="H100" t="s">
        <v>15</v>
      </c>
      <c r="I100" t="s">
        <v>12</v>
      </c>
      <c r="J100" t="s">
        <v>14</v>
      </c>
      <c r="K100" t="s">
        <v>10</v>
      </c>
      <c r="L100" t="s">
        <v>1</v>
      </c>
      <c r="M100">
        <v>2</v>
      </c>
      <c r="N100">
        <v>1</v>
      </c>
      <c r="O100" s="3">
        <f t="shared" si="1"/>
        <v>1</v>
      </c>
    </row>
    <row r="101" spans="7:15" x14ac:dyDescent="0.3">
      <c r="G101">
        <v>99</v>
      </c>
      <c r="H101" t="s">
        <v>15</v>
      </c>
      <c r="I101" t="s">
        <v>5</v>
      </c>
      <c r="J101" t="s">
        <v>14</v>
      </c>
      <c r="K101" t="s">
        <v>1</v>
      </c>
      <c r="L101" t="s">
        <v>10</v>
      </c>
      <c r="M101">
        <v>1</v>
      </c>
      <c r="N101">
        <v>2</v>
      </c>
      <c r="O101" s="3">
        <f t="shared" si="1"/>
        <v>-1</v>
      </c>
    </row>
    <row r="102" spans="7:15" x14ac:dyDescent="0.3">
      <c r="G102">
        <v>100</v>
      </c>
      <c r="H102" t="s">
        <v>15</v>
      </c>
      <c r="I102" t="s">
        <v>5</v>
      </c>
      <c r="J102" t="s">
        <v>14</v>
      </c>
      <c r="K102" t="s">
        <v>1</v>
      </c>
      <c r="L102" t="s">
        <v>10</v>
      </c>
      <c r="M102">
        <v>1</v>
      </c>
      <c r="N102">
        <v>2</v>
      </c>
      <c r="O102" s="3">
        <f t="shared" si="1"/>
        <v>-1</v>
      </c>
    </row>
    <row r="103" spans="7:15" x14ac:dyDescent="0.3">
      <c r="G103">
        <v>101</v>
      </c>
      <c r="H103" t="s">
        <v>15</v>
      </c>
      <c r="I103" t="s">
        <v>5</v>
      </c>
      <c r="J103" t="s">
        <v>14</v>
      </c>
      <c r="K103" t="s">
        <v>13</v>
      </c>
      <c r="L103" t="s">
        <v>10</v>
      </c>
      <c r="M103">
        <v>3</v>
      </c>
      <c r="N103">
        <v>2</v>
      </c>
      <c r="O103" s="2">
        <f t="shared" si="1"/>
        <v>1</v>
      </c>
    </row>
    <row r="104" spans="7:15" x14ac:dyDescent="0.3">
      <c r="G104">
        <v>102</v>
      </c>
      <c r="H104" t="s">
        <v>3</v>
      </c>
      <c r="I104" t="s">
        <v>5</v>
      </c>
      <c r="J104" t="s">
        <v>14</v>
      </c>
      <c r="K104" t="s">
        <v>13</v>
      </c>
      <c r="L104" t="s">
        <v>10</v>
      </c>
      <c r="M104">
        <v>3</v>
      </c>
      <c r="N104">
        <v>2</v>
      </c>
      <c r="O104" s="2">
        <f t="shared" si="1"/>
        <v>1</v>
      </c>
    </row>
    <row r="105" spans="7:15" x14ac:dyDescent="0.3">
      <c r="G105">
        <v>103</v>
      </c>
      <c r="H105" t="s">
        <v>3</v>
      </c>
      <c r="I105" t="s">
        <v>5</v>
      </c>
      <c r="J105" t="s">
        <v>14</v>
      </c>
      <c r="K105" t="s">
        <v>10</v>
      </c>
      <c r="L105" t="s">
        <v>13</v>
      </c>
      <c r="M105">
        <v>2</v>
      </c>
      <c r="N105">
        <v>3</v>
      </c>
      <c r="O105" s="2">
        <f t="shared" si="1"/>
        <v>-1</v>
      </c>
    </row>
    <row r="106" spans="7:15" x14ac:dyDescent="0.3">
      <c r="G106">
        <v>104</v>
      </c>
      <c r="H106" t="s">
        <v>3</v>
      </c>
      <c r="I106" t="s">
        <v>5</v>
      </c>
      <c r="J106" t="s">
        <v>14</v>
      </c>
      <c r="K106" t="s">
        <v>10</v>
      </c>
      <c r="L106" t="s">
        <v>13</v>
      </c>
      <c r="M106">
        <v>2</v>
      </c>
      <c r="N106">
        <v>3</v>
      </c>
      <c r="O106" s="2">
        <f t="shared" si="1"/>
        <v>-1</v>
      </c>
    </row>
    <row r="107" spans="7:15" x14ac:dyDescent="0.3">
      <c r="G107">
        <v>105</v>
      </c>
      <c r="H107" t="s">
        <v>15</v>
      </c>
      <c r="I107" t="s">
        <v>5</v>
      </c>
      <c r="J107" t="s">
        <v>14</v>
      </c>
      <c r="K107" t="s">
        <v>10</v>
      </c>
      <c r="L107" t="s">
        <v>1</v>
      </c>
      <c r="M107">
        <v>2</v>
      </c>
      <c r="N107">
        <v>1</v>
      </c>
      <c r="O107" s="3">
        <f t="shared" si="1"/>
        <v>1</v>
      </c>
    </row>
    <row r="108" spans="7:15" x14ac:dyDescent="0.3">
      <c r="G108">
        <v>106</v>
      </c>
      <c r="H108" t="s">
        <v>15</v>
      </c>
      <c r="I108" t="s">
        <v>5</v>
      </c>
      <c r="J108" t="s">
        <v>14</v>
      </c>
      <c r="K108" t="s">
        <v>1</v>
      </c>
      <c r="L108" t="s">
        <v>7</v>
      </c>
      <c r="M108">
        <v>1</v>
      </c>
      <c r="N108">
        <v>4</v>
      </c>
      <c r="O108" s="1">
        <f t="shared" si="1"/>
        <v>-3</v>
      </c>
    </row>
    <row r="109" spans="7:15" x14ac:dyDescent="0.3">
      <c r="G109">
        <v>107</v>
      </c>
      <c r="H109" t="s">
        <v>15</v>
      </c>
      <c r="I109" t="s">
        <v>5</v>
      </c>
      <c r="J109" t="s">
        <v>14</v>
      </c>
      <c r="K109" t="s">
        <v>10</v>
      </c>
      <c r="L109" t="s">
        <v>10</v>
      </c>
      <c r="M109">
        <v>2</v>
      </c>
      <c r="N109">
        <v>2</v>
      </c>
      <c r="O109">
        <f t="shared" si="1"/>
        <v>0</v>
      </c>
    </row>
    <row r="110" spans="7:15" x14ac:dyDescent="0.3">
      <c r="G110">
        <v>108</v>
      </c>
      <c r="H110" t="s">
        <v>15</v>
      </c>
      <c r="I110" t="s">
        <v>5</v>
      </c>
      <c r="J110" t="s">
        <v>14</v>
      </c>
      <c r="K110" t="s">
        <v>10</v>
      </c>
      <c r="L110" t="s">
        <v>10</v>
      </c>
      <c r="M110">
        <v>2</v>
      </c>
      <c r="N110">
        <v>2</v>
      </c>
      <c r="O110">
        <f t="shared" si="1"/>
        <v>0</v>
      </c>
    </row>
    <row r="111" spans="7:15" x14ac:dyDescent="0.3">
      <c r="I111">
        <f>COUNTIF(I3:I110,"a")</f>
        <v>53</v>
      </c>
    </row>
    <row r="112" spans="7:15" x14ac:dyDescent="0.3">
      <c r="I112">
        <f>COUNTIF(I4:I110,"w")</f>
        <v>55</v>
      </c>
    </row>
  </sheetData>
  <pageMargins left="0.7" right="0.7" top="0.75" bottom="0.75" header="0.3" footer="0.3"/>
  <pageSetup orientation="portrait" horizontalDpi="4294967294" verticalDpi="4294967294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Carnegie Mellon University - Heinz College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Olivia Wells</dc:creator>
  <cp:lastModifiedBy>Olivia Wells</cp:lastModifiedBy>
  <dcterms:created xsi:type="dcterms:W3CDTF">2019-07-28T21:14:53Z</dcterms:created>
  <dcterms:modified xsi:type="dcterms:W3CDTF">2019-07-29T21:43:48Z</dcterms:modified>
</cp:coreProperties>
</file>