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828998C7-57C9-4332-9344-04D59697B34C}" xr6:coauthVersionLast="43" xr6:coauthVersionMax="43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" i="6" l="1"/>
  <c r="AI6" i="6"/>
  <c r="AI7" i="6"/>
  <c r="AI8" i="6"/>
  <c r="AI9" i="6"/>
  <c r="AI10" i="6"/>
  <c r="AI11" i="6"/>
  <c r="AI12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X5" i="6"/>
  <c r="Y5" i="6" s="1"/>
  <c r="X6" i="6"/>
  <c r="Y6" i="6" s="1"/>
  <c r="X7" i="6"/>
  <c r="Y7" i="6" s="1"/>
  <c r="X8" i="6"/>
  <c r="Y8" i="6" s="1"/>
  <c r="X9" i="6"/>
  <c r="Y9" i="6" s="1"/>
  <c r="X10" i="6"/>
  <c r="Y10" i="6" s="1"/>
  <c r="X11" i="6"/>
  <c r="Y11" i="6" s="1"/>
  <c r="X12" i="6"/>
  <c r="Y12" i="6" s="1"/>
  <c r="AI4" i="6"/>
  <c r="AG4" i="6"/>
  <c r="AF4" i="6"/>
  <c r="AE4" i="6"/>
  <c r="AD4" i="6"/>
  <c r="Y4" i="6"/>
  <c r="X4" i="6"/>
  <c r="BH13" i="5" l="1"/>
  <c r="BH12" i="5"/>
  <c r="BH11" i="5"/>
  <c r="P231" i="4"/>
  <c r="Q231" i="4"/>
  <c r="R231" i="4"/>
  <c r="P233" i="4"/>
  <c r="Q233" i="4"/>
  <c r="R233" i="4"/>
  <c r="P234" i="4"/>
  <c r="Q234" i="4"/>
  <c r="R234" i="4"/>
  <c r="P235" i="4"/>
  <c r="Q235" i="4"/>
  <c r="R235" i="4"/>
  <c r="K231" i="4"/>
  <c r="L231" i="4"/>
  <c r="M231" i="4"/>
  <c r="K233" i="4"/>
  <c r="L233" i="4"/>
  <c r="M233" i="4"/>
  <c r="K234" i="4"/>
  <c r="L234" i="4"/>
  <c r="M234" i="4"/>
  <c r="K235" i="4"/>
  <c r="L235" i="4"/>
  <c r="M235" i="4"/>
  <c r="J224" i="4"/>
  <c r="K224" i="4"/>
  <c r="L224" i="4"/>
  <c r="M224" i="4"/>
  <c r="N224" i="4"/>
  <c r="O224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H6" i="6" l="1"/>
  <c r="H5" i="6"/>
  <c r="H4" i="6"/>
  <c r="E52" i="7" l="1"/>
  <c r="E51" i="7"/>
  <c r="BN11" i="5" l="1"/>
  <c r="AX16" i="5"/>
  <c r="AX15" i="5"/>
  <c r="AX14" i="5"/>
  <c r="AX13" i="5"/>
  <c r="BM11" i="5"/>
  <c r="BM12" i="5"/>
  <c r="AT17" i="5"/>
  <c r="AU13" i="5"/>
  <c r="AU17" i="5"/>
  <c r="AP5" i="5"/>
  <c r="AR5" i="5" s="1"/>
  <c r="AP6" i="5"/>
  <c r="AR6" i="5" s="1"/>
  <c r="AP7" i="5"/>
  <c r="AR7" i="5" s="1"/>
  <c r="AP8" i="5"/>
  <c r="AR8" i="5" s="1"/>
  <c r="AP9" i="5"/>
  <c r="AR9" i="5" s="1"/>
  <c r="AP10" i="5"/>
  <c r="AR10" i="5" s="1"/>
  <c r="AP11" i="5"/>
  <c r="AR11" i="5" s="1"/>
  <c r="AP12" i="5"/>
  <c r="AR12" i="5" s="1"/>
  <c r="AN16" i="5"/>
  <c r="AN15" i="5"/>
  <c r="AN14" i="5"/>
  <c r="AN13" i="5"/>
  <c r="P226" i="4" l="1"/>
  <c r="U32" i="7" l="1"/>
  <c r="N233" i="4"/>
  <c r="P227" i="4"/>
  <c r="U33" i="7" l="1"/>
  <c r="N234" i="4"/>
  <c r="P228" i="4"/>
  <c r="U34" i="7" l="1"/>
  <c r="N235" i="4"/>
  <c r="N229" i="4"/>
  <c r="M229" i="4" l="1"/>
  <c r="O229" i="4" s="1"/>
  <c r="E186" i="4" l="1"/>
  <c r="U6" i="7"/>
  <c r="U7" i="7" l="1"/>
  <c r="U8" i="7" l="1"/>
  <c r="D7" i="4" l="1"/>
  <c r="D6" i="4"/>
  <c r="D5" i="4" l="1"/>
  <c r="C7" i="4"/>
  <c r="C6" i="4"/>
  <c r="C5" i="4"/>
  <c r="AP20" i="5"/>
  <c r="AR20" i="5" s="1"/>
  <c r="AP17" i="5"/>
  <c r="AR17" i="5" s="1"/>
  <c r="AP18" i="5"/>
  <c r="AP19" i="5"/>
  <c r="AR19" i="5" s="1"/>
  <c r="AT5" i="5"/>
  <c r="AO17" i="5"/>
  <c r="AO20" i="5"/>
  <c r="AO19" i="5"/>
  <c r="AO18" i="5"/>
  <c r="AO15" i="5"/>
  <c r="AO14" i="5"/>
  <c r="AO11" i="5"/>
  <c r="AO10" i="5"/>
  <c r="C140" i="4"/>
  <c r="D140" i="4"/>
  <c r="E140" i="4"/>
  <c r="F140" i="4"/>
  <c r="G140" i="4"/>
  <c r="H140" i="4"/>
  <c r="Y216" i="4"/>
  <c r="K216" i="4"/>
  <c r="L216" i="4" s="1"/>
  <c r="L215" i="4" s="1"/>
  <c r="L214" i="4" s="1"/>
  <c r="Y215" i="4"/>
  <c r="K215" i="4"/>
  <c r="Y214" i="4"/>
  <c r="K214" i="4"/>
  <c r="Y205" i="4"/>
  <c r="K205" i="4"/>
  <c r="L205" i="4" s="1"/>
  <c r="L204" i="4" s="1"/>
  <c r="Y204" i="4"/>
  <c r="K204" i="4"/>
  <c r="Y203" i="4"/>
  <c r="K203" i="4"/>
  <c r="Y194" i="4"/>
  <c r="K194" i="4"/>
  <c r="L194" i="4" s="1"/>
  <c r="Y193" i="4"/>
  <c r="K193" i="4"/>
  <c r="Y192" i="4"/>
  <c r="K192" i="4"/>
  <c r="Y183" i="4"/>
  <c r="K183" i="4"/>
  <c r="L183" i="4" s="1"/>
  <c r="Y182" i="4"/>
  <c r="K182" i="4"/>
  <c r="Y181" i="4"/>
  <c r="K181" i="4"/>
  <c r="Y172" i="4"/>
  <c r="K172" i="4"/>
  <c r="L172" i="4" s="1"/>
  <c r="L171" i="4" s="1"/>
  <c r="L170" i="4" s="1"/>
  <c r="Y171" i="4"/>
  <c r="K171" i="4"/>
  <c r="Y170" i="4"/>
  <c r="K170" i="4"/>
  <c r="Y161" i="4"/>
  <c r="L161" i="4"/>
  <c r="L160" i="4" s="1"/>
  <c r="L159" i="4" s="1"/>
  <c r="K161" i="4"/>
  <c r="Y160" i="4"/>
  <c r="K160" i="4"/>
  <c r="Y159" i="4"/>
  <c r="K159" i="4"/>
  <c r="Y150" i="4"/>
  <c r="K150" i="4"/>
  <c r="L150" i="4" s="1"/>
  <c r="L149" i="4" s="1"/>
  <c r="L148" i="4" s="1"/>
  <c r="Y149" i="4"/>
  <c r="K149" i="4"/>
  <c r="Y148" i="4"/>
  <c r="K148" i="4"/>
  <c r="Y139" i="4"/>
  <c r="K139" i="4"/>
  <c r="L139" i="4" s="1"/>
  <c r="L138" i="4" s="1"/>
  <c r="Y138" i="4"/>
  <c r="K138" i="4"/>
  <c r="Y137" i="4"/>
  <c r="K137" i="4"/>
  <c r="Y128" i="4"/>
  <c r="K128" i="4"/>
  <c r="L128" i="4" s="1"/>
  <c r="L127" i="4" s="1"/>
  <c r="L126" i="4" s="1"/>
  <c r="Y127" i="4"/>
  <c r="K127" i="4"/>
  <c r="Y126" i="4"/>
  <c r="K126" i="4"/>
  <c r="Y117" i="4"/>
  <c r="K117" i="4"/>
  <c r="L117" i="4" s="1"/>
  <c r="L116" i="4" s="1"/>
  <c r="L115" i="4" s="1"/>
  <c r="Y116" i="4"/>
  <c r="K116" i="4"/>
  <c r="Y115" i="4"/>
  <c r="K115" i="4"/>
  <c r="Y106" i="4"/>
  <c r="L106" i="4"/>
  <c r="L105" i="4" s="1"/>
  <c r="L104" i="4" s="1"/>
  <c r="K106" i="4"/>
  <c r="Y105" i="4"/>
  <c r="K105" i="4"/>
  <c r="Y104" i="4"/>
  <c r="K104" i="4"/>
  <c r="Y95" i="4"/>
  <c r="L95" i="4"/>
  <c r="K95" i="4"/>
  <c r="Y94" i="4"/>
  <c r="L94" i="4"/>
  <c r="L93" i="4" s="1"/>
  <c r="K94" i="4"/>
  <c r="Y93" i="4"/>
  <c r="K93" i="4"/>
  <c r="Y84" i="4"/>
  <c r="K84" i="4"/>
  <c r="L84" i="4" s="1"/>
  <c r="L83" i="4" s="1"/>
  <c r="L82" i="4" s="1"/>
  <c r="Y83" i="4"/>
  <c r="K83" i="4"/>
  <c r="Y82" i="4"/>
  <c r="K82" i="4"/>
  <c r="Y73" i="4"/>
  <c r="K73" i="4"/>
  <c r="L73" i="4" s="1"/>
  <c r="L72" i="4" s="1"/>
  <c r="Y72" i="4"/>
  <c r="K72" i="4"/>
  <c r="Y71" i="4"/>
  <c r="K71" i="4"/>
  <c r="Y62" i="4"/>
  <c r="K62" i="4"/>
  <c r="L62" i="4" s="1"/>
  <c r="Y61" i="4"/>
  <c r="K61" i="4"/>
  <c r="Y60" i="4"/>
  <c r="K60" i="4"/>
  <c r="Y51" i="4"/>
  <c r="Y50" i="4"/>
  <c r="Y49" i="4"/>
  <c r="Y40" i="4"/>
  <c r="Y39" i="4"/>
  <c r="Y38" i="4"/>
  <c r="Y29" i="4"/>
  <c r="Y28" i="4"/>
  <c r="Y27" i="4"/>
  <c r="Y18" i="4"/>
  <c r="Y17" i="4"/>
  <c r="Y16" i="4"/>
  <c r="L71" i="4" l="1"/>
  <c r="L137" i="4"/>
  <c r="L182" i="4"/>
  <c r="L181" i="4" s="1"/>
  <c r="L193" i="4"/>
  <c r="L192" i="4" s="1"/>
  <c r="L61" i="4"/>
  <c r="L60" i="4" s="1"/>
  <c r="L203" i="4"/>
  <c r="AQ17" i="5"/>
  <c r="AQ20" i="5"/>
  <c r="AU20" i="5" s="1"/>
  <c r="N18" i="5"/>
  <c r="O18" i="5"/>
  <c r="N19" i="5"/>
  <c r="O19" i="5"/>
  <c r="N20" i="5"/>
  <c r="O20" i="5"/>
  <c r="N21" i="5"/>
  <c r="O21" i="5"/>
  <c r="N22" i="5"/>
  <c r="O22" i="5"/>
  <c r="N23" i="5"/>
  <c r="O23" i="5"/>
  <c r="CW13" i="6" l="1"/>
  <c r="CW12" i="6"/>
  <c r="CW11" i="6"/>
  <c r="E188" i="4" l="1"/>
  <c r="E190" i="4"/>
  <c r="E191" i="4"/>
  <c r="E189" i="4" l="1"/>
  <c r="BR16" i="6"/>
  <c r="BR15" i="6"/>
  <c r="BR14" i="6"/>
  <c r="BR13" i="6"/>
  <c r="BR12" i="6"/>
  <c r="BR11" i="6"/>
  <c r="BR10" i="6"/>
  <c r="BR9" i="6"/>
  <c r="BR8" i="6"/>
  <c r="BR7" i="6"/>
  <c r="BR6" i="6"/>
  <c r="BR5" i="6"/>
  <c r="M52" i="7" l="1"/>
  <c r="I52" i="7"/>
  <c r="D51" i="7" l="1"/>
  <c r="H52" i="7"/>
  <c r="L52" i="7"/>
  <c r="C24" i="3" l="1"/>
  <c r="AP16" i="5" l="1"/>
  <c r="AP15" i="5"/>
  <c r="AP14" i="5"/>
  <c r="AP13" i="5"/>
  <c r="AQ16" i="5" l="1"/>
  <c r="AR16" i="5"/>
  <c r="AQ15" i="5"/>
  <c r="AR15" i="5"/>
  <c r="AQ14" i="5"/>
  <c r="AR14" i="5"/>
  <c r="AQ13" i="5"/>
  <c r="AR13" i="5"/>
  <c r="BC6" i="5"/>
  <c r="BC5" i="5"/>
  <c r="AO16" i="5"/>
  <c r="AO13" i="5"/>
  <c r="AU14" i="5" l="1"/>
  <c r="AU15" i="5"/>
  <c r="AU16" i="5"/>
  <c r="AT15" i="5"/>
  <c r="AT13" i="5"/>
  <c r="AT14" i="5"/>
  <c r="AT16" i="5"/>
  <c r="BD12" i="6" l="1"/>
  <c r="AY12" i="6"/>
  <c r="AU12" i="6"/>
  <c r="BD11" i="6"/>
  <c r="AY11" i="6"/>
  <c r="AU11" i="6"/>
  <c r="BD10" i="6"/>
  <c r="AY10" i="6"/>
  <c r="AU10" i="6"/>
  <c r="BD9" i="6"/>
  <c r="AY9" i="6"/>
  <c r="AU9" i="6"/>
  <c r="BD8" i="6"/>
  <c r="AY8" i="6"/>
  <c r="AU8" i="6"/>
  <c r="BD7" i="6"/>
  <c r="AY7" i="6"/>
  <c r="AU7" i="6"/>
  <c r="BD6" i="6"/>
  <c r="AY6" i="6"/>
  <c r="AU6" i="6"/>
  <c r="BD5" i="6"/>
  <c r="AY5" i="6"/>
  <c r="AU5" i="6"/>
  <c r="BD4" i="6"/>
  <c r="AY4" i="6"/>
  <c r="AU4" i="6"/>
  <c r="J12" i="3" l="1"/>
  <c r="O58" i="5" l="1"/>
  <c r="N58" i="5"/>
  <c r="O57" i="5"/>
  <c r="AZ16" i="5" s="1"/>
  <c r="N57" i="5"/>
  <c r="AW16" i="5" s="1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26" i="5"/>
  <c r="N26" i="5"/>
  <c r="O25" i="5"/>
  <c r="N25" i="5"/>
  <c r="O24" i="5"/>
  <c r="N24" i="5"/>
  <c r="AG6" i="5" l="1"/>
  <c r="AB6" i="5"/>
  <c r="AG5" i="5"/>
  <c r="AB5" i="5"/>
  <c r="W5" i="5"/>
  <c r="AQ18" i="5" l="1"/>
  <c r="AR18" i="5"/>
  <c r="AU18" i="5" s="1"/>
  <c r="W6" i="5"/>
  <c r="AG24" i="5" l="1"/>
  <c r="AB24" i="5"/>
  <c r="W24" i="5"/>
  <c r="AG23" i="5"/>
  <c r="AB23" i="5"/>
  <c r="W23" i="5"/>
  <c r="BB3" i="5" l="1"/>
  <c r="BC3" i="5"/>
  <c r="BF3" i="5"/>
  <c r="BG3" i="5"/>
  <c r="BH3" i="5"/>
  <c r="BI3" i="5"/>
  <c r="BB4" i="5"/>
  <c r="BC4" i="5"/>
  <c r="BB5" i="5"/>
  <c r="BB6" i="5"/>
  <c r="CI3" i="6"/>
  <c r="CJ3" i="6"/>
  <c r="CM3" i="6"/>
  <c r="CN3" i="6"/>
  <c r="CO3" i="6"/>
  <c r="CP3" i="6"/>
  <c r="CI4" i="6"/>
  <c r="CJ4" i="6"/>
  <c r="CI5" i="6"/>
  <c r="CJ5" i="6"/>
  <c r="CI6" i="6"/>
  <c r="CJ6" i="6"/>
  <c r="D186" i="4"/>
  <c r="AC19" i="1" l="1"/>
  <c r="Q236" i="4"/>
  <c r="M236" i="4"/>
  <c r="P236" i="4" l="1"/>
  <c r="R236" i="4" s="1"/>
  <c r="L236" i="4"/>
  <c r="N236" i="4" s="1"/>
  <c r="F41" i="4" s="1"/>
  <c r="J223" i="4"/>
  <c r="J229" i="4" l="1"/>
  <c r="J236" i="4" s="1"/>
  <c r="K229" i="4"/>
  <c r="L229" i="4"/>
  <c r="Y27" i="6" l="1"/>
  <c r="Z27" i="6" s="1"/>
  <c r="Y26" i="6"/>
  <c r="Z26" i="6" s="1"/>
  <c r="Y25" i="6"/>
  <c r="Z25" i="6" s="1"/>
  <c r="Y24" i="6"/>
  <c r="Z24" i="6" s="1"/>
  <c r="Y23" i="6"/>
  <c r="Z23" i="6" s="1"/>
  <c r="Y22" i="6"/>
  <c r="Z22" i="6" s="1"/>
  <c r="Y21" i="6"/>
  <c r="Z21" i="6" s="1"/>
  <c r="Y20" i="6"/>
  <c r="Z20" i="6" s="1"/>
  <c r="Y19" i="6"/>
  <c r="Z19" i="6" s="1"/>
  <c r="B127" i="4" l="1"/>
  <c r="B126" i="4" s="1"/>
  <c r="W60" i="3"/>
  <c r="Q60" i="3"/>
  <c r="V60" i="3" s="1"/>
  <c r="W47" i="3"/>
  <c r="Q47" i="3"/>
  <c r="V47" i="3" s="1"/>
  <c r="W34" i="3"/>
  <c r="Q34" i="3"/>
  <c r="W21" i="3"/>
  <c r="Q21" i="3"/>
  <c r="V21" i="3" s="1"/>
  <c r="W8" i="3"/>
  <c r="Q8" i="3"/>
  <c r="V8" i="3" s="1"/>
  <c r="J12" i="6"/>
  <c r="F12" i="6"/>
  <c r="K12" i="6" s="1"/>
  <c r="J11" i="6"/>
  <c r="F11" i="6"/>
  <c r="K11" i="6" s="1"/>
  <c r="J10" i="6"/>
  <c r="F10" i="6"/>
  <c r="K10" i="6" s="1"/>
  <c r="J9" i="6"/>
  <c r="F9" i="6"/>
  <c r="J8" i="6"/>
  <c r="F8" i="6"/>
  <c r="J7" i="6"/>
  <c r="F7" i="6"/>
  <c r="J6" i="6"/>
  <c r="F6" i="6"/>
  <c r="J5" i="6"/>
  <c r="F5" i="6"/>
  <c r="J4" i="6"/>
  <c r="F4" i="6"/>
  <c r="AG18" i="5"/>
  <c r="AB18" i="5"/>
  <c r="AG17" i="5"/>
  <c r="AB17" i="5"/>
  <c r="W17" i="5"/>
  <c r="AO12" i="5"/>
  <c r="AO9" i="5"/>
  <c r="AO8" i="5"/>
  <c r="AO7" i="5"/>
  <c r="AO6" i="5"/>
  <c r="AO5" i="5"/>
  <c r="AG12" i="5"/>
  <c r="AB12" i="5"/>
  <c r="AG11" i="5"/>
  <c r="AB11" i="5"/>
  <c r="W11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9" i="1"/>
  <c r="U9" i="1"/>
  <c r="B8" i="3" s="1"/>
  <c r="Z8" i="1"/>
  <c r="U8" i="1"/>
  <c r="Z7" i="1"/>
  <c r="U7" i="1"/>
  <c r="Z6" i="1"/>
  <c r="U6" i="1"/>
  <c r="K4" i="6" l="1"/>
  <c r="AQ19" i="5"/>
  <c r="AU19" i="5" s="1"/>
  <c r="BU4" i="6"/>
  <c r="BL13" i="6"/>
  <c r="BM13" i="6" s="1"/>
  <c r="BL14" i="6"/>
  <c r="BM14" i="6" s="1"/>
  <c r="BL15" i="6"/>
  <c r="BM15" i="6" s="1"/>
  <c r="BL12" i="6"/>
  <c r="BM12" i="6" s="1"/>
  <c r="CN6" i="6"/>
  <c r="H34" i="7"/>
  <c r="H21" i="7"/>
  <c r="BG6" i="5"/>
  <c r="BC13" i="5" s="1"/>
  <c r="W59" i="3"/>
  <c r="W20" i="3"/>
  <c r="W33" i="3"/>
  <c r="E7" i="3"/>
  <c r="W46" i="3"/>
  <c r="W7" i="3"/>
  <c r="BS4" i="6"/>
  <c r="BL5" i="6"/>
  <c r="BM5" i="6" s="1"/>
  <c r="BL6" i="6"/>
  <c r="BM6" i="6" s="1"/>
  <c r="BL7" i="6"/>
  <c r="BM7" i="6" s="1"/>
  <c r="BL4" i="6"/>
  <c r="BG4" i="5"/>
  <c r="BC11" i="5" s="1"/>
  <c r="H19" i="7"/>
  <c r="CN4" i="6"/>
  <c r="H32" i="7"/>
  <c r="BT4" i="6"/>
  <c r="BL8" i="6"/>
  <c r="BM8" i="6" s="1"/>
  <c r="BL10" i="6"/>
  <c r="BM10" i="6" s="1"/>
  <c r="BL9" i="6"/>
  <c r="BM9" i="6" s="1"/>
  <c r="BL11" i="6"/>
  <c r="BM11" i="6" s="1"/>
  <c r="BG5" i="5"/>
  <c r="H20" i="7"/>
  <c r="CN5" i="6"/>
  <c r="H33" i="7"/>
  <c r="E12" i="6"/>
  <c r="L12" i="6" s="1"/>
  <c r="N12" i="6" s="1"/>
  <c r="E5" i="3"/>
  <c r="W5" i="3"/>
  <c r="W57" i="3"/>
  <c r="W18" i="3"/>
  <c r="W31" i="3"/>
  <c r="W44" i="3"/>
  <c r="W58" i="3"/>
  <c r="W6" i="3"/>
  <c r="W19" i="3"/>
  <c r="W32" i="3"/>
  <c r="W45" i="3"/>
  <c r="E6" i="3"/>
  <c r="E5" i="6"/>
  <c r="L5" i="6" s="1"/>
  <c r="K9" i="6"/>
  <c r="K5" i="6"/>
  <c r="AW15" i="5"/>
  <c r="AX17" i="5"/>
  <c r="AT19" i="5"/>
  <c r="BE12" i="5"/>
  <c r="E5" i="4"/>
  <c r="E6" i="4"/>
  <c r="W12" i="5"/>
  <c r="E7" i="4"/>
  <c r="K6" i="6"/>
  <c r="K7" i="6"/>
  <c r="K8" i="6"/>
  <c r="Y5" i="4"/>
  <c r="D6" i="7"/>
  <c r="E4" i="6"/>
  <c r="L4" i="6" s="1"/>
  <c r="N4" i="6" s="1"/>
  <c r="E6" i="6"/>
  <c r="L6" i="6" s="1"/>
  <c r="AN8" i="5"/>
  <c r="AN7" i="5"/>
  <c r="AN6" i="5"/>
  <c r="AN5" i="5"/>
  <c r="D7" i="7"/>
  <c r="E9" i="6"/>
  <c r="L9" i="6" s="1"/>
  <c r="E8" i="6"/>
  <c r="L8" i="6" s="1"/>
  <c r="Y6" i="4"/>
  <c r="D8" i="7"/>
  <c r="E11" i="6"/>
  <c r="L11" i="6" s="1"/>
  <c r="N11" i="6" s="1"/>
  <c r="E10" i="6"/>
  <c r="L10" i="6" s="1"/>
  <c r="N10" i="6" s="1"/>
  <c r="AN17" i="5"/>
  <c r="AN18" i="5"/>
  <c r="AN19" i="5"/>
  <c r="AN20" i="5"/>
  <c r="AN10" i="5"/>
  <c r="AN12" i="5"/>
  <c r="W18" i="5"/>
  <c r="E7" i="6"/>
  <c r="L7" i="6" s="1"/>
  <c r="Y7" i="4"/>
  <c r="AN11" i="5"/>
  <c r="B7" i="3"/>
  <c r="T8" i="3"/>
  <c r="AN9" i="5"/>
  <c r="V34" i="3"/>
  <c r="Z4" i="6" l="1"/>
  <c r="AA4" i="6" s="1"/>
  <c r="N5" i="6"/>
  <c r="M12" i="6"/>
  <c r="BD11" i="5"/>
  <c r="BI11" i="5" s="1"/>
  <c r="BD12" i="5"/>
  <c r="BC12" i="5"/>
  <c r="BE11" i="5"/>
  <c r="BE13" i="5"/>
  <c r="BD13" i="5"/>
  <c r="M5" i="6"/>
  <c r="G33" i="7"/>
  <c r="N7" i="7" s="1"/>
  <c r="F27" i="4" s="1"/>
  <c r="BF12" i="5"/>
  <c r="BT9" i="6"/>
  <c r="BT5" i="6"/>
  <c r="BT11" i="6"/>
  <c r="BT7" i="6"/>
  <c r="BT15" i="6"/>
  <c r="BT13" i="6"/>
  <c r="BF13" i="5"/>
  <c r="G34" i="7"/>
  <c r="N8" i="7" s="1"/>
  <c r="F28" i="4" s="1"/>
  <c r="G32" i="7"/>
  <c r="BF11" i="5"/>
  <c r="BS7" i="6"/>
  <c r="BS13" i="6"/>
  <c r="BS15" i="6"/>
  <c r="BS5" i="6"/>
  <c r="BS9" i="6"/>
  <c r="BS11" i="6"/>
  <c r="BU11" i="6"/>
  <c r="BU12" i="6" s="1"/>
  <c r="BT12" i="6" s="1"/>
  <c r="BS12" i="6" s="1"/>
  <c r="BU5" i="6"/>
  <c r="BU13" i="6"/>
  <c r="BU14" i="6" s="1"/>
  <c r="BU9" i="6"/>
  <c r="BU10" i="6" s="1"/>
  <c r="BU15" i="6"/>
  <c r="BU16" i="6" s="1"/>
  <c r="BU7" i="6"/>
  <c r="BU8" i="6" s="1"/>
  <c r="AQ9" i="5"/>
  <c r="AQ12" i="5"/>
  <c r="AU12" i="5" s="1"/>
  <c r="AQ5" i="5"/>
  <c r="AU5" i="5" s="1"/>
  <c r="AQ11" i="5"/>
  <c r="AQ6" i="5"/>
  <c r="AQ10" i="5"/>
  <c r="AQ7" i="5"/>
  <c r="AQ8" i="5"/>
  <c r="AU8" i="5" s="1"/>
  <c r="AX19" i="5"/>
  <c r="AW13" i="5"/>
  <c r="AZ13" i="5"/>
  <c r="AX20" i="5"/>
  <c r="AZ15" i="5"/>
  <c r="AW14" i="5"/>
  <c r="AZ14" i="5"/>
  <c r="AW19" i="5"/>
  <c r="AT20" i="5"/>
  <c r="AW17" i="5"/>
  <c r="N6" i="6"/>
  <c r="BM4" i="6"/>
  <c r="N8" i="6"/>
  <c r="M11" i="6"/>
  <c r="M6" i="6"/>
  <c r="N7" i="6"/>
  <c r="M7" i="6"/>
  <c r="M8" i="6"/>
  <c r="N9" i="6"/>
  <c r="M9" i="6"/>
  <c r="M4" i="6"/>
  <c r="T60" i="3"/>
  <c r="T47" i="3"/>
  <c r="T34" i="3"/>
  <c r="T21" i="3"/>
  <c r="T7" i="3"/>
  <c r="B6" i="3"/>
  <c r="M10" i="6"/>
  <c r="BU6" i="6" l="1"/>
  <c r="BT8" i="6"/>
  <c r="BS8" i="6" s="1"/>
  <c r="AU10" i="5"/>
  <c r="AW10" i="5" s="1"/>
  <c r="BT16" i="6"/>
  <c r="BT10" i="6"/>
  <c r="BS10" i="6" s="1"/>
  <c r="AX9" i="5"/>
  <c r="AX12" i="5"/>
  <c r="AU9" i="5"/>
  <c r="AW9" i="5" s="1"/>
  <c r="AU11" i="5"/>
  <c r="AW11" i="5" s="1"/>
  <c r="BS16" i="6"/>
  <c r="BF6" i="5"/>
  <c r="E8" i="7"/>
  <c r="AX11" i="5"/>
  <c r="BT14" i="6"/>
  <c r="BS14" i="6" s="1"/>
  <c r="BT6" i="6"/>
  <c r="BS6" i="6" s="1"/>
  <c r="BF4" i="5"/>
  <c r="E6" i="7"/>
  <c r="N6" i="7"/>
  <c r="E7" i="7"/>
  <c r="BF5" i="5"/>
  <c r="AX10" i="5"/>
  <c r="Z10" i="6"/>
  <c r="Z11" i="6"/>
  <c r="Z12" i="6"/>
  <c r="Z5" i="6"/>
  <c r="AZ19" i="5"/>
  <c r="AW8" i="5"/>
  <c r="AX8" i="5"/>
  <c r="AZ8" i="5" s="1"/>
  <c r="AU7" i="5"/>
  <c r="AW7" i="5" s="1"/>
  <c r="AX7" i="5"/>
  <c r="AW5" i="5"/>
  <c r="AX5" i="5"/>
  <c r="AZ5" i="5" s="1"/>
  <c r="AU6" i="5"/>
  <c r="AW6" i="5" s="1"/>
  <c r="AX6" i="5"/>
  <c r="AZ6" i="5" s="1"/>
  <c r="AX18" i="5"/>
  <c r="AW20" i="5"/>
  <c r="AZ20" i="5"/>
  <c r="AT8" i="5"/>
  <c r="AT9" i="5"/>
  <c r="AT18" i="5"/>
  <c r="BM13" i="5" s="1"/>
  <c r="AT11" i="5"/>
  <c r="AT6" i="5"/>
  <c r="AT7" i="5"/>
  <c r="AT10" i="5"/>
  <c r="AT12" i="5"/>
  <c r="AW12" i="5"/>
  <c r="AZ17" i="5"/>
  <c r="C15" i="3"/>
  <c r="T6" i="3"/>
  <c r="B5" i="3"/>
  <c r="C14" i="3"/>
  <c r="T20" i="3"/>
  <c r="T59" i="3"/>
  <c r="T46" i="3"/>
  <c r="T33" i="3"/>
  <c r="F26" i="4" l="1"/>
  <c r="C13" i="3"/>
  <c r="D16" i="4" s="1"/>
  <c r="AA12" i="6"/>
  <c r="AB12" i="6"/>
  <c r="Z6" i="6"/>
  <c r="Z7" i="6"/>
  <c r="Z8" i="6"/>
  <c r="AB11" i="6"/>
  <c r="AA11" i="6"/>
  <c r="AA10" i="6"/>
  <c r="AB10" i="6"/>
  <c r="Z9" i="6"/>
  <c r="AA5" i="6"/>
  <c r="AB5" i="6"/>
  <c r="BN12" i="5"/>
  <c r="L48" i="7"/>
  <c r="AZ11" i="5"/>
  <c r="AZ7" i="5"/>
  <c r="AZ9" i="5"/>
  <c r="AW18" i="5"/>
  <c r="BN13" i="5" s="1"/>
  <c r="AZ12" i="5"/>
  <c r="AZ10" i="5"/>
  <c r="I34" i="7"/>
  <c r="F8" i="7" s="1"/>
  <c r="G8" i="7" s="1"/>
  <c r="C28" i="4"/>
  <c r="BM20" i="5"/>
  <c r="D17" i="4"/>
  <c r="T19" i="3"/>
  <c r="T45" i="3"/>
  <c r="T58" i="3"/>
  <c r="T32" i="3"/>
  <c r="T5" i="3"/>
  <c r="D18" i="4"/>
  <c r="BI13" i="5" l="1"/>
  <c r="M50" i="7" s="1"/>
  <c r="P128" i="4"/>
  <c r="P84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0" i="7"/>
  <c r="E50" i="7"/>
  <c r="I33" i="7"/>
  <c r="F7" i="7" s="1"/>
  <c r="G7" i="7" s="1"/>
  <c r="H48" i="7"/>
  <c r="H50" i="7"/>
  <c r="BI12" i="5"/>
  <c r="I50" i="7" s="1"/>
  <c r="AC12" i="6"/>
  <c r="AC10" i="6"/>
  <c r="AB7" i="6"/>
  <c r="AA7" i="6"/>
  <c r="AC11" i="6"/>
  <c r="AC5" i="6"/>
  <c r="AA9" i="6"/>
  <c r="AB9" i="6"/>
  <c r="AA8" i="6"/>
  <c r="AB8" i="6"/>
  <c r="AB4" i="6"/>
  <c r="AA6" i="6"/>
  <c r="AB6" i="6"/>
  <c r="C27" i="4"/>
  <c r="BO12" i="5"/>
  <c r="D48" i="7"/>
  <c r="BM19" i="5"/>
  <c r="J34" i="7"/>
  <c r="V34" i="7" s="1"/>
  <c r="BO11" i="5"/>
  <c r="AZ18" i="5"/>
  <c r="BO13" i="5" s="1"/>
  <c r="BJ13" i="5" s="1"/>
  <c r="BN18" i="5"/>
  <c r="BN19" i="5"/>
  <c r="C26" i="4"/>
  <c r="BM18" i="5"/>
  <c r="I32" i="7"/>
  <c r="L50" i="7"/>
  <c r="BH6" i="5"/>
  <c r="T31" i="3"/>
  <c r="T57" i="3"/>
  <c r="T18" i="3"/>
  <c r="T44" i="3"/>
  <c r="P159" i="4" l="1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138" i="4"/>
  <c r="P83" i="4"/>
  <c r="P215" i="4"/>
  <c r="P204" i="4"/>
  <c r="P193" i="4"/>
  <c r="P149" i="4"/>
  <c r="P116" i="4"/>
  <c r="BH5" i="5"/>
  <c r="AL10" i="6"/>
  <c r="AC7" i="6"/>
  <c r="AL12" i="6"/>
  <c r="AC9" i="6"/>
  <c r="AC6" i="6"/>
  <c r="AL5" i="6"/>
  <c r="AC4" i="6"/>
  <c r="AC8" i="6"/>
  <c r="AL11" i="6"/>
  <c r="J33" i="7"/>
  <c r="BO20" i="5"/>
  <c r="L51" i="7"/>
  <c r="BO18" i="5"/>
  <c r="D52" i="7"/>
  <c r="BO19" i="5"/>
  <c r="H51" i="7"/>
  <c r="BI6" i="5"/>
  <c r="J32" i="7"/>
  <c r="BJ12" i="5"/>
  <c r="I51" i="7" s="1"/>
  <c r="BN20" i="5"/>
  <c r="BJ11" i="5"/>
  <c r="M51" i="7"/>
  <c r="F6" i="7"/>
  <c r="G6" i="7" s="1"/>
  <c r="BH4" i="5"/>
  <c r="BN12" i="6" l="1"/>
  <c r="CA4" i="6" s="1"/>
  <c r="BN14" i="6"/>
  <c r="BN5" i="6"/>
  <c r="BN13" i="6"/>
  <c r="BN6" i="6"/>
  <c r="BN7" i="6"/>
  <c r="BY18" i="6" s="1"/>
  <c r="BN15" i="6"/>
  <c r="CA18" i="6" s="1"/>
  <c r="BN9" i="6"/>
  <c r="BN10" i="6"/>
  <c r="BN8" i="6"/>
  <c r="BZ4" i="6" s="1"/>
  <c r="BN11" i="6"/>
  <c r="BZ18" i="6" s="1"/>
  <c r="BI4" i="5"/>
  <c r="V32" i="7"/>
  <c r="BI5" i="5"/>
  <c r="V33" i="7"/>
  <c r="AH5" i="6"/>
  <c r="AH10" i="6"/>
  <c r="AH12" i="6"/>
  <c r="AM12" i="6"/>
  <c r="AN12" i="6"/>
  <c r="AL7" i="6"/>
  <c r="AH11" i="6"/>
  <c r="AL6" i="6"/>
  <c r="AM11" i="6"/>
  <c r="AN11" i="6"/>
  <c r="AL4" i="6"/>
  <c r="AL8" i="6"/>
  <c r="AM5" i="6"/>
  <c r="AN5" i="6"/>
  <c r="AL9" i="6"/>
  <c r="AM10" i="6"/>
  <c r="AN10" i="6"/>
  <c r="D8" i="3"/>
  <c r="D7" i="3"/>
  <c r="D6" i="3"/>
  <c r="D5" i="3"/>
  <c r="BP11" i="5"/>
  <c r="BP18" i="5" s="1"/>
  <c r="BP12" i="5"/>
  <c r="BP19" i="5" s="1"/>
  <c r="BP13" i="5"/>
  <c r="BP20" i="5" s="1"/>
  <c r="BN4" i="6"/>
  <c r="BY4" i="6" s="1"/>
  <c r="AJ5" i="6" l="1"/>
  <c r="AT5" i="6" s="1"/>
  <c r="AV5" i="6" s="1"/>
  <c r="AW5" i="6" s="1"/>
  <c r="BY10" i="6" s="1"/>
  <c r="AX12" i="6"/>
  <c r="AX10" i="6"/>
  <c r="AZ10" i="6" s="1"/>
  <c r="BY8" i="6"/>
  <c r="BY9" i="6"/>
  <c r="AK12" i="6"/>
  <c r="BC12" i="6" s="1"/>
  <c r="CA8" i="6"/>
  <c r="CA9" i="6"/>
  <c r="BZ13" i="6"/>
  <c r="BZ14" i="6"/>
  <c r="BZ8" i="6"/>
  <c r="BZ9" i="6"/>
  <c r="BY14" i="6"/>
  <c r="BY13" i="6"/>
  <c r="CA14" i="6"/>
  <c r="CA13" i="6"/>
  <c r="AH8" i="6"/>
  <c r="AH4" i="6"/>
  <c r="AH7" i="6"/>
  <c r="AM6" i="6"/>
  <c r="AN6" i="6"/>
  <c r="AH9" i="6"/>
  <c r="AM4" i="6"/>
  <c r="AN4" i="6"/>
  <c r="AM7" i="6"/>
  <c r="AN7" i="6"/>
  <c r="AK11" i="6"/>
  <c r="AJ11" i="6"/>
  <c r="AT11" i="6" s="1"/>
  <c r="AV11" i="6" s="1"/>
  <c r="AW11" i="6" s="1"/>
  <c r="CA10" i="6" s="1"/>
  <c r="AM8" i="6"/>
  <c r="AN8" i="6"/>
  <c r="AN9" i="6"/>
  <c r="AM9" i="6"/>
  <c r="AH6" i="6"/>
  <c r="C7" i="3"/>
  <c r="C5" i="3"/>
  <c r="C6" i="3"/>
  <c r="AX11" i="6"/>
  <c r="AK5" i="6" l="1"/>
  <c r="BC5" i="6" s="1"/>
  <c r="AX5" i="6"/>
  <c r="AK10" i="6"/>
  <c r="BC10" i="6" s="1"/>
  <c r="AJ10" i="6"/>
  <c r="AT10" i="6" s="1"/>
  <c r="AV10" i="6" s="1"/>
  <c r="AW10" i="6" s="1"/>
  <c r="CA5" i="6" s="1"/>
  <c r="AJ12" i="6"/>
  <c r="AT12" i="6" s="1"/>
  <c r="AV12" i="6" s="1"/>
  <c r="AW12" i="6" s="1"/>
  <c r="CA15" i="6" s="1"/>
  <c r="AX7" i="6"/>
  <c r="BA5" i="6"/>
  <c r="BB5" i="6" s="1"/>
  <c r="BY11" i="6" s="1"/>
  <c r="AJ8" i="6"/>
  <c r="AT8" i="6" s="1"/>
  <c r="AV8" i="6" s="1"/>
  <c r="AW8" i="6" s="1"/>
  <c r="BZ10" i="6" s="1"/>
  <c r="AX4" i="6"/>
  <c r="AZ4" i="6" s="1"/>
  <c r="BF12" i="6"/>
  <c r="CA17" i="6" s="1"/>
  <c r="AZ12" i="6"/>
  <c r="CK13" i="6"/>
  <c r="BA10" i="6"/>
  <c r="BB10" i="6" s="1"/>
  <c r="CA6" i="6" s="1"/>
  <c r="CJ13" i="6"/>
  <c r="G21" i="7" s="1"/>
  <c r="AZ11" i="6"/>
  <c r="BA11" i="6"/>
  <c r="BB11" i="6" s="1"/>
  <c r="CA11" i="6" s="1"/>
  <c r="AK8" i="6"/>
  <c r="BC8" i="6" s="1"/>
  <c r="AX8" i="6"/>
  <c r="AJ9" i="6"/>
  <c r="AT9" i="6" s="1"/>
  <c r="AV9" i="6" s="1"/>
  <c r="AW9" i="6" s="1"/>
  <c r="BZ15" i="6" s="1"/>
  <c r="AK9" i="6"/>
  <c r="AJ6" i="6"/>
  <c r="AT6" i="6" s="1"/>
  <c r="AV6" i="6" s="1"/>
  <c r="AW6" i="6" s="1"/>
  <c r="BY15" i="6" s="1"/>
  <c r="AK6" i="6"/>
  <c r="BC6" i="6" s="1"/>
  <c r="BF10" i="6"/>
  <c r="CA7" i="6" s="1"/>
  <c r="AX6" i="6"/>
  <c r="BC11" i="6"/>
  <c r="BF11" i="6" s="1"/>
  <c r="CA12" i="6" s="1"/>
  <c r="AX9" i="6"/>
  <c r="BF5" i="6" l="1"/>
  <c r="BY12" i="6"/>
  <c r="BE5" i="6"/>
  <c r="AZ5" i="6"/>
  <c r="AJ7" i="6"/>
  <c r="AT7" i="6" s="1"/>
  <c r="BA7" i="6" s="1"/>
  <c r="BB7" i="6" s="1"/>
  <c r="BZ6" i="6" s="1"/>
  <c r="AK7" i="6"/>
  <c r="BC7" i="6" s="1"/>
  <c r="BF7" i="6" s="1"/>
  <c r="BZ7" i="6" s="1"/>
  <c r="BA12" i="6"/>
  <c r="BB12" i="6" s="1"/>
  <c r="CA16" i="6" s="1"/>
  <c r="CF10" i="6" s="1"/>
  <c r="CP13" i="6" s="1"/>
  <c r="AJ4" i="6"/>
  <c r="AT4" i="6" s="1"/>
  <c r="CJ11" i="6" s="1"/>
  <c r="G19" i="7" s="1"/>
  <c r="CK11" i="6"/>
  <c r="AK4" i="6"/>
  <c r="BC4" i="6" s="1"/>
  <c r="BF4" i="6" s="1"/>
  <c r="BY7" i="6" s="1"/>
  <c r="BE12" i="6"/>
  <c r="CE10" i="6"/>
  <c r="CG10" i="6"/>
  <c r="CQ13" i="6" s="1"/>
  <c r="CK12" i="6"/>
  <c r="AV7" i="6"/>
  <c r="AW7" i="6" s="1"/>
  <c r="BZ5" i="6" s="1"/>
  <c r="CE7" i="6" s="1"/>
  <c r="CO12" i="6" s="1"/>
  <c r="CJ12" i="6"/>
  <c r="CM13" i="6"/>
  <c r="CL13" i="6"/>
  <c r="AZ8" i="6"/>
  <c r="BA8" i="6"/>
  <c r="BB8" i="6" s="1"/>
  <c r="BZ11" i="6" s="1"/>
  <c r="AZ9" i="6"/>
  <c r="BA9" i="6"/>
  <c r="BB9" i="6" s="1"/>
  <c r="BZ16" i="6" s="1"/>
  <c r="AZ6" i="6"/>
  <c r="BA6" i="6"/>
  <c r="BB6" i="6" s="1"/>
  <c r="BY16" i="6" s="1"/>
  <c r="AZ7" i="6"/>
  <c r="BF8" i="6"/>
  <c r="BF6" i="6"/>
  <c r="BY17" i="6" s="1"/>
  <c r="BE10" i="6"/>
  <c r="BE11" i="6"/>
  <c r="BC9" i="6"/>
  <c r="BF9" i="6" s="1"/>
  <c r="BZ17" i="6" s="1"/>
  <c r="CO13" i="6" l="1"/>
  <c r="CT13" i="6" s="1"/>
  <c r="CU13" i="6" s="1"/>
  <c r="CV13" i="6" s="1"/>
  <c r="CL11" i="6"/>
  <c r="CM11" i="6"/>
  <c r="BA4" i="6"/>
  <c r="BB4" i="6" s="1"/>
  <c r="BY6" i="6" s="1"/>
  <c r="CF4" i="6" s="1"/>
  <c r="CP11" i="6" s="1"/>
  <c r="AV4" i="6"/>
  <c r="AW4" i="6" s="1"/>
  <c r="BY5" i="6" s="1"/>
  <c r="CE4" i="6" s="1"/>
  <c r="CO11" i="6" s="1"/>
  <c r="CT11" i="6" s="1"/>
  <c r="BE4" i="6"/>
  <c r="CF7" i="6"/>
  <c r="CP12" i="6" s="1"/>
  <c r="CT12" i="6"/>
  <c r="CL12" i="6"/>
  <c r="CM12" i="6"/>
  <c r="BE8" i="6"/>
  <c r="BZ12" i="6"/>
  <c r="CG7" i="6" s="1"/>
  <c r="CQ12" i="6" s="1"/>
  <c r="CG4" i="6"/>
  <c r="CQ11" i="6" s="1"/>
  <c r="M46" i="7"/>
  <c r="BE6" i="6"/>
  <c r="BE9" i="6"/>
  <c r="BE7" i="6"/>
  <c r="CM6" i="6"/>
  <c r="H8" i="7"/>
  <c r="CM4" i="6"/>
  <c r="H6" i="7"/>
  <c r="G20" i="7"/>
  <c r="J21" i="7" l="1"/>
  <c r="L47" i="7"/>
  <c r="CU12" i="6"/>
  <c r="CV12" i="6" s="1"/>
  <c r="CU11" i="6"/>
  <c r="CV11" i="6" s="1"/>
  <c r="D49" i="7" s="1"/>
  <c r="J19" i="7"/>
  <c r="E46" i="7"/>
  <c r="E49" i="7"/>
  <c r="E48" i="7"/>
  <c r="L49" i="7"/>
  <c r="M49" i="7"/>
  <c r="M48" i="7"/>
  <c r="M47" i="7"/>
  <c r="I21" i="7"/>
  <c r="L46" i="7"/>
  <c r="CM5" i="6"/>
  <c r="H7" i="7"/>
  <c r="H47" i="7" l="1"/>
  <c r="D47" i="7"/>
  <c r="E47" i="7"/>
  <c r="D46" i="7"/>
  <c r="I19" i="7"/>
  <c r="H49" i="7"/>
  <c r="I49" i="7"/>
  <c r="I48" i="7"/>
  <c r="J20" i="7"/>
  <c r="I46" i="7"/>
  <c r="CO6" i="6"/>
  <c r="K46" i="7"/>
  <c r="Q8" i="7"/>
  <c r="CT20" i="6"/>
  <c r="CW20" i="6"/>
  <c r="CU20" i="6"/>
  <c r="D28" i="4"/>
  <c r="O6" i="7"/>
  <c r="G26" i="4" s="1"/>
  <c r="O8" i="7"/>
  <c r="G28" i="4" s="1"/>
  <c r="Q194" i="4" l="1"/>
  <c r="Q95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7" i="7"/>
  <c r="H46" i="7"/>
  <c r="Q7" i="7" s="1"/>
  <c r="I20" i="7"/>
  <c r="K47" i="7"/>
  <c r="K48" i="7" s="1"/>
  <c r="K49" i="7" s="1"/>
  <c r="K50" i="7" s="1"/>
  <c r="K51" i="7" s="1"/>
  <c r="K52" i="7" s="1"/>
  <c r="C46" i="7"/>
  <c r="CO4" i="6"/>
  <c r="Q6" i="7"/>
  <c r="CU18" i="6"/>
  <c r="CT18" i="6"/>
  <c r="CW18" i="6"/>
  <c r="D26" i="4"/>
  <c r="R8" i="7"/>
  <c r="V8" i="7" s="1"/>
  <c r="I8" i="7"/>
  <c r="J8" i="7" s="1"/>
  <c r="D15" i="3"/>
  <c r="D13" i="3"/>
  <c r="Q93" i="4" l="1"/>
  <c r="Q115" i="4"/>
  <c r="Q60" i="4"/>
  <c r="Q170" i="4"/>
  <c r="Q148" i="4"/>
  <c r="Q137" i="4"/>
  <c r="Q104" i="4"/>
  <c r="Q82" i="4"/>
  <c r="Q214" i="4"/>
  <c r="Q203" i="4"/>
  <c r="Q192" i="4"/>
  <c r="Q159" i="4"/>
  <c r="Q71" i="4"/>
  <c r="Q181" i="4"/>
  <c r="Q126" i="4"/>
  <c r="CV20" i="6"/>
  <c r="G46" i="7"/>
  <c r="R7" i="7"/>
  <c r="V7" i="7" s="1"/>
  <c r="CW19" i="6"/>
  <c r="D27" i="4"/>
  <c r="CT19" i="6"/>
  <c r="I6" i="7"/>
  <c r="J6" i="7" s="1"/>
  <c r="CO5" i="6"/>
  <c r="C47" i="7"/>
  <c r="C48" i="7" s="1"/>
  <c r="C49" i="7" s="1"/>
  <c r="C50" i="7" s="1"/>
  <c r="C51" i="7" s="1"/>
  <c r="C52" i="7" s="1"/>
  <c r="CU19" i="6"/>
  <c r="P8" i="7"/>
  <c r="R6" i="7"/>
  <c r="CP4" i="6"/>
  <c r="R228" i="4"/>
  <c r="O235" i="4" s="1"/>
  <c r="R226" i="4"/>
  <c r="S233" i="4" s="1"/>
  <c r="G15" i="3"/>
  <c r="CP6" i="6"/>
  <c r="R227" i="4"/>
  <c r="O234" i="4" s="1"/>
  <c r="F13" i="3"/>
  <c r="E28" i="4"/>
  <c r="E26" i="4"/>
  <c r="F15" i="3"/>
  <c r="G13" i="3" l="1"/>
  <c r="V6" i="7"/>
  <c r="Q105" i="4"/>
  <c r="Q94" i="4"/>
  <c r="Q215" i="4"/>
  <c r="Q138" i="4"/>
  <c r="Q72" i="4"/>
  <c r="Q204" i="4"/>
  <c r="Q160" i="4"/>
  <c r="Q61" i="4"/>
  <c r="Q193" i="4"/>
  <c r="Q127" i="4"/>
  <c r="Q182" i="4"/>
  <c r="Q171" i="4"/>
  <c r="Q149" i="4"/>
  <c r="Q116" i="4"/>
  <c r="Q83" i="4"/>
  <c r="G47" i="7"/>
  <c r="G48" i="7" s="1"/>
  <c r="G49" i="7" s="1"/>
  <c r="G50" i="7" s="1"/>
  <c r="G51" i="7" s="1"/>
  <c r="G52" i="7" s="1"/>
  <c r="CV18" i="6"/>
  <c r="S235" i="4"/>
  <c r="O233" i="4"/>
  <c r="CP5" i="6"/>
  <c r="S234" i="4"/>
  <c r="CV19" i="6" l="1"/>
  <c r="P7" i="7"/>
  <c r="P6" i="7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I6" i="3" l="1"/>
  <c r="J6" i="3"/>
  <c r="L6" i="3" s="1"/>
  <c r="K6" i="3" l="1"/>
  <c r="M6" i="3"/>
  <c r="I5" i="3"/>
  <c r="J5" i="3"/>
  <c r="L5" i="3" s="1"/>
  <c r="J7" i="3"/>
  <c r="L7" i="3" s="1"/>
  <c r="I7" i="3"/>
  <c r="F6" i="3"/>
  <c r="K5" i="3" l="1"/>
  <c r="M5" i="3"/>
  <c r="K7" i="3"/>
  <c r="M7" i="3"/>
  <c r="F5" i="3"/>
  <c r="F7" i="3"/>
  <c r="F9" i="3" l="1"/>
  <c r="G6" i="3" l="1"/>
  <c r="G5" i="3"/>
  <c r="H5" i="3" s="1"/>
  <c r="G7" i="3"/>
  <c r="N5" i="3" l="1"/>
  <c r="P5" i="3" l="1"/>
  <c r="U5" i="3" s="1"/>
  <c r="H6" i="3"/>
  <c r="N6" i="3" s="1"/>
  <c r="P6" i="3" l="1"/>
  <c r="U6" i="3" s="1"/>
  <c r="H7" i="3"/>
  <c r="N7" i="3" s="1"/>
  <c r="AB5" i="3"/>
  <c r="AD5" i="3" s="1"/>
  <c r="AA5" i="3"/>
  <c r="P7" i="3" l="1"/>
  <c r="U7" i="3" s="1"/>
  <c r="AC5" i="3"/>
  <c r="AE5" i="3"/>
  <c r="AA6" i="3"/>
  <c r="AB6" i="3"/>
  <c r="AD6" i="3" s="1"/>
  <c r="Q7" i="3" l="1"/>
  <c r="V7" i="3" s="1"/>
  <c r="AE6" i="3"/>
  <c r="AC6" i="3"/>
  <c r="AB7" i="3"/>
  <c r="AD7" i="3" s="1"/>
  <c r="AA7" i="3"/>
  <c r="Q6" i="3" l="1"/>
  <c r="V6" i="3" s="1"/>
  <c r="AC7" i="3"/>
  <c r="AE7" i="3"/>
  <c r="X7" i="3"/>
  <c r="Q5" i="3" l="1"/>
  <c r="X6" i="3"/>
  <c r="V5" i="3" l="1"/>
  <c r="X5" i="3" s="1"/>
  <c r="X9" i="3" l="1"/>
  <c r="Y7" i="3" s="1"/>
  <c r="Y5" i="3" l="1"/>
  <c r="Z5" i="3" s="1"/>
  <c r="Y6" i="3"/>
  <c r="Z6" i="3" l="1"/>
  <c r="Z7" i="3" s="1"/>
  <c r="AF5" i="3"/>
  <c r="P18" i="3" l="1"/>
  <c r="U18" i="3" s="1"/>
  <c r="AA18" i="3" s="1"/>
  <c r="AF6" i="3"/>
  <c r="AG5" i="3"/>
  <c r="P19" i="3" l="1"/>
  <c r="U19" i="3" s="1"/>
  <c r="AA19" i="3" s="1"/>
  <c r="AF7" i="3"/>
  <c r="AG6" i="3"/>
  <c r="AB18" i="3"/>
  <c r="AD18" i="3" s="1"/>
  <c r="AC18" i="3"/>
  <c r="P20" i="3" l="1"/>
  <c r="U20" i="3" s="1"/>
  <c r="AB19" i="3"/>
  <c r="AD19" i="3" s="1"/>
  <c r="AG7" i="3"/>
  <c r="AE18" i="3"/>
  <c r="AC19" i="3"/>
  <c r="AE19" i="3" l="1"/>
  <c r="Q20" i="3"/>
  <c r="V20" i="3" s="1"/>
  <c r="AB20" i="3"/>
  <c r="AD20" i="3" s="1"/>
  <c r="AA20" i="3"/>
  <c r="Q19" i="3" l="1"/>
  <c r="V19" i="3" s="1"/>
  <c r="X20" i="3"/>
  <c r="AE20" i="3"/>
  <c r="AC20" i="3"/>
  <c r="Q18" i="3" l="1"/>
  <c r="V18" i="3" s="1"/>
  <c r="X19" i="3"/>
  <c r="X18" i="3" l="1"/>
  <c r="X22" i="3" l="1"/>
  <c r="Y20" i="3" l="1"/>
  <c r="Y18" i="3"/>
  <c r="Z18" i="3" s="1"/>
  <c r="Y19" i="3"/>
  <c r="Z19" i="3" l="1"/>
  <c r="Z20" i="3" s="1"/>
  <c r="AF18" i="3"/>
  <c r="P31" i="3" l="1"/>
  <c r="U31" i="3" s="1"/>
  <c r="AB31" i="3" s="1"/>
  <c r="AD31" i="3" s="1"/>
  <c r="AF19" i="3"/>
  <c r="AG18" i="3"/>
  <c r="P32" i="3" l="1"/>
  <c r="U32" i="3" s="1"/>
  <c r="AA32" i="3" s="1"/>
  <c r="AG19" i="3"/>
  <c r="AF20" i="3"/>
  <c r="AA31" i="3"/>
  <c r="AC31" i="3" s="1"/>
  <c r="P33" i="3" l="1"/>
  <c r="U33" i="3" s="1"/>
  <c r="AG20" i="3"/>
  <c r="AB32" i="3"/>
  <c r="AD32" i="3" s="1"/>
  <c r="AE31" i="3"/>
  <c r="AC32" i="3"/>
  <c r="Q33" i="3" l="1"/>
  <c r="V33" i="3" s="1"/>
  <c r="AE32" i="3"/>
  <c r="AA33" i="3"/>
  <c r="AB33" i="3"/>
  <c r="AD33" i="3" s="1"/>
  <c r="Q32" i="3" l="1"/>
  <c r="V32" i="3" s="1"/>
  <c r="AC33" i="3"/>
  <c r="AE33" i="3"/>
  <c r="X33" i="3"/>
  <c r="Q31" i="3" l="1"/>
  <c r="X32" i="3"/>
  <c r="V31" i="3" l="1"/>
  <c r="X31" i="3" s="1"/>
  <c r="X35" i="3" l="1"/>
  <c r="Y31" i="3" l="1"/>
  <c r="Z31" i="3" s="1"/>
  <c r="Y32" i="3"/>
  <c r="Y33" i="3"/>
  <c r="Z32" i="3" l="1"/>
  <c r="Z33" i="3" s="1"/>
  <c r="AF31" i="3"/>
  <c r="P44" i="3" l="1"/>
  <c r="U44" i="3" s="1"/>
  <c r="AA44" i="3" s="1"/>
  <c r="AF32" i="3"/>
  <c r="AG31" i="3"/>
  <c r="P45" i="3" l="1"/>
  <c r="U45" i="3" s="1"/>
  <c r="AB45" i="3" s="1"/>
  <c r="AD45" i="3" s="1"/>
  <c r="AF33" i="3"/>
  <c r="AG32" i="3"/>
  <c r="AB44" i="3"/>
  <c r="AD44" i="3" s="1"/>
  <c r="AC44" i="3"/>
  <c r="P46" i="3" l="1"/>
  <c r="Q46" i="3" s="1"/>
  <c r="AA45" i="3"/>
  <c r="AE45" i="3" s="1"/>
  <c r="AE44" i="3"/>
  <c r="AG33" i="3"/>
  <c r="AC45" i="3" l="1"/>
  <c r="U46" i="3"/>
  <c r="AA46" i="3" s="1"/>
  <c r="V46" i="3"/>
  <c r="Q45" i="3"/>
  <c r="AB46" i="3" l="1"/>
  <c r="AD46" i="3" s="1"/>
  <c r="X46" i="3"/>
  <c r="AC46" i="3"/>
  <c r="V45" i="3"/>
  <c r="Q44" i="3"/>
  <c r="AE46" i="3" l="1"/>
  <c r="V44" i="3"/>
  <c r="X45" i="3"/>
  <c r="X44" i="3" l="1"/>
  <c r="X48" i="3" l="1"/>
  <c r="Y46" i="3" l="1"/>
  <c r="Y45" i="3"/>
  <c r="Y44" i="3"/>
  <c r="Z44" i="3" s="1"/>
  <c r="Z45" i="3" l="1"/>
  <c r="Z46" i="3" s="1"/>
  <c r="AF44" i="3"/>
  <c r="P57" i="3" l="1"/>
  <c r="U57" i="3" s="1"/>
  <c r="AG44" i="3"/>
  <c r="AF45" i="3"/>
  <c r="P58" i="3" l="1"/>
  <c r="U58" i="3" s="1"/>
  <c r="AB57" i="3"/>
  <c r="AD57" i="3" s="1"/>
  <c r="AA57" i="3"/>
  <c r="AG45" i="3"/>
  <c r="AF46" i="3"/>
  <c r="AG46" i="3" l="1"/>
  <c r="P59" i="3"/>
  <c r="AB58" i="3"/>
  <c r="AD58" i="3" s="1"/>
  <c r="AA58" i="3"/>
  <c r="AC58" i="3" s="1"/>
  <c r="AE57" i="3"/>
  <c r="AC57" i="3"/>
  <c r="C16" i="4"/>
  <c r="E16" i="4" s="1"/>
  <c r="AE58" i="3" l="1"/>
  <c r="C17" i="4"/>
  <c r="E17" i="4" s="1"/>
  <c r="U59" i="3"/>
  <c r="Q59" i="3"/>
  <c r="V59" i="3" l="1"/>
  <c r="Q58" i="3"/>
  <c r="AA59" i="3"/>
  <c r="AB59" i="3"/>
  <c r="AD59" i="3" s="1"/>
  <c r="M84" i="4" l="1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X59" i="3"/>
  <c r="C18" i="4"/>
  <c r="E18" i="4" s="1"/>
  <c r="AE59" i="3"/>
  <c r="AC59" i="3"/>
  <c r="V58" i="3"/>
  <c r="Q57" i="3"/>
  <c r="H139" i="4" l="1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V57" i="3"/>
  <c r="X58" i="3"/>
  <c r="Z39" i="4" l="1"/>
  <c r="AA39" i="4" s="1"/>
  <c r="F138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X57" i="3"/>
  <c r="AB106" i="4" l="1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AB88" i="4" s="1"/>
  <c r="N82" i="4"/>
  <c r="O82" i="4" s="1"/>
  <c r="Z82" i="4"/>
  <c r="AB108" i="4"/>
  <c r="AB110" i="4" s="1"/>
  <c r="H137" i="4"/>
  <c r="N104" i="4"/>
  <c r="O104" i="4" s="1"/>
  <c r="Z104" i="4"/>
  <c r="N93" i="4"/>
  <c r="O93" i="4" s="1"/>
  <c r="Z93" i="4"/>
  <c r="AB97" i="4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54" i="4" s="1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99" i="4" l="1"/>
  <c r="AB198" i="4"/>
  <c r="AB33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AB49" i="4"/>
  <c r="AB181" i="4"/>
  <c r="V181" i="4" s="1"/>
  <c r="AB16" i="4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X61" i="3"/>
  <c r="D45" i="4"/>
  <c r="D56" i="4"/>
  <c r="D50" i="4"/>
  <c r="D54" i="4"/>
  <c r="D51" i="4"/>
  <c r="D53" i="4"/>
  <c r="D49" i="4"/>
  <c r="Y59" i="3" l="1"/>
  <c r="G50" i="3" s="1"/>
  <c r="Y58" i="3"/>
  <c r="G49" i="3" s="1"/>
  <c r="Y57" i="3"/>
  <c r="F190" i="4"/>
  <c r="F189" i="4"/>
  <c r="F188" i="4"/>
  <c r="G48" i="3" l="1"/>
  <c r="Z57" i="3"/>
  <c r="Z58" i="3" s="1"/>
  <c r="Z59" i="3" s="1"/>
  <c r="AB5" i="4"/>
  <c r="C44" i="4" l="1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F57" i="3" l="1"/>
  <c r="AG57" i="3" l="1"/>
  <c r="AF58" i="3"/>
  <c r="AG58" i="3" l="1"/>
  <c r="AF59" i="3" l="1"/>
  <c r="H49" i="3"/>
  <c r="H50" i="3"/>
  <c r="H48" i="3"/>
  <c r="H51" i="3"/>
  <c r="AG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<sst xmlns="http://schemas.openxmlformats.org/spreadsheetml/2006/main" count="1420" uniqueCount="407">
  <si>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</si>
  <si>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</si>
  <si>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</si>
  <si>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</si>
  <si>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</si>
  <si>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</si>
  <si>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</si>
  <si>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</si>
  <si>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</si>
  <si>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</si>
  <si>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</si>
  <si>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</si>
  <si>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</si>
  <si>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</si>
  <si>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</si>
  <si>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</si>
  <si>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</si>
  <si>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</si>
  <si>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</si>
  <si>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</si>
  <si>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</si>
  <si>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</si>
  <si>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</si>
  <si>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</si>
  <si>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</si>
  <si>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</si>
  <si>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</si>
  <si>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</si>
  <si>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</si>
  <si>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</si>
  <si>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</si>
  <si>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</si>
  <si>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</si>
  <si>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</si>
  <si>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</si>
  <si>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</si>
  <si>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</si>
  <si>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</si>
  <si>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</si>
  <si>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</si>
  <si>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</si>
  <si>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</si>
  <si>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</si>
  <si>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</si>
  <si>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</si>
  <si>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</si>
  <si>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</si>
  <si>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</si>
  <si>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</si>
  <si>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</si>
  <si>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</si>
  <si>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</si>
  <si>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</si>
  <si>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</si>
  <si>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</si>
  <si>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</si>
  <si>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</si>
  <si>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</si>
  <si>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</si>
  <si>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</si>
  <si>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</si>
  <si>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</si>
  <si>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</si>
  <si>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</si>
  <si>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</si>
  <si>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</si>
  <si>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</si>
  <si>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</si>
  <si>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</si>
  <si>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</si>
  <si>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</si>
  <si>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</si>
  <si>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</si>
  <si>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</si>
  <si>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</si>
  <si>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</si>
  <si>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</si>
  <si>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</si>
  <si>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</si>
  <si>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</si>
  <si>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</si>
  <si>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</si>
  <si>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</si>
  <si>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</si>
  <si>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</si>
  <si>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</si>
  <si>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</si>
  <si>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</si>
  <si>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</si>
  <si>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</si>
  <si>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</si>
  <si>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</si>
  <si>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</si>
  <si>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</si>
  <si>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</si>
  <si>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</si>
  <si>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</si>
  <si>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</si>
  <si>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</si>
  <si>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</si>
  <si>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</si>
  <si>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</si>
  <si>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</si>
  <si>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</si>
  <si>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</si>
  <si>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</si>
  <si>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</si>
  <si>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</si>
  <si>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</si>
  <si>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</si>
  <si>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</si>
  <si>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</si>
  <si>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</si>
  <si>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</si>
  <si>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</si>
  <si>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</si>
  <si>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</si>
  <si>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</si>
  <si>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</si>
  <si>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</si>
  <si>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</si>
  <si>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</si>
  <si>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</si>
  <si>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</si>
  <si>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</si>
  <si>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</si>
  <si>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</si>
  <si>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</si>
  <si>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</si>
  <si>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</si>
  <si>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</si>
  <si>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</si>
  <si>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</si>
  <si>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</si>
  <si>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</si>
  <si>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</si>
  <si>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</si>
  <si>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</si>
  <si>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</si>
  <si>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</si>
  <si>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</si>
  <si>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</si>
  <si>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</si>
  <si>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</si>
  <si>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</si>
  <si>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</si>
  <si>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</si>
  <si>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</si>
  <si>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</si>
  <si>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</si>
  <si>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</si>
  <si>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</si>
  <si>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</si>
  <si>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</si>
  <si>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</si>
  <si>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</si>
  <si>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</si>
  <si>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</si>
  <si>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</si>
  <si>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</si>
  <si>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</si>
  <si>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</si>
  <si>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</si>
  <si>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</si>
  <si>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</si>
  <si>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</si>
  <si>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</si>
  <si>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</si>
  <si>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</si>
  <si>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</si>
  <si>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</si>
  <si>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</si>
  <si>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</si>
  <si>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</si>
  <si>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</si>
  <si>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</si>
  <si>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</si>
  <si>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</si>
  <si>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</si>
  <si>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</si>
  <si>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</si>
  <si>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</si>
  <si>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</si>
  <si>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</si>
  <si>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</si>
  <si>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</si>
  <si>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</si>
  <si>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</si>
  <si>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</si>
  <si>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</si>
  <si>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</si>
  <si>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</si>
  <si>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</si>
  <si>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</si>
  <si>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</si>
  <si>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</si>
  <si>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</si>
  <si>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</si>
  <si>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</si>
  <si>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</si>
  <si>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</si>
  <si>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</si>
  <si>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</si>
  <si>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</si>
  <si>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</si>
  <si>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</si>
  <si>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</si>
  <si>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</si>
  <si>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</si>
  <si>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</si>
  <si>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</si>
  <si>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</si>
  <si>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</si>
  <si>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</si>
  <si>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</si>
  <si>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</si>
  <si>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</si>
  <si>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</si>
  <si>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</si>
  <si>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</si>
  <si>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</si>
  <si>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</si>
  <si>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</si>
  <si>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</si>
  <si>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</si>
  <si>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</si>
  <si>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</si>
  <si>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</si>
  <si>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</si>
  <si>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</si>
  <si>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</si>
  <si>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</si>
  <si>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</si>
  <si>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</si>
  <si>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</si>
  <si>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</si>
  <si>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</si>
  <si>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</si>
  <si>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</si>
  <si>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</si>
  <si>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</si>
  <si>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</si>
  <si>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</si>
  <si>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</si>
  <si>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</si>
  <si>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</si>
  <si>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</si>
  <si>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</si>
  <si>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</si>
  <si>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</si>
  <si>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</si>
  <si>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</si>
  <si>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</si>
  <si>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</si>
  <si>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</si>
  <si>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</si>
  <si>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</si>
  <si>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</si>
  <si>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</si>
  <si>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</si>
  <si>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</si>
  <si>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</si>
  <si>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</si>
  <si>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</si>
  <si>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</si>
  <si>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</si>
  <si>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</si>
  <si>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</si>
  <si>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</si>
  <si>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</si>
  <si>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</si>
  <si>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</si>
  <si>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</si>
  <si>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</si>
  <si>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</si>
  <si>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</si>
  <si>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</si>
  <si>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</si>
  <si>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</si>
  <si>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</si>
  <si>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</si>
  <si>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</si>
  <si>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</si>
  <si>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</si>
  <si>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</si>
  <si>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</si>
  <si>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</si>
  <si>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</si>
  <si>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</si>
  <si>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</si>
  <si>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</si>
  <si>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</si>
  <si>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</si>
  <si>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</si>
  <si>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</si>
  <si>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</si>
  <si>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</si>
  <si>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</si>
  <si>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</si>
  <si>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</si>
  <si>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</si>
  <si>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</si>
  <si>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</si>
  <si>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</si>
  <si>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</si>
  <si>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</si>
  <si>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</si>
  <si>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</si>
  <si>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</si>
  <si>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</si>
  <si>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</si>
  <si>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</si>
  <si>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</si>
  <si>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</si>
  <si>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</si>
  <si>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</si>
  <si>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</si>
  <si>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</si>
  <si>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</si>
  <si>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</si>
  <si>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</si>
  <si>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</si>
  <si>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</si>
  <si>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</si>
  <si>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</si>
  <si>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</si>
  <si>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</si>
  <si>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</si>
  <si>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</si>
  <si>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</si>
  <si>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</si>
  <si>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</si>
  <si>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</si>
  <si>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</si>
  <si>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</si>
  <si>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</si>
  <si>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</si>
  <si>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</si>
  <si>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</si>
  <si>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</si>
  <si>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</si>
  <si>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</si>
  <si>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</si>
  <si>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</si>
  <si>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</si>
  <si>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</si>
  <si>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</si>
  <si>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</si>
  <si>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</si>
  <si>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</si>
  <si>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</si>
  <si>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</si>
  <si>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</si>
  <si>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</si>
  <si>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</si>
  <si>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</si>
  <si>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</si>
  <si>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</si>
  <si>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</si>
  <si>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</si>
  <si>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</si>
  <si>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</si>
  <si>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</si>
  <si>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</si>
  <si>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</si>
  <si>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</si>
  <si>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</si>
  <si>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</si>
  <si>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</si>
  <si>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</si>
  <si>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</si>
  <si>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</si>
  <si>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</si>
  <si>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</si>
  <si>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</si>
  <si>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</si>
  <si>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</si>
  <si>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</si>
  <si>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</si>
  <si>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Cumul.</t>
  </si>
  <si>
    <t>2a</t>
  </si>
  <si>
    <t>2b</t>
  </si>
  <si>
    <t>3a</t>
  </si>
  <si>
    <t>3b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</si>
  <si>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</si>
  <si>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</si>
  <si>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</si>
  <si>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</si>
  <si>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</si>
  <si>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</si>
  <si>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</si>
  <si>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</si>
  <si>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</si>
  <si>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</si>
  <si>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</si>
  <si>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</si>
  <si>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</si>
  <si>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</si>
  <si>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</si>
  <si>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</si>
  <si>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r>
      <t xml:space="preserve">Notes:     </t>
    </r>
    <r>
      <rPr>
        <b/>
        <sz val="12"/>
        <color theme="1"/>
        <rFont val="Times New Roman"/>
        <family val="1"/>
      </rPr>
      <t>Overestimates</t>
    </r>
  </si>
  <si>
    <r>
      <t xml:space="preserve">Notes:     </t>
    </r>
    <r>
      <rPr>
        <b/>
        <sz val="12"/>
        <color theme="1"/>
        <rFont val="Times New Roman"/>
        <family val="1"/>
      </rPr>
      <t>Underestimates</t>
    </r>
  </si>
  <si>
    <t>MediumSingle</t>
  </si>
  <si>
    <t>Infill Strut Capacities (Strong) (Bertoldi et al., 1993)</t>
  </si>
  <si>
    <t>Horizontal Yield Drift and Flexural Capacities (Strong)</t>
  </si>
  <si>
    <t>Storey Shear Resistance and Stiffness (Strong)</t>
  </si>
  <si>
    <t>Storey Shear Resistance and Stiffness (Strong Single Infill)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</si>
</sst>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08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15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9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9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2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2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12" fillId="29" borderId="21" xfId="0" applyNumberFormat="1" applyFont="1" applyFill="1" applyBorder="1" applyAlignment="1">
      <alignment horizontal="center" vertical="center"/>
    </xf>
    <xf numFmtId="2" fontId="12" fillId="29" borderId="62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59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12" fillId="29" borderId="0" xfId="0" applyNumberFormat="1" applyFont="1" applyFill="1" applyBorder="1" applyAlignment="1">
      <alignment horizontal="center" vertical="center"/>
    </xf>
    <xf numFmtId="2" fontId="12" fillId="29" borderId="12" xfId="0" applyNumberFormat="1" applyFont="1" applyFill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2" fontId="12" fillId="29" borderId="19" xfId="0" applyNumberFormat="1" applyFont="1" applyFill="1" applyBorder="1" applyAlignment="1">
      <alignment horizontal="center" vertical="center"/>
    </xf>
    <xf numFmtId="2" fontId="12" fillId="29" borderId="59" xfId="0" applyNumberFormat="1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2" fontId="3" fillId="0" borderId="44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2" fontId="15" fillId="0" borderId="59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/>
    </xf>
    <xf numFmtId="11" fontId="3" fillId="0" borderId="5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12" fillId="29" borderId="2" xfId="0" applyNumberFormat="1" applyFont="1" applyFill="1" applyBorder="1" applyAlignment="1">
      <alignment horizontal="center" vertical="center"/>
    </xf>
    <xf numFmtId="2" fontId="12" fillId="29" borderId="15" xfId="0" applyNumberFormat="1" applyFont="1" applyFill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2" borderId="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2" fontId="14" fillId="0" borderId="36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2" borderId="56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28" borderId="2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10" fillId="29" borderId="60" xfId="0" applyFont="1" applyFill="1" applyBorder="1" applyAlignment="1">
      <alignment horizontal="center"/>
    </xf>
    <xf numFmtId="0" fontId="10" fillId="29" borderId="26" xfId="0" applyFont="1" applyFill="1" applyBorder="1" applyAlignment="1">
      <alignment horizontal="center"/>
    </xf>
    <xf numFmtId="0" fontId="10" fillId="29" borderId="27" xfId="0" applyFont="1" applyFill="1" applyBorder="1" applyAlignment="1">
      <alignment horizontal="center"/>
    </xf>
    <xf numFmtId="0" fontId="4" fillId="0" borderId="7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 wrapText="1"/>
    </xf>
    <xf numFmtId="0" fontId="4" fillId="17" borderId="38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1" fillId="31" borderId="46" xfId="0" applyFont="1" applyFill="1" applyBorder="1" applyAlignment="1">
      <alignment horizontal="center"/>
    </xf>
    <xf numFmtId="0" fontId="1" fillId="31" borderId="47" xfId="0" applyFont="1" applyFill="1" applyBorder="1" applyAlignment="1">
      <alignment horizontal="center"/>
    </xf>
    <xf numFmtId="0" fontId="1" fillId="31" borderId="48" xfId="0" applyFont="1" applyFill="1" applyBorder="1" applyAlignment="1">
      <alignment horizontal="center"/>
    </xf>
    <xf numFmtId="0" fontId="3" fillId="0" borderId="7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72" xfId="0" applyFont="1" applyFill="1" applyBorder="1" applyAlignment="1">
      <alignment horizontal="center"/>
    </xf>
    <xf numFmtId="0" fontId="1" fillId="8" borderId="52" xfId="0" applyFont="1" applyFill="1" applyBorder="1" applyAlignment="1">
      <alignment horizontal="center"/>
    </xf>
    <xf numFmtId="0" fontId="1" fillId="8" borderId="7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3" fillId="0" borderId="6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8" xfId="0" applyNumberFormat="1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4" fillId="0" borderId="2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7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36" fillId="0" borderId="14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3.5257534127497103E-2</c:v>
                </c:pt>
                <c:pt idx="1">
                  <c:v>3.0738957617767289E-2</c:v>
                </c:pt>
                <c:pt idx="2">
                  <c:v>1.7817400504286273E-2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Mechanism'!$V$57:$V$60</c:f>
              <c:numCache>
                <c:formatCode>0.0000</c:formatCode>
                <c:ptCount val="4"/>
                <c:pt idx="0">
                  <c:v>4.5357035601392544E-2</c:v>
                </c:pt>
                <c:pt idx="1">
                  <c:v>4.0155588453431007E-2</c:v>
                </c:pt>
                <c:pt idx="2">
                  <c:v>2.261393352996649E-2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3.5257534127497103E-2</c:v>
                      </c:pt>
                      <c:pt idx="1">
                        <c:v>3.0738957617767289E-2</c:v>
                      </c:pt>
                      <c:pt idx="2">
                        <c:v>1.7817400504286273E-2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Mechanism'!$H$48:$H$61</c:f>
              <c:numCache>
                <c:formatCode>0.00</c:formatCode>
                <c:ptCount val="14"/>
                <c:pt idx="0">
                  <c:v>0.41948099166871872</c:v>
                </c:pt>
                <c:pt idx="1">
                  <c:v>0.37137581506691392</c:v>
                </c:pt>
                <c:pt idx="2">
                  <c:v>0.20914319326436734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1.3381872515769187E-2</c:v>
                </c:pt>
                <c:pt idx="2">
                  <c:v>2.2543441639474946E-2</c:v>
                </c:pt>
                <c:pt idx="3">
                  <c:v>2.4014545375293808E-2</c:v>
                </c:pt>
                <c:pt idx="4">
                  <c:v>3.9280575146741728E-2</c:v>
                </c:pt>
                <c:pt idx="5">
                  <c:v>4.5357035601392544E-2</c:v>
                </c:pt>
                <c:pt idx="6">
                  <c:v>4.5357035601392544E-2</c:v>
                </c:pt>
                <c:pt idx="7">
                  <c:v>4.5357035601392544E-2</c:v>
                </c:pt>
                <c:pt idx="8">
                  <c:v>4.5357035601392544E-2</c:v>
                </c:pt>
                <c:pt idx="9">
                  <c:v>4.5357035601392544E-2</c:v>
                </c:pt>
                <c:pt idx="10">
                  <c:v>4.5357035601392544E-2</c:v>
                </c:pt>
                <c:pt idx="11">
                  <c:v>4.5357035601392544E-2</c:v>
                </c:pt>
                <c:pt idx="12">
                  <c:v>4.5357035601392544E-2</c:v>
                </c:pt>
                <c:pt idx="13">
                  <c:v>4.5357035601392544E-2</c:v>
                </c:pt>
                <c:pt idx="14">
                  <c:v>4.5357035601392544E-2</c:v>
                </c:pt>
                <c:pt idx="15">
                  <c:v>4.5357035601392544E-2</c:v>
                </c:pt>
                <c:pt idx="16">
                  <c:v>4.5357035601392544E-2</c:v>
                </c:pt>
                <c:pt idx="17">
                  <c:v>4.5357035601392544E-2</c:v>
                </c:pt>
                <c:pt idx="18">
                  <c:v>4.5357035601392544E-2</c:v>
                </c:pt>
                <c:pt idx="19">
                  <c:v>4.5357035601392544E-2</c:v>
                </c:pt>
                <c:pt idx="20">
                  <c:v>4.5357035601392544E-2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-558.84415521092922</c:v>
                </c:pt>
                <c:pt idx="2">
                  <c:v>-722.50000922132176</c:v>
                </c:pt>
                <c:pt idx="3">
                  <c:v>-737.0438076445148</c:v>
                </c:pt>
                <c:pt idx="4">
                  <c:v>-760.40035010869497</c:v>
                </c:pt>
                <c:pt idx="5">
                  <c:v>-708.82198597893728</c:v>
                </c:pt>
                <c:pt idx="6">
                  <c:v>-708.82198597893728</c:v>
                </c:pt>
                <c:pt idx="7">
                  <c:v>-708.82198597893728</c:v>
                </c:pt>
                <c:pt idx="8">
                  <c:v>-708.82198597893728</c:v>
                </c:pt>
                <c:pt idx="9">
                  <c:v>-708.82198597893728</c:v>
                </c:pt>
                <c:pt idx="10">
                  <c:v>-708.82198597893728</c:v>
                </c:pt>
                <c:pt idx="11">
                  <c:v>-708.82198597893728</c:v>
                </c:pt>
                <c:pt idx="12">
                  <c:v>-708.82198597893728</c:v>
                </c:pt>
                <c:pt idx="13">
                  <c:v>-708.82198597893728</c:v>
                </c:pt>
                <c:pt idx="14">
                  <c:v>-708.82198597893728</c:v>
                </c:pt>
                <c:pt idx="15">
                  <c:v>-708.82198597893728</c:v>
                </c:pt>
                <c:pt idx="16">
                  <c:v>-708.82198597893728</c:v>
                </c:pt>
                <c:pt idx="17">
                  <c:v>-708.82198597893728</c:v>
                </c:pt>
                <c:pt idx="18">
                  <c:v>-708.82198597893728</c:v>
                </c:pt>
                <c:pt idx="19">
                  <c:v>-708.82198597893728</c:v>
                </c:pt>
                <c:pt idx="20">
                  <c:v>-708.82198597893728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B-4BEC-AF02-68BB703F46A6}"/>
            </c:ext>
          </c:extLst>
        </c:ser>
        <c:ser>
          <c:idx val="0"/>
          <c:order val="1"/>
          <c:tx>
            <c:v>Galli_3st_3bay_StrongSingle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Displacements'!$F$4:$F$5460</c:f>
              <c:numCache>
                <c:formatCode>General</c:formatCode>
                <c:ptCount val="5457"/>
                <c:pt idx="0">
                  <c:v>3.8278799999999997E-5</c:v>
                </c:pt>
                <c:pt idx="1">
                  <c:v>7.8265199999999997E-5</c:v>
                </c:pt>
                <c:pt idx="2">
                  <c:v>1.1825200000000001E-4</c:v>
                </c:pt>
                <c:pt idx="3">
                  <c:v>1.58238E-4</c:v>
                </c:pt>
                <c:pt idx="4">
                  <c:v>1.9822399999999999E-4</c:v>
                </c:pt>
                <c:pt idx="5">
                  <c:v>2.38211E-4</c:v>
                </c:pt>
                <c:pt idx="6">
                  <c:v>2.7819699999999999E-4</c:v>
                </c:pt>
                <c:pt idx="7">
                  <c:v>3.18184E-4</c:v>
                </c:pt>
                <c:pt idx="8">
                  <c:v>3.5816999999999999E-4</c:v>
                </c:pt>
                <c:pt idx="9">
                  <c:v>3.98157E-4</c:v>
                </c:pt>
                <c:pt idx="10">
                  <c:v>4.38143E-4</c:v>
                </c:pt>
                <c:pt idx="11">
                  <c:v>4.7812499999999998E-4</c:v>
                </c:pt>
                <c:pt idx="12">
                  <c:v>5.1810599999999995E-4</c:v>
                </c:pt>
                <c:pt idx="13">
                  <c:v>5.5808699999999997E-4</c:v>
                </c:pt>
                <c:pt idx="14">
                  <c:v>5.9806799999999999E-4</c:v>
                </c:pt>
                <c:pt idx="15">
                  <c:v>6.38048E-4</c:v>
                </c:pt>
                <c:pt idx="16">
                  <c:v>6.7802900000000002E-4</c:v>
                </c:pt>
                <c:pt idx="17">
                  <c:v>7.1801000000000005E-4</c:v>
                </c:pt>
                <c:pt idx="18">
                  <c:v>7.5799099999999996E-4</c:v>
                </c:pt>
                <c:pt idx="19">
                  <c:v>7.9797199999999998E-4</c:v>
                </c:pt>
                <c:pt idx="20">
                  <c:v>8.3796200000000004E-4</c:v>
                </c:pt>
                <c:pt idx="21">
                  <c:v>8.7795600000000005E-4</c:v>
                </c:pt>
                <c:pt idx="22">
                  <c:v>9.1794900000000004E-4</c:v>
                </c:pt>
                <c:pt idx="23">
                  <c:v>9.5796399999999995E-4</c:v>
                </c:pt>
                <c:pt idx="24">
                  <c:v>9.9798199999999991E-4</c:v>
                </c:pt>
                <c:pt idx="25">
                  <c:v>1.0380000000000001E-3</c:v>
                </c:pt>
                <c:pt idx="26">
                  <c:v>1.0780200000000001E-3</c:v>
                </c:pt>
                <c:pt idx="27">
                  <c:v>1.11804E-3</c:v>
                </c:pt>
                <c:pt idx="28">
                  <c:v>1.1580500000000001E-3</c:v>
                </c:pt>
                <c:pt idx="29">
                  <c:v>1.1980999999999999E-3</c:v>
                </c:pt>
                <c:pt idx="30">
                  <c:v>1.23817E-3</c:v>
                </c:pt>
                <c:pt idx="31">
                  <c:v>1.27823E-3</c:v>
                </c:pt>
                <c:pt idx="32">
                  <c:v>1.3182999999999999E-3</c:v>
                </c:pt>
                <c:pt idx="33">
                  <c:v>1.3583600000000001E-3</c:v>
                </c:pt>
                <c:pt idx="34">
                  <c:v>1.39843E-3</c:v>
                </c:pt>
                <c:pt idx="35">
                  <c:v>1.4385000000000001E-3</c:v>
                </c:pt>
                <c:pt idx="36">
                  <c:v>1.4785600000000001E-3</c:v>
                </c:pt>
                <c:pt idx="37">
                  <c:v>1.5187E-3</c:v>
                </c:pt>
                <c:pt idx="38">
                  <c:v>1.5588399999999999E-3</c:v>
                </c:pt>
                <c:pt idx="39">
                  <c:v>1.5989800000000001E-3</c:v>
                </c:pt>
                <c:pt idx="40">
                  <c:v>1.63912E-3</c:v>
                </c:pt>
                <c:pt idx="41">
                  <c:v>1.6792599999999999E-3</c:v>
                </c:pt>
                <c:pt idx="42">
                  <c:v>1.7193899999999999E-3</c:v>
                </c:pt>
                <c:pt idx="43">
                  <c:v>1.75953E-3</c:v>
                </c:pt>
                <c:pt idx="44">
                  <c:v>1.79967E-3</c:v>
                </c:pt>
                <c:pt idx="45">
                  <c:v>1.8398100000000001E-3</c:v>
                </c:pt>
                <c:pt idx="46">
                  <c:v>1.8799400000000001E-3</c:v>
                </c:pt>
                <c:pt idx="47">
                  <c:v>1.92008E-3</c:v>
                </c:pt>
                <c:pt idx="48">
                  <c:v>1.9602199999999999E-3</c:v>
                </c:pt>
                <c:pt idx="49">
                  <c:v>2.0003500000000001E-3</c:v>
                </c:pt>
                <c:pt idx="50">
                  <c:v>2.0404899999999998E-3</c:v>
                </c:pt>
                <c:pt idx="51">
                  <c:v>2.08063E-3</c:v>
                </c:pt>
                <c:pt idx="52">
                  <c:v>2.1207600000000002E-3</c:v>
                </c:pt>
                <c:pt idx="53">
                  <c:v>2.1608999999999999E-3</c:v>
                </c:pt>
                <c:pt idx="54">
                  <c:v>2.20104E-3</c:v>
                </c:pt>
                <c:pt idx="55">
                  <c:v>2.2411699999999998E-3</c:v>
                </c:pt>
                <c:pt idx="56">
                  <c:v>2.2813099999999999E-3</c:v>
                </c:pt>
                <c:pt idx="57">
                  <c:v>2.3214500000000001E-3</c:v>
                </c:pt>
                <c:pt idx="58">
                  <c:v>2.3615799999999998E-3</c:v>
                </c:pt>
                <c:pt idx="59">
                  <c:v>2.40172E-3</c:v>
                </c:pt>
                <c:pt idx="60">
                  <c:v>2.4418600000000001E-3</c:v>
                </c:pt>
                <c:pt idx="61">
                  <c:v>2.4819999999999998E-3</c:v>
                </c:pt>
                <c:pt idx="62">
                  <c:v>2.52213E-3</c:v>
                </c:pt>
                <c:pt idx="63">
                  <c:v>2.5622700000000002E-3</c:v>
                </c:pt>
                <c:pt idx="64">
                  <c:v>2.6024099999999999E-3</c:v>
                </c:pt>
                <c:pt idx="65">
                  <c:v>2.6425400000000001E-3</c:v>
                </c:pt>
                <c:pt idx="66">
                  <c:v>2.6826799999999998E-3</c:v>
                </c:pt>
                <c:pt idx="67">
                  <c:v>2.7228199999999999E-3</c:v>
                </c:pt>
                <c:pt idx="68">
                  <c:v>2.7629500000000001E-3</c:v>
                </c:pt>
                <c:pt idx="69">
                  <c:v>2.8030899999999998E-3</c:v>
                </c:pt>
                <c:pt idx="70">
                  <c:v>2.84323E-3</c:v>
                </c:pt>
                <c:pt idx="71">
                  <c:v>2.8833600000000002E-3</c:v>
                </c:pt>
                <c:pt idx="72">
                  <c:v>2.9234999999999999E-3</c:v>
                </c:pt>
                <c:pt idx="73">
                  <c:v>2.96364E-3</c:v>
                </c:pt>
                <c:pt idx="74">
                  <c:v>3.0037699999999998E-3</c:v>
                </c:pt>
                <c:pt idx="75">
                  <c:v>3.0439099999999999E-3</c:v>
                </c:pt>
                <c:pt idx="76">
                  <c:v>3.0840500000000001E-3</c:v>
                </c:pt>
                <c:pt idx="77">
                  <c:v>3.1241799999999998E-3</c:v>
                </c:pt>
                <c:pt idx="78">
                  <c:v>3.1643600000000002E-3</c:v>
                </c:pt>
                <c:pt idx="79">
                  <c:v>3.20456E-3</c:v>
                </c:pt>
                <c:pt idx="80">
                  <c:v>3.2447499999999998E-3</c:v>
                </c:pt>
                <c:pt idx="81">
                  <c:v>3.28495E-3</c:v>
                </c:pt>
                <c:pt idx="82">
                  <c:v>3.3251499999999998E-3</c:v>
                </c:pt>
                <c:pt idx="83">
                  <c:v>3.3653400000000001E-3</c:v>
                </c:pt>
                <c:pt idx="84">
                  <c:v>3.4055399999999999E-3</c:v>
                </c:pt>
                <c:pt idx="85">
                  <c:v>3.4457300000000001E-3</c:v>
                </c:pt>
                <c:pt idx="86">
                  <c:v>3.4859299999999999E-3</c:v>
                </c:pt>
                <c:pt idx="87">
                  <c:v>3.5261300000000001E-3</c:v>
                </c:pt>
                <c:pt idx="88">
                  <c:v>3.56632E-3</c:v>
                </c:pt>
                <c:pt idx="89">
                  <c:v>3.6065200000000002E-3</c:v>
                </c:pt>
                <c:pt idx="90">
                  <c:v>3.6467100000000001E-3</c:v>
                </c:pt>
                <c:pt idx="91">
                  <c:v>3.6869099999999998E-3</c:v>
                </c:pt>
                <c:pt idx="92">
                  <c:v>3.7271100000000001E-3</c:v>
                </c:pt>
                <c:pt idx="93">
                  <c:v>3.7672999999999999E-3</c:v>
                </c:pt>
                <c:pt idx="94">
                  <c:v>3.8075000000000001E-3</c:v>
                </c:pt>
                <c:pt idx="95">
                  <c:v>3.84769E-3</c:v>
                </c:pt>
                <c:pt idx="96">
                  <c:v>3.8878900000000002E-3</c:v>
                </c:pt>
                <c:pt idx="97">
                  <c:v>3.9280900000000004E-3</c:v>
                </c:pt>
                <c:pt idx="98">
                  <c:v>3.9682800000000002E-3</c:v>
                </c:pt>
                <c:pt idx="99">
                  <c:v>4.00848E-3</c:v>
                </c:pt>
                <c:pt idx="100">
                  <c:v>4.0486699999999999E-3</c:v>
                </c:pt>
                <c:pt idx="101">
                  <c:v>4.0888699999999997E-3</c:v>
                </c:pt>
                <c:pt idx="102">
                  <c:v>4.1290700000000003E-3</c:v>
                </c:pt>
                <c:pt idx="103">
                  <c:v>4.1692600000000002E-3</c:v>
                </c:pt>
                <c:pt idx="104">
                  <c:v>4.2094599999999999E-3</c:v>
                </c:pt>
                <c:pt idx="105">
                  <c:v>4.2496599999999997E-3</c:v>
                </c:pt>
                <c:pt idx="106">
                  <c:v>4.2898499999999996E-3</c:v>
                </c:pt>
                <c:pt idx="107">
                  <c:v>4.3300500000000002E-3</c:v>
                </c:pt>
                <c:pt idx="108">
                  <c:v>4.3702400000000001E-3</c:v>
                </c:pt>
                <c:pt idx="109">
                  <c:v>4.4104399999999998E-3</c:v>
                </c:pt>
                <c:pt idx="110">
                  <c:v>4.4506399999999996E-3</c:v>
                </c:pt>
                <c:pt idx="111">
                  <c:v>4.4908300000000003E-3</c:v>
                </c:pt>
                <c:pt idx="112">
                  <c:v>4.5310300000000001E-3</c:v>
                </c:pt>
                <c:pt idx="113">
                  <c:v>4.57122E-3</c:v>
                </c:pt>
                <c:pt idx="114">
                  <c:v>4.6114199999999998E-3</c:v>
                </c:pt>
                <c:pt idx="115">
                  <c:v>4.6516200000000004E-3</c:v>
                </c:pt>
                <c:pt idx="116">
                  <c:v>4.6918100000000003E-3</c:v>
                </c:pt>
                <c:pt idx="117">
                  <c:v>4.73201E-3</c:v>
                </c:pt>
                <c:pt idx="118">
                  <c:v>4.7721999999999999E-3</c:v>
                </c:pt>
                <c:pt idx="119">
                  <c:v>4.8123999999999997E-3</c:v>
                </c:pt>
                <c:pt idx="120">
                  <c:v>4.8526000000000003E-3</c:v>
                </c:pt>
                <c:pt idx="121">
                  <c:v>4.8927900000000002E-3</c:v>
                </c:pt>
                <c:pt idx="122">
                  <c:v>4.9329899999999999E-3</c:v>
                </c:pt>
                <c:pt idx="123">
                  <c:v>4.9731799999999998E-3</c:v>
                </c:pt>
                <c:pt idx="124">
                  <c:v>5.0133799999999996E-3</c:v>
                </c:pt>
                <c:pt idx="125">
                  <c:v>5.0535800000000002E-3</c:v>
                </c:pt>
                <c:pt idx="126">
                  <c:v>5.0937700000000001E-3</c:v>
                </c:pt>
                <c:pt idx="127">
                  <c:v>5.1339699999999999E-3</c:v>
                </c:pt>
                <c:pt idx="128">
                  <c:v>5.1741699999999996E-3</c:v>
                </c:pt>
                <c:pt idx="129">
                  <c:v>5.2143600000000003E-3</c:v>
                </c:pt>
                <c:pt idx="130">
                  <c:v>5.2545600000000001E-3</c:v>
                </c:pt>
                <c:pt idx="131">
                  <c:v>5.29475E-3</c:v>
                </c:pt>
                <c:pt idx="132">
                  <c:v>5.3349499999999998E-3</c:v>
                </c:pt>
                <c:pt idx="133">
                  <c:v>5.3751500000000004E-3</c:v>
                </c:pt>
                <c:pt idx="134">
                  <c:v>5.4153400000000003E-3</c:v>
                </c:pt>
                <c:pt idx="135">
                  <c:v>5.45554E-3</c:v>
                </c:pt>
                <c:pt idx="136">
                  <c:v>5.4957299999999999E-3</c:v>
                </c:pt>
                <c:pt idx="137">
                  <c:v>5.5359299999999997E-3</c:v>
                </c:pt>
                <c:pt idx="138">
                  <c:v>5.5761300000000003E-3</c:v>
                </c:pt>
                <c:pt idx="139">
                  <c:v>5.6163200000000002E-3</c:v>
                </c:pt>
                <c:pt idx="140">
                  <c:v>5.65652E-3</c:v>
                </c:pt>
                <c:pt idx="141">
                  <c:v>5.6967099999999998E-3</c:v>
                </c:pt>
                <c:pt idx="142">
                  <c:v>5.7369099999999996E-3</c:v>
                </c:pt>
                <c:pt idx="143">
                  <c:v>5.7771100000000002E-3</c:v>
                </c:pt>
                <c:pt idx="144">
                  <c:v>5.8173000000000001E-3</c:v>
                </c:pt>
                <c:pt idx="145">
                  <c:v>5.8574999999999999E-3</c:v>
                </c:pt>
                <c:pt idx="146">
                  <c:v>5.8976999999999996E-3</c:v>
                </c:pt>
                <c:pt idx="147">
                  <c:v>5.9378900000000004E-3</c:v>
                </c:pt>
                <c:pt idx="148">
                  <c:v>5.9780900000000001E-3</c:v>
                </c:pt>
                <c:pt idx="149">
                  <c:v>6.01828E-3</c:v>
                </c:pt>
                <c:pt idx="150">
                  <c:v>6.0584799999999998E-3</c:v>
                </c:pt>
                <c:pt idx="151">
                  <c:v>6.0986800000000004E-3</c:v>
                </c:pt>
                <c:pt idx="152">
                  <c:v>6.1388700000000003E-3</c:v>
                </c:pt>
                <c:pt idx="153">
                  <c:v>6.17907E-3</c:v>
                </c:pt>
                <c:pt idx="154">
                  <c:v>6.2192599999999999E-3</c:v>
                </c:pt>
                <c:pt idx="155">
                  <c:v>6.2594599999999997E-3</c:v>
                </c:pt>
                <c:pt idx="156">
                  <c:v>6.2996600000000003E-3</c:v>
                </c:pt>
                <c:pt idx="157">
                  <c:v>6.3398500000000002E-3</c:v>
                </c:pt>
                <c:pt idx="158">
                  <c:v>6.38005E-3</c:v>
                </c:pt>
                <c:pt idx="159">
                  <c:v>6.4202499999999997E-3</c:v>
                </c:pt>
                <c:pt idx="160">
                  <c:v>6.4604399999999996E-3</c:v>
                </c:pt>
                <c:pt idx="161">
                  <c:v>6.5006400000000002E-3</c:v>
                </c:pt>
                <c:pt idx="162">
                  <c:v>6.5408300000000001E-3</c:v>
                </c:pt>
                <c:pt idx="163">
                  <c:v>6.5810299999999999E-3</c:v>
                </c:pt>
                <c:pt idx="164">
                  <c:v>6.6212299999999997E-3</c:v>
                </c:pt>
                <c:pt idx="165">
                  <c:v>6.6614200000000004E-3</c:v>
                </c:pt>
                <c:pt idx="166">
                  <c:v>6.7016200000000001E-3</c:v>
                </c:pt>
                <c:pt idx="167">
                  <c:v>6.74181E-3</c:v>
                </c:pt>
                <c:pt idx="168">
                  <c:v>6.7820099999999998E-3</c:v>
                </c:pt>
                <c:pt idx="169">
                  <c:v>6.8222100000000004E-3</c:v>
                </c:pt>
                <c:pt idx="170">
                  <c:v>6.8624000000000003E-3</c:v>
                </c:pt>
                <c:pt idx="171">
                  <c:v>6.9026000000000001E-3</c:v>
                </c:pt>
                <c:pt idx="172">
                  <c:v>6.9427899999999999E-3</c:v>
                </c:pt>
                <c:pt idx="173">
                  <c:v>6.9829899999999997E-3</c:v>
                </c:pt>
                <c:pt idx="174">
                  <c:v>7.0231900000000003E-3</c:v>
                </c:pt>
                <c:pt idx="175">
                  <c:v>7.0633800000000002E-3</c:v>
                </c:pt>
                <c:pt idx="176">
                  <c:v>7.10358E-3</c:v>
                </c:pt>
                <c:pt idx="177">
                  <c:v>7.1437799999999997E-3</c:v>
                </c:pt>
                <c:pt idx="178">
                  <c:v>7.1839699999999996E-3</c:v>
                </c:pt>
                <c:pt idx="179">
                  <c:v>7.2241700000000002E-3</c:v>
                </c:pt>
                <c:pt idx="180">
                  <c:v>7.2643600000000001E-3</c:v>
                </c:pt>
                <c:pt idx="181">
                  <c:v>7.3045599999999999E-3</c:v>
                </c:pt>
                <c:pt idx="182">
                  <c:v>7.3447599999999997E-3</c:v>
                </c:pt>
                <c:pt idx="183">
                  <c:v>7.3849500000000004E-3</c:v>
                </c:pt>
                <c:pt idx="184">
                  <c:v>7.4251500000000002E-3</c:v>
                </c:pt>
                <c:pt idx="185">
                  <c:v>7.4653499999999999E-3</c:v>
                </c:pt>
                <c:pt idx="186">
                  <c:v>7.5055399999999998E-3</c:v>
                </c:pt>
                <c:pt idx="187">
                  <c:v>7.5457400000000004E-3</c:v>
                </c:pt>
                <c:pt idx="188">
                  <c:v>7.5859300000000003E-3</c:v>
                </c:pt>
                <c:pt idx="189">
                  <c:v>7.6261300000000001E-3</c:v>
                </c:pt>
                <c:pt idx="190">
                  <c:v>7.6663299999999998E-3</c:v>
                </c:pt>
                <c:pt idx="191">
                  <c:v>7.7065199999999997E-3</c:v>
                </c:pt>
                <c:pt idx="192">
                  <c:v>7.7467200000000003E-3</c:v>
                </c:pt>
                <c:pt idx="193">
                  <c:v>7.7869100000000002E-3</c:v>
                </c:pt>
                <c:pt idx="194">
                  <c:v>7.82711E-3</c:v>
                </c:pt>
                <c:pt idx="195">
                  <c:v>7.8673100000000006E-3</c:v>
                </c:pt>
                <c:pt idx="196">
                  <c:v>7.9074999999999996E-3</c:v>
                </c:pt>
                <c:pt idx="197">
                  <c:v>7.9477000000000003E-3</c:v>
                </c:pt>
                <c:pt idx="198">
                  <c:v>7.9878999999999992E-3</c:v>
                </c:pt>
                <c:pt idx="199">
                  <c:v>8.0280899999999999E-3</c:v>
                </c:pt>
                <c:pt idx="200">
                  <c:v>8.0682900000000005E-3</c:v>
                </c:pt>
                <c:pt idx="201">
                  <c:v>8.1084799999999995E-3</c:v>
                </c:pt>
                <c:pt idx="202">
                  <c:v>8.1486800000000002E-3</c:v>
                </c:pt>
                <c:pt idx="203">
                  <c:v>8.1888800000000008E-3</c:v>
                </c:pt>
                <c:pt idx="204">
                  <c:v>8.2290699999999998E-3</c:v>
                </c:pt>
                <c:pt idx="205">
                  <c:v>8.2692700000000004E-3</c:v>
                </c:pt>
                <c:pt idx="206">
                  <c:v>8.3094599999999994E-3</c:v>
                </c:pt>
                <c:pt idx="207">
                  <c:v>8.3496600000000001E-3</c:v>
                </c:pt>
                <c:pt idx="208">
                  <c:v>8.3898600000000007E-3</c:v>
                </c:pt>
                <c:pt idx="209">
                  <c:v>8.4300499999999997E-3</c:v>
                </c:pt>
                <c:pt idx="210">
                  <c:v>8.4702500000000003E-3</c:v>
                </c:pt>
                <c:pt idx="211">
                  <c:v>8.5104499999999993E-3</c:v>
                </c:pt>
                <c:pt idx="212">
                  <c:v>8.55064E-3</c:v>
                </c:pt>
                <c:pt idx="213">
                  <c:v>8.5908400000000006E-3</c:v>
                </c:pt>
                <c:pt idx="214">
                  <c:v>8.6310299999999996E-3</c:v>
                </c:pt>
                <c:pt idx="215">
                  <c:v>8.6712300000000003E-3</c:v>
                </c:pt>
                <c:pt idx="216">
                  <c:v>8.7114299999999992E-3</c:v>
                </c:pt>
                <c:pt idx="217">
                  <c:v>8.7516199999999999E-3</c:v>
                </c:pt>
                <c:pt idx="218">
                  <c:v>8.7918200000000005E-3</c:v>
                </c:pt>
                <c:pt idx="219">
                  <c:v>8.8320199999999995E-3</c:v>
                </c:pt>
                <c:pt idx="220">
                  <c:v>8.8722100000000002E-3</c:v>
                </c:pt>
                <c:pt idx="221">
                  <c:v>8.9124100000000008E-3</c:v>
                </c:pt>
                <c:pt idx="222">
                  <c:v>8.9525999999999998E-3</c:v>
                </c:pt>
                <c:pt idx="223">
                  <c:v>8.9928000000000004E-3</c:v>
                </c:pt>
                <c:pt idx="224">
                  <c:v>9.0329899999999994E-3</c:v>
                </c:pt>
                <c:pt idx="225">
                  <c:v>9.0731900000000001E-3</c:v>
                </c:pt>
                <c:pt idx="226">
                  <c:v>9.1133900000000007E-3</c:v>
                </c:pt>
                <c:pt idx="227">
                  <c:v>9.1535799999999997E-3</c:v>
                </c:pt>
                <c:pt idx="228">
                  <c:v>9.1937800000000004E-3</c:v>
                </c:pt>
                <c:pt idx="229">
                  <c:v>9.2339699999999993E-3</c:v>
                </c:pt>
                <c:pt idx="230">
                  <c:v>9.27417E-3</c:v>
                </c:pt>
                <c:pt idx="231">
                  <c:v>9.3143600000000007E-3</c:v>
                </c:pt>
                <c:pt idx="232">
                  <c:v>9.3545599999999996E-3</c:v>
                </c:pt>
                <c:pt idx="233">
                  <c:v>9.3947500000000003E-3</c:v>
                </c:pt>
                <c:pt idx="234">
                  <c:v>9.4349499999999992E-3</c:v>
                </c:pt>
                <c:pt idx="235">
                  <c:v>9.4751499999999999E-3</c:v>
                </c:pt>
                <c:pt idx="236">
                  <c:v>9.5153400000000006E-3</c:v>
                </c:pt>
                <c:pt idx="237">
                  <c:v>9.5555399999999995E-3</c:v>
                </c:pt>
                <c:pt idx="238">
                  <c:v>9.5957300000000002E-3</c:v>
                </c:pt>
                <c:pt idx="239">
                  <c:v>9.6359299999999991E-3</c:v>
                </c:pt>
                <c:pt idx="240">
                  <c:v>9.6761199999999999E-3</c:v>
                </c:pt>
                <c:pt idx="241">
                  <c:v>9.7163200000000005E-3</c:v>
                </c:pt>
                <c:pt idx="242">
                  <c:v>9.7565199999999994E-3</c:v>
                </c:pt>
                <c:pt idx="243">
                  <c:v>9.7967100000000001E-3</c:v>
                </c:pt>
                <c:pt idx="244">
                  <c:v>9.8369100000000008E-3</c:v>
                </c:pt>
                <c:pt idx="245">
                  <c:v>9.8770999999999998E-3</c:v>
                </c:pt>
                <c:pt idx="246">
                  <c:v>9.9173000000000004E-3</c:v>
                </c:pt>
                <c:pt idx="247">
                  <c:v>9.9574899999999994E-3</c:v>
                </c:pt>
                <c:pt idx="248">
                  <c:v>9.99769E-3</c:v>
                </c:pt>
                <c:pt idx="249">
                  <c:v>1.0037900000000001E-2</c:v>
                </c:pt>
                <c:pt idx="250">
                  <c:v>1.00781E-2</c:v>
                </c:pt>
                <c:pt idx="251">
                  <c:v>1.01183E-2</c:v>
                </c:pt>
                <c:pt idx="252">
                  <c:v>1.0158500000000001E-2</c:v>
                </c:pt>
                <c:pt idx="253">
                  <c:v>1.01987E-2</c:v>
                </c:pt>
                <c:pt idx="254">
                  <c:v>1.02389E-2</c:v>
                </c:pt>
                <c:pt idx="255">
                  <c:v>1.0279099999999999E-2</c:v>
                </c:pt>
                <c:pt idx="256">
                  <c:v>1.03193E-2</c:v>
                </c:pt>
                <c:pt idx="257">
                  <c:v>1.0359500000000001E-2</c:v>
                </c:pt>
                <c:pt idx="258">
                  <c:v>1.03996E-2</c:v>
                </c:pt>
                <c:pt idx="259">
                  <c:v>1.0439800000000001E-2</c:v>
                </c:pt>
                <c:pt idx="260">
                  <c:v>1.048E-2</c:v>
                </c:pt>
                <c:pt idx="261">
                  <c:v>1.05202E-2</c:v>
                </c:pt>
                <c:pt idx="262">
                  <c:v>1.0560399999999999E-2</c:v>
                </c:pt>
                <c:pt idx="263">
                  <c:v>1.06006E-2</c:v>
                </c:pt>
                <c:pt idx="264">
                  <c:v>1.0640800000000001E-2</c:v>
                </c:pt>
                <c:pt idx="265">
                  <c:v>1.0681E-2</c:v>
                </c:pt>
                <c:pt idx="266">
                  <c:v>1.07212E-2</c:v>
                </c:pt>
                <c:pt idx="267">
                  <c:v>1.0761400000000001E-2</c:v>
                </c:pt>
                <c:pt idx="268">
                  <c:v>1.08016E-2</c:v>
                </c:pt>
                <c:pt idx="269">
                  <c:v>1.08418E-2</c:v>
                </c:pt>
                <c:pt idx="270">
                  <c:v>1.0881999999999999E-2</c:v>
                </c:pt>
                <c:pt idx="271">
                  <c:v>1.09222E-2</c:v>
                </c:pt>
                <c:pt idx="272">
                  <c:v>1.0962400000000001E-2</c:v>
                </c:pt>
                <c:pt idx="273">
                  <c:v>1.10026E-2</c:v>
                </c:pt>
                <c:pt idx="274">
                  <c:v>1.10428E-2</c:v>
                </c:pt>
                <c:pt idx="275">
                  <c:v>1.1083000000000001E-2</c:v>
                </c:pt>
                <c:pt idx="276">
                  <c:v>1.11232E-2</c:v>
                </c:pt>
                <c:pt idx="277">
                  <c:v>1.11634E-2</c:v>
                </c:pt>
                <c:pt idx="278">
                  <c:v>1.1203599999999999E-2</c:v>
                </c:pt>
                <c:pt idx="279">
                  <c:v>1.12438E-2</c:v>
                </c:pt>
                <c:pt idx="280">
                  <c:v>1.1283899999999999E-2</c:v>
                </c:pt>
                <c:pt idx="281">
                  <c:v>1.13241E-2</c:v>
                </c:pt>
                <c:pt idx="282">
                  <c:v>1.1364300000000001E-2</c:v>
                </c:pt>
                <c:pt idx="283">
                  <c:v>1.14045E-2</c:v>
                </c:pt>
                <c:pt idx="284">
                  <c:v>1.14447E-2</c:v>
                </c:pt>
                <c:pt idx="285">
                  <c:v>1.1484899999999999E-2</c:v>
                </c:pt>
                <c:pt idx="286">
                  <c:v>1.15251E-2</c:v>
                </c:pt>
                <c:pt idx="287">
                  <c:v>1.1565300000000001E-2</c:v>
                </c:pt>
                <c:pt idx="288">
                  <c:v>1.1605499999999999E-2</c:v>
                </c:pt>
                <c:pt idx="289">
                  <c:v>1.16457E-2</c:v>
                </c:pt>
                <c:pt idx="290">
                  <c:v>1.1685900000000001E-2</c:v>
                </c:pt>
                <c:pt idx="291">
                  <c:v>1.17261E-2</c:v>
                </c:pt>
                <c:pt idx="292">
                  <c:v>1.17663E-2</c:v>
                </c:pt>
                <c:pt idx="293">
                  <c:v>1.1806499999999999E-2</c:v>
                </c:pt>
                <c:pt idx="294">
                  <c:v>1.18467E-2</c:v>
                </c:pt>
                <c:pt idx="295">
                  <c:v>1.1886900000000001E-2</c:v>
                </c:pt>
                <c:pt idx="296">
                  <c:v>1.19271E-2</c:v>
                </c:pt>
                <c:pt idx="297">
                  <c:v>1.19673E-2</c:v>
                </c:pt>
                <c:pt idx="298">
                  <c:v>1.2007500000000001E-2</c:v>
                </c:pt>
                <c:pt idx="299">
                  <c:v>1.20477E-2</c:v>
                </c:pt>
                <c:pt idx="300">
                  <c:v>1.2087799999999999E-2</c:v>
                </c:pt>
                <c:pt idx="301">
                  <c:v>1.2128E-2</c:v>
                </c:pt>
                <c:pt idx="302">
                  <c:v>1.2168200000000001E-2</c:v>
                </c:pt>
                <c:pt idx="303">
                  <c:v>1.2208399999999999E-2</c:v>
                </c:pt>
                <c:pt idx="304">
                  <c:v>1.2248500000000001E-2</c:v>
                </c:pt>
                <c:pt idx="305">
                  <c:v>1.22887E-2</c:v>
                </c:pt>
                <c:pt idx="306">
                  <c:v>1.23289E-2</c:v>
                </c:pt>
                <c:pt idx="307">
                  <c:v>1.2369099999999999E-2</c:v>
                </c:pt>
                <c:pt idx="308">
                  <c:v>1.24092E-2</c:v>
                </c:pt>
                <c:pt idx="309">
                  <c:v>1.2449399999999999E-2</c:v>
                </c:pt>
                <c:pt idx="310">
                  <c:v>1.2489500000000001E-2</c:v>
                </c:pt>
                <c:pt idx="311">
                  <c:v>1.25297E-2</c:v>
                </c:pt>
                <c:pt idx="312">
                  <c:v>1.2569800000000001E-2</c:v>
                </c:pt>
                <c:pt idx="313">
                  <c:v>1.26099E-2</c:v>
                </c:pt>
                <c:pt idx="314">
                  <c:v>1.2650099999999999E-2</c:v>
                </c:pt>
                <c:pt idx="315">
                  <c:v>1.26902E-2</c:v>
                </c:pt>
                <c:pt idx="316">
                  <c:v>1.27303E-2</c:v>
                </c:pt>
                <c:pt idx="317">
                  <c:v>1.2770500000000001E-2</c:v>
                </c:pt>
                <c:pt idx="318">
                  <c:v>1.28106E-2</c:v>
                </c:pt>
                <c:pt idx="319">
                  <c:v>1.28507E-2</c:v>
                </c:pt>
                <c:pt idx="320">
                  <c:v>1.2890799999999999E-2</c:v>
                </c:pt>
                <c:pt idx="321">
                  <c:v>1.2931E-2</c:v>
                </c:pt>
                <c:pt idx="322">
                  <c:v>1.2971099999999999E-2</c:v>
                </c:pt>
                <c:pt idx="323">
                  <c:v>1.3011200000000001E-2</c:v>
                </c:pt>
                <c:pt idx="324">
                  <c:v>1.3051399999999999E-2</c:v>
                </c:pt>
                <c:pt idx="325">
                  <c:v>1.3091500000000001E-2</c:v>
                </c:pt>
                <c:pt idx="326">
                  <c:v>1.31316E-2</c:v>
                </c:pt>
                <c:pt idx="327">
                  <c:v>1.3171799999999999E-2</c:v>
                </c:pt>
                <c:pt idx="328">
                  <c:v>1.32119E-2</c:v>
                </c:pt>
                <c:pt idx="329">
                  <c:v>1.3252E-2</c:v>
                </c:pt>
                <c:pt idx="330">
                  <c:v>1.3292200000000001E-2</c:v>
                </c:pt>
                <c:pt idx="331">
                  <c:v>1.33323E-2</c:v>
                </c:pt>
                <c:pt idx="332">
                  <c:v>1.33724E-2</c:v>
                </c:pt>
                <c:pt idx="333">
                  <c:v>1.34126E-2</c:v>
                </c:pt>
                <c:pt idx="334">
                  <c:v>1.34527E-2</c:v>
                </c:pt>
                <c:pt idx="335">
                  <c:v>1.3492799999999999E-2</c:v>
                </c:pt>
                <c:pt idx="336">
                  <c:v>1.3533E-2</c:v>
                </c:pt>
                <c:pt idx="337">
                  <c:v>1.3573099999999999E-2</c:v>
                </c:pt>
                <c:pt idx="338">
                  <c:v>1.36131E-2</c:v>
                </c:pt>
                <c:pt idx="339">
                  <c:v>1.3653200000000001E-2</c:v>
                </c:pt>
                <c:pt idx="340">
                  <c:v>1.36933E-2</c:v>
                </c:pt>
                <c:pt idx="341">
                  <c:v>1.37334E-2</c:v>
                </c:pt>
                <c:pt idx="342">
                  <c:v>1.3773499999999999E-2</c:v>
                </c:pt>
                <c:pt idx="343">
                  <c:v>1.3813600000000001E-2</c:v>
                </c:pt>
                <c:pt idx="344">
                  <c:v>1.38537E-2</c:v>
                </c:pt>
                <c:pt idx="345">
                  <c:v>1.38937E-2</c:v>
                </c:pt>
                <c:pt idx="346">
                  <c:v>1.39338E-2</c:v>
                </c:pt>
                <c:pt idx="347">
                  <c:v>1.3973899999999999E-2</c:v>
                </c:pt>
                <c:pt idx="348">
                  <c:v>1.4014E-2</c:v>
                </c:pt>
                <c:pt idx="349">
                  <c:v>1.40541E-2</c:v>
                </c:pt>
                <c:pt idx="350">
                  <c:v>1.4094199999999999E-2</c:v>
                </c:pt>
                <c:pt idx="351">
                  <c:v>1.4134300000000001E-2</c:v>
                </c:pt>
                <c:pt idx="352">
                  <c:v>1.4174300000000001E-2</c:v>
                </c:pt>
                <c:pt idx="353">
                  <c:v>1.42144E-2</c:v>
                </c:pt>
                <c:pt idx="354">
                  <c:v>1.42545E-2</c:v>
                </c:pt>
                <c:pt idx="355">
                  <c:v>1.4294599999999999E-2</c:v>
                </c:pt>
                <c:pt idx="356">
                  <c:v>1.4334700000000001E-2</c:v>
                </c:pt>
                <c:pt idx="357">
                  <c:v>1.43748E-2</c:v>
                </c:pt>
                <c:pt idx="358">
                  <c:v>1.44149E-2</c:v>
                </c:pt>
                <c:pt idx="359">
                  <c:v>1.44549E-2</c:v>
                </c:pt>
                <c:pt idx="360">
                  <c:v>1.4494999999999999E-2</c:v>
                </c:pt>
                <c:pt idx="361">
                  <c:v>1.45351E-2</c:v>
                </c:pt>
                <c:pt idx="362">
                  <c:v>1.45752E-2</c:v>
                </c:pt>
                <c:pt idx="363">
                  <c:v>1.4615299999999999E-2</c:v>
                </c:pt>
                <c:pt idx="364">
                  <c:v>1.4655400000000001E-2</c:v>
                </c:pt>
                <c:pt idx="365">
                  <c:v>1.46955E-2</c:v>
                </c:pt>
                <c:pt idx="366">
                  <c:v>1.47355E-2</c:v>
                </c:pt>
                <c:pt idx="367">
                  <c:v>1.47756E-2</c:v>
                </c:pt>
                <c:pt idx="368">
                  <c:v>1.4815699999999999E-2</c:v>
                </c:pt>
                <c:pt idx="369">
                  <c:v>1.4855800000000001E-2</c:v>
                </c:pt>
                <c:pt idx="370">
                  <c:v>1.48959E-2</c:v>
                </c:pt>
                <c:pt idx="371">
                  <c:v>1.4936E-2</c:v>
                </c:pt>
                <c:pt idx="372">
                  <c:v>1.4976099999999999E-2</c:v>
                </c:pt>
                <c:pt idx="373">
                  <c:v>1.5016099999999999E-2</c:v>
                </c:pt>
                <c:pt idx="374">
                  <c:v>1.50562E-2</c:v>
                </c:pt>
                <c:pt idx="375">
                  <c:v>1.50963E-2</c:v>
                </c:pt>
                <c:pt idx="376">
                  <c:v>1.51364E-2</c:v>
                </c:pt>
                <c:pt idx="377">
                  <c:v>1.5176500000000001E-2</c:v>
                </c:pt>
                <c:pt idx="378">
                  <c:v>1.52166E-2</c:v>
                </c:pt>
                <c:pt idx="379">
                  <c:v>1.52566E-2</c:v>
                </c:pt>
                <c:pt idx="380">
                  <c:v>1.52967E-2</c:v>
                </c:pt>
                <c:pt idx="381">
                  <c:v>1.5336799999999999E-2</c:v>
                </c:pt>
                <c:pt idx="382">
                  <c:v>1.5376900000000001E-2</c:v>
                </c:pt>
                <c:pt idx="383">
                  <c:v>1.5417E-2</c:v>
                </c:pt>
                <c:pt idx="384">
                  <c:v>1.5457E-2</c:v>
                </c:pt>
                <c:pt idx="385">
                  <c:v>1.54971E-2</c:v>
                </c:pt>
                <c:pt idx="386">
                  <c:v>1.5537199999999999E-2</c:v>
                </c:pt>
                <c:pt idx="387">
                  <c:v>1.5577300000000001E-2</c:v>
                </c:pt>
                <c:pt idx="388">
                  <c:v>1.5617300000000001E-2</c:v>
                </c:pt>
                <c:pt idx="389">
                  <c:v>1.5657399999999998E-2</c:v>
                </c:pt>
                <c:pt idx="390">
                  <c:v>1.56975E-2</c:v>
                </c:pt>
                <c:pt idx="391">
                  <c:v>1.5737600000000001E-2</c:v>
                </c:pt>
                <c:pt idx="392">
                  <c:v>1.5777599999999999E-2</c:v>
                </c:pt>
                <c:pt idx="393">
                  <c:v>1.5817700000000001E-2</c:v>
                </c:pt>
                <c:pt idx="394">
                  <c:v>1.5857799999999998E-2</c:v>
                </c:pt>
                <c:pt idx="395">
                  <c:v>1.58979E-2</c:v>
                </c:pt>
                <c:pt idx="396">
                  <c:v>1.5937900000000001E-2</c:v>
                </c:pt>
                <c:pt idx="397">
                  <c:v>1.5977999999999999E-2</c:v>
                </c:pt>
                <c:pt idx="398">
                  <c:v>1.60181E-2</c:v>
                </c:pt>
                <c:pt idx="399">
                  <c:v>1.6058099999999999E-2</c:v>
                </c:pt>
                <c:pt idx="400">
                  <c:v>1.60982E-2</c:v>
                </c:pt>
                <c:pt idx="401">
                  <c:v>1.6138300000000001E-2</c:v>
                </c:pt>
                <c:pt idx="402">
                  <c:v>1.6178399999999999E-2</c:v>
                </c:pt>
                <c:pt idx="403">
                  <c:v>1.6218400000000001E-2</c:v>
                </c:pt>
                <c:pt idx="404">
                  <c:v>1.6258499999999999E-2</c:v>
                </c:pt>
                <c:pt idx="405">
                  <c:v>1.62986E-2</c:v>
                </c:pt>
                <c:pt idx="406">
                  <c:v>1.6338700000000001E-2</c:v>
                </c:pt>
                <c:pt idx="407">
                  <c:v>1.63787E-2</c:v>
                </c:pt>
                <c:pt idx="408">
                  <c:v>1.6418800000000001E-2</c:v>
                </c:pt>
                <c:pt idx="409">
                  <c:v>1.6458899999999999E-2</c:v>
                </c:pt>
                <c:pt idx="410">
                  <c:v>1.6499E-2</c:v>
                </c:pt>
                <c:pt idx="411">
                  <c:v>1.6539000000000002E-2</c:v>
                </c:pt>
                <c:pt idx="412">
                  <c:v>1.6579099999999999E-2</c:v>
                </c:pt>
                <c:pt idx="413">
                  <c:v>1.6619200000000001E-2</c:v>
                </c:pt>
                <c:pt idx="414">
                  <c:v>1.6659299999999998E-2</c:v>
                </c:pt>
                <c:pt idx="415">
                  <c:v>1.66993E-2</c:v>
                </c:pt>
                <c:pt idx="416">
                  <c:v>1.6739400000000002E-2</c:v>
                </c:pt>
                <c:pt idx="417">
                  <c:v>1.6779499999999999E-2</c:v>
                </c:pt>
                <c:pt idx="418">
                  <c:v>1.6819600000000001E-2</c:v>
                </c:pt>
                <c:pt idx="419">
                  <c:v>1.6859599999999999E-2</c:v>
                </c:pt>
                <c:pt idx="420">
                  <c:v>1.68997E-2</c:v>
                </c:pt>
                <c:pt idx="421">
                  <c:v>1.6939800000000001E-2</c:v>
                </c:pt>
                <c:pt idx="422">
                  <c:v>1.6979899999999999E-2</c:v>
                </c:pt>
                <c:pt idx="423">
                  <c:v>1.7019900000000001E-2</c:v>
                </c:pt>
                <c:pt idx="424">
                  <c:v>1.7059999999999999E-2</c:v>
                </c:pt>
                <c:pt idx="425">
                  <c:v>1.71001E-2</c:v>
                </c:pt>
                <c:pt idx="426">
                  <c:v>1.7140099999999998E-2</c:v>
                </c:pt>
                <c:pt idx="427">
                  <c:v>1.71802E-2</c:v>
                </c:pt>
                <c:pt idx="428">
                  <c:v>1.7220300000000001E-2</c:v>
                </c:pt>
                <c:pt idx="429">
                  <c:v>1.7260299999999999E-2</c:v>
                </c:pt>
                <c:pt idx="430">
                  <c:v>1.73004E-2</c:v>
                </c:pt>
                <c:pt idx="431">
                  <c:v>1.7340399999999999E-2</c:v>
                </c:pt>
                <c:pt idx="432">
                  <c:v>1.73805E-2</c:v>
                </c:pt>
                <c:pt idx="433">
                  <c:v>1.7420499999999998E-2</c:v>
                </c:pt>
                <c:pt idx="434">
                  <c:v>1.74606E-2</c:v>
                </c:pt>
                <c:pt idx="435">
                  <c:v>1.7500600000000002E-2</c:v>
                </c:pt>
                <c:pt idx="436">
                  <c:v>1.7540699999999999E-2</c:v>
                </c:pt>
                <c:pt idx="437">
                  <c:v>1.7580800000000001E-2</c:v>
                </c:pt>
                <c:pt idx="438">
                  <c:v>1.7620799999999999E-2</c:v>
                </c:pt>
                <c:pt idx="439">
                  <c:v>1.76609E-2</c:v>
                </c:pt>
                <c:pt idx="440">
                  <c:v>1.7700899999999999E-2</c:v>
                </c:pt>
                <c:pt idx="441">
                  <c:v>1.7741E-2</c:v>
                </c:pt>
                <c:pt idx="442">
                  <c:v>1.7781000000000002E-2</c:v>
                </c:pt>
                <c:pt idx="443">
                  <c:v>1.7821099999999999E-2</c:v>
                </c:pt>
                <c:pt idx="444">
                  <c:v>1.7861100000000001E-2</c:v>
                </c:pt>
                <c:pt idx="445">
                  <c:v>1.7901199999999999E-2</c:v>
                </c:pt>
                <c:pt idx="446">
                  <c:v>1.79413E-2</c:v>
                </c:pt>
                <c:pt idx="447">
                  <c:v>1.7981299999999999E-2</c:v>
                </c:pt>
                <c:pt idx="448">
                  <c:v>1.80214E-2</c:v>
                </c:pt>
                <c:pt idx="449">
                  <c:v>1.8061399999999998E-2</c:v>
                </c:pt>
                <c:pt idx="450">
                  <c:v>1.81015E-2</c:v>
                </c:pt>
                <c:pt idx="451">
                  <c:v>1.8141500000000001E-2</c:v>
                </c:pt>
                <c:pt idx="452">
                  <c:v>1.8181599999999999E-2</c:v>
                </c:pt>
                <c:pt idx="453">
                  <c:v>1.8221600000000001E-2</c:v>
                </c:pt>
                <c:pt idx="454">
                  <c:v>1.8261699999999999E-2</c:v>
                </c:pt>
                <c:pt idx="455">
                  <c:v>1.83018E-2</c:v>
                </c:pt>
                <c:pt idx="456">
                  <c:v>1.8341799999999998E-2</c:v>
                </c:pt>
                <c:pt idx="457">
                  <c:v>1.83819E-2</c:v>
                </c:pt>
                <c:pt idx="458">
                  <c:v>1.8421900000000001E-2</c:v>
                </c:pt>
                <c:pt idx="459">
                  <c:v>1.8461999999999999E-2</c:v>
                </c:pt>
                <c:pt idx="460">
                  <c:v>1.8502000000000001E-2</c:v>
                </c:pt>
                <c:pt idx="461">
                  <c:v>1.8542099999999999E-2</c:v>
                </c:pt>
                <c:pt idx="462">
                  <c:v>1.8582100000000001E-2</c:v>
                </c:pt>
                <c:pt idx="463">
                  <c:v>1.8622199999999998E-2</c:v>
                </c:pt>
                <c:pt idx="464">
                  <c:v>1.86622E-2</c:v>
                </c:pt>
                <c:pt idx="465">
                  <c:v>1.8702300000000002E-2</c:v>
                </c:pt>
                <c:pt idx="466">
                  <c:v>1.87423E-2</c:v>
                </c:pt>
                <c:pt idx="467">
                  <c:v>1.8782400000000001E-2</c:v>
                </c:pt>
                <c:pt idx="468">
                  <c:v>1.8822499999999999E-2</c:v>
                </c:pt>
                <c:pt idx="469">
                  <c:v>1.8862500000000001E-2</c:v>
                </c:pt>
                <c:pt idx="470">
                  <c:v>1.8902599999999999E-2</c:v>
                </c:pt>
                <c:pt idx="471">
                  <c:v>1.89426E-2</c:v>
                </c:pt>
                <c:pt idx="472">
                  <c:v>1.8982700000000002E-2</c:v>
                </c:pt>
                <c:pt idx="473">
                  <c:v>1.90227E-2</c:v>
                </c:pt>
                <c:pt idx="474">
                  <c:v>1.9062800000000001E-2</c:v>
                </c:pt>
                <c:pt idx="475">
                  <c:v>1.91028E-2</c:v>
                </c:pt>
                <c:pt idx="476">
                  <c:v>1.9142900000000001E-2</c:v>
                </c:pt>
                <c:pt idx="477">
                  <c:v>1.9182899999999999E-2</c:v>
                </c:pt>
                <c:pt idx="478">
                  <c:v>1.9223000000000001E-2</c:v>
                </c:pt>
                <c:pt idx="479">
                  <c:v>1.9262999999999999E-2</c:v>
                </c:pt>
                <c:pt idx="480">
                  <c:v>1.93031E-2</c:v>
                </c:pt>
                <c:pt idx="481">
                  <c:v>1.9343099999999998E-2</c:v>
                </c:pt>
                <c:pt idx="482">
                  <c:v>1.93832E-2</c:v>
                </c:pt>
                <c:pt idx="483">
                  <c:v>1.9423200000000002E-2</c:v>
                </c:pt>
                <c:pt idx="484">
                  <c:v>1.9463299999999999E-2</c:v>
                </c:pt>
                <c:pt idx="485">
                  <c:v>1.9503400000000001E-2</c:v>
                </c:pt>
                <c:pt idx="486">
                  <c:v>1.9543399999999999E-2</c:v>
                </c:pt>
                <c:pt idx="487">
                  <c:v>1.95835E-2</c:v>
                </c:pt>
                <c:pt idx="488">
                  <c:v>1.9623499999999999E-2</c:v>
                </c:pt>
                <c:pt idx="489">
                  <c:v>1.96636E-2</c:v>
                </c:pt>
                <c:pt idx="490">
                  <c:v>1.9703600000000002E-2</c:v>
                </c:pt>
                <c:pt idx="491">
                  <c:v>1.9743699999999999E-2</c:v>
                </c:pt>
                <c:pt idx="492">
                  <c:v>1.9783700000000001E-2</c:v>
                </c:pt>
                <c:pt idx="493">
                  <c:v>1.9823799999999999E-2</c:v>
                </c:pt>
                <c:pt idx="494">
                  <c:v>1.9863800000000001E-2</c:v>
                </c:pt>
                <c:pt idx="495">
                  <c:v>1.9903899999999999E-2</c:v>
                </c:pt>
                <c:pt idx="496">
                  <c:v>1.9943900000000001E-2</c:v>
                </c:pt>
                <c:pt idx="497">
                  <c:v>1.9983999999999998E-2</c:v>
                </c:pt>
                <c:pt idx="498">
                  <c:v>2.0024E-2</c:v>
                </c:pt>
                <c:pt idx="499">
                  <c:v>2.0064100000000001E-2</c:v>
                </c:pt>
                <c:pt idx="500">
                  <c:v>2.01041E-2</c:v>
                </c:pt>
                <c:pt idx="501">
                  <c:v>2.0144200000000001E-2</c:v>
                </c:pt>
                <c:pt idx="502">
                  <c:v>2.0184299999999999E-2</c:v>
                </c:pt>
                <c:pt idx="503">
                  <c:v>2.0224300000000001E-2</c:v>
                </c:pt>
                <c:pt idx="504">
                  <c:v>2.0264399999999998E-2</c:v>
                </c:pt>
                <c:pt idx="505">
                  <c:v>2.03044E-2</c:v>
                </c:pt>
                <c:pt idx="506">
                  <c:v>2.0344500000000001E-2</c:v>
                </c:pt>
                <c:pt idx="507">
                  <c:v>2.03845E-2</c:v>
                </c:pt>
                <c:pt idx="508">
                  <c:v>2.0424600000000001E-2</c:v>
                </c:pt>
                <c:pt idx="509">
                  <c:v>2.0464599999999999E-2</c:v>
                </c:pt>
                <c:pt idx="510">
                  <c:v>2.0504700000000001E-2</c:v>
                </c:pt>
                <c:pt idx="511">
                  <c:v>2.0544699999999999E-2</c:v>
                </c:pt>
                <c:pt idx="512">
                  <c:v>2.05848E-2</c:v>
                </c:pt>
                <c:pt idx="513">
                  <c:v>2.0624799999999999E-2</c:v>
                </c:pt>
                <c:pt idx="514">
                  <c:v>2.06649E-2</c:v>
                </c:pt>
                <c:pt idx="515">
                  <c:v>2.0704899999999998E-2</c:v>
                </c:pt>
                <c:pt idx="516">
                  <c:v>2.0745E-2</c:v>
                </c:pt>
                <c:pt idx="517">
                  <c:v>2.0785000000000001E-2</c:v>
                </c:pt>
                <c:pt idx="518">
                  <c:v>2.0825099999999999E-2</c:v>
                </c:pt>
                <c:pt idx="519">
                  <c:v>2.0865100000000001E-2</c:v>
                </c:pt>
                <c:pt idx="520">
                  <c:v>2.0905199999999999E-2</c:v>
                </c:pt>
                <c:pt idx="521">
                  <c:v>2.09453E-2</c:v>
                </c:pt>
                <c:pt idx="522">
                  <c:v>2.0985299999999998E-2</c:v>
                </c:pt>
                <c:pt idx="523">
                  <c:v>2.10254E-2</c:v>
                </c:pt>
                <c:pt idx="524">
                  <c:v>2.1065400000000001E-2</c:v>
                </c:pt>
                <c:pt idx="525">
                  <c:v>2.1105499999999999E-2</c:v>
                </c:pt>
                <c:pt idx="526">
                  <c:v>2.1145500000000001E-2</c:v>
                </c:pt>
                <c:pt idx="527">
                  <c:v>2.1185599999999999E-2</c:v>
                </c:pt>
                <c:pt idx="528">
                  <c:v>2.1225600000000001E-2</c:v>
                </c:pt>
                <c:pt idx="529">
                  <c:v>2.1265699999999998E-2</c:v>
                </c:pt>
                <c:pt idx="530">
                  <c:v>2.13057E-2</c:v>
                </c:pt>
                <c:pt idx="531">
                  <c:v>2.1345800000000002E-2</c:v>
                </c:pt>
                <c:pt idx="532">
                  <c:v>2.13858E-2</c:v>
                </c:pt>
                <c:pt idx="533">
                  <c:v>2.1425900000000001E-2</c:v>
                </c:pt>
                <c:pt idx="534">
                  <c:v>2.14659E-2</c:v>
                </c:pt>
                <c:pt idx="535">
                  <c:v>2.1506000000000001E-2</c:v>
                </c:pt>
                <c:pt idx="536">
                  <c:v>2.1545999999999999E-2</c:v>
                </c:pt>
                <c:pt idx="537">
                  <c:v>2.15861E-2</c:v>
                </c:pt>
                <c:pt idx="538">
                  <c:v>2.1626200000000002E-2</c:v>
                </c:pt>
                <c:pt idx="539">
                  <c:v>2.16662E-2</c:v>
                </c:pt>
                <c:pt idx="540">
                  <c:v>2.1706300000000001E-2</c:v>
                </c:pt>
                <c:pt idx="541">
                  <c:v>2.17463E-2</c:v>
                </c:pt>
                <c:pt idx="542">
                  <c:v>2.1786400000000001E-2</c:v>
                </c:pt>
                <c:pt idx="543">
                  <c:v>2.1826399999999999E-2</c:v>
                </c:pt>
                <c:pt idx="544">
                  <c:v>2.1866500000000001E-2</c:v>
                </c:pt>
                <c:pt idx="545">
                  <c:v>2.1906499999999999E-2</c:v>
                </c:pt>
                <c:pt idx="546">
                  <c:v>2.19466E-2</c:v>
                </c:pt>
                <c:pt idx="547">
                  <c:v>2.1986599999999999E-2</c:v>
                </c:pt>
                <c:pt idx="548">
                  <c:v>2.20267E-2</c:v>
                </c:pt>
                <c:pt idx="549">
                  <c:v>2.2066700000000002E-2</c:v>
                </c:pt>
                <c:pt idx="550">
                  <c:v>2.2106799999999999E-2</c:v>
                </c:pt>
                <c:pt idx="551">
                  <c:v>2.2146800000000001E-2</c:v>
                </c:pt>
                <c:pt idx="552">
                  <c:v>2.2186899999999999E-2</c:v>
                </c:pt>
                <c:pt idx="553">
                  <c:v>2.2226900000000001E-2</c:v>
                </c:pt>
                <c:pt idx="554">
                  <c:v>2.2266999999999999E-2</c:v>
                </c:pt>
                <c:pt idx="555">
                  <c:v>2.2307E-2</c:v>
                </c:pt>
                <c:pt idx="556">
                  <c:v>2.2347100000000002E-2</c:v>
                </c:pt>
                <c:pt idx="557">
                  <c:v>2.2387199999999999E-2</c:v>
                </c:pt>
                <c:pt idx="558">
                  <c:v>2.2427200000000001E-2</c:v>
                </c:pt>
                <c:pt idx="559">
                  <c:v>2.2467299999999999E-2</c:v>
                </c:pt>
                <c:pt idx="560">
                  <c:v>2.2507300000000001E-2</c:v>
                </c:pt>
                <c:pt idx="561">
                  <c:v>2.2547399999999999E-2</c:v>
                </c:pt>
                <c:pt idx="562">
                  <c:v>2.2587400000000001E-2</c:v>
                </c:pt>
                <c:pt idx="563">
                  <c:v>2.2627499999999998E-2</c:v>
                </c:pt>
                <c:pt idx="564">
                  <c:v>2.26675E-2</c:v>
                </c:pt>
                <c:pt idx="565">
                  <c:v>2.2707600000000001E-2</c:v>
                </c:pt>
                <c:pt idx="566">
                  <c:v>2.27476E-2</c:v>
                </c:pt>
                <c:pt idx="567">
                  <c:v>2.2787700000000001E-2</c:v>
                </c:pt>
                <c:pt idx="568">
                  <c:v>2.2827699999999999E-2</c:v>
                </c:pt>
                <c:pt idx="569">
                  <c:v>2.2867800000000001E-2</c:v>
                </c:pt>
                <c:pt idx="570">
                  <c:v>2.2907799999999999E-2</c:v>
                </c:pt>
                <c:pt idx="571">
                  <c:v>2.29479E-2</c:v>
                </c:pt>
                <c:pt idx="572">
                  <c:v>2.2987899999999999E-2</c:v>
                </c:pt>
                <c:pt idx="573">
                  <c:v>2.3028E-2</c:v>
                </c:pt>
                <c:pt idx="574">
                  <c:v>2.3068100000000001E-2</c:v>
                </c:pt>
                <c:pt idx="575">
                  <c:v>2.3108099999999999E-2</c:v>
                </c:pt>
                <c:pt idx="576">
                  <c:v>2.3148200000000001E-2</c:v>
                </c:pt>
                <c:pt idx="577">
                  <c:v>2.3188199999999999E-2</c:v>
                </c:pt>
                <c:pt idx="578">
                  <c:v>2.32283E-2</c:v>
                </c:pt>
                <c:pt idx="579">
                  <c:v>2.3268299999999999E-2</c:v>
                </c:pt>
                <c:pt idx="580">
                  <c:v>2.33084E-2</c:v>
                </c:pt>
                <c:pt idx="581">
                  <c:v>2.3348399999999998E-2</c:v>
                </c:pt>
                <c:pt idx="582">
                  <c:v>2.33885E-2</c:v>
                </c:pt>
                <c:pt idx="583">
                  <c:v>2.3428500000000001E-2</c:v>
                </c:pt>
                <c:pt idx="584">
                  <c:v>2.3468599999999999E-2</c:v>
                </c:pt>
                <c:pt idx="585">
                  <c:v>2.3508600000000001E-2</c:v>
                </c:pt>
                <c:pt idx="586">
                  <c:v>2.3548699999999999E-2</c:v>
                </c:pt>
                <c:pt idx="587">
                  <c:v>2.3588700000000001E-2</c:v>
                </c:pt>
                <c:pt idx="588">
                  <c:v>2.3628799999999998E-2</c:v>
                </c:pt>
                <c:pt idx="589">
                  <c:v>2.36688E-2</c:v>
                </c:pt>
                <c:pt idx="590">
                  <c:v>2.3708900000000002E-2</c:v>
                </c:pt>
                <c:pt idx="591">
                  <c:v>2.3748999999999999E-2</c:v>
                </c:pt>
                <c:pt idx="592">
                  <c:v>2.3789000000000001E-2</c:v>
                </c:pt>
                <c:pt idx="593">
                  <c:v>2.3829099999999999E-2</c:v>
                </c:pt>
                <c:pt idx="594">
                  <c:v>2.3869100000000001E-2</c:v>
                </c:pt>
                <c:pt idx="595">
                  <c:v>2.3909199999999999E-2</c:v>
                </c:pt>
                <c:pt idx="596">
                  <c:v>2.39492E-2</c:v>
                </c:pt>
                <c:pt idx="597">
                  <c:v>2.3989300000000002E-2</c:v>
                </c:pt>
                <c:pt idx="598">
                  <c:v>2.40293E-2</c:v>
                </c:pt>
                <c:pt idx="599">
                  <c:v>2.4069400000000001E-2</c:v>
                </c:pt>
                <c:pt idx="600">
                  <c:v>2.41094E-2</c:v>
                </c:pt>
                <c:pt idx="601">
                  <c:v>2.4149500000000001E-2</c:v>
                </c:pt>
                <c:pt idx="602">
                  <c:v>2.4189499999999999E-2</c:v>
                </c:pt>
                <c:pt idx="603">
                  <c:v>2.42296E-2</c:v>
                </c:pt>
                <c:pt idx="604">
                  <c:v>2.4269599999999999E-2</c:v>
                </c:pt>
                <c:pt idx="605">
                  <c:v>2.43097E-2</c:v>
                </c:pt>
                <c:pt idx="606">
                  <c:v>2.4349699999999998E-2</c:v>
                </c:pt>
                <c:pt idx="607">
                  <c:v>2.43898E-2</c:v>
                </c:pt>
                <c:pt idx="608">
                  <c:v>2.4429800000000002E-2</c:v>
                </c:pt>
                <c:pt idx="609">
                  <c:v>2.4469899999999999E-2</c:v>
                </c:pt>
                <c:pt idx="610">
                  <c:v>2.4510000000000001E-2</c:v>
                </c:pt>
                <c:pt idx="611">
                  <c:v>2.4549999999999999E-2</c:v>
                </c:pt>
                <c:pt idx="612">
                  <c:v>2.45901E-2</c:v>
                </c:pt>
                <c:pt idx="613">
                  <c:v>2.4630099999999999E-2</c:v>
                </c:pt>
                <c:pt idx="614">
                  <c:v>2.46702E-2</c:v>
                </c:pt>
                <c:pt idx="615">
                  <c:v>2.4710200000000002E-2</c:v>
                </c:pt>
                <c:pt idx="616">
                  <c:v>2.4750299999999999E-2</c:v>
                </c:pt>
                <c:pt idx="617">
                  <c:v>2.4790300000000001E-2</c:v>
                </c:pt>
                <c:pt idx="618">
                  <c:v>2.4830399999999999E-2</c:v>
                </c:pt>
                <c:pt idx="619">
                  <c:v>2.4870400000000001E-2</c:v>
                </c:pt>
                <c:pt idx="620">
                  <c:v>2.4910499999999999E-2</c:v>
                </c:pt>
                <c:pt idx="621">
                  <c:v>2.49505E-2</c:v>
                </c:pt>
                <c:pt idx="622">
                  <c:v>2.4990600000000002E-2</c:v>
                </c:pt>
                <c:pt idx="623">
                  <c:v>2.50306E-2</c:v>
                </c:pt>
                <c:pt idx="624">
                  <c:v>2.5070700000000001E-2</c:v>
                </c:pt>
                <c:pt idx="625">
                  <c:v>2.51107E-2</c:v>
                </c:pt>
                <c:pt idx="626">
                  <c:v>2.5150800000000001E-2</c:v>
                </c:pt>
                <c:pt idx="627">
                  <c:v>2.5190899999999999E-2</c:v>
                </c:pt>
                <c:pt idx="628">
                  <c:v>2.5230900000000001E-2</c:v>
                </c:pt>
                <c:pt idx="629">
                  <c:v>2.5270999999999998E-2</c:v>
                </c:pt>
                <c:pt idx="630">
                  <c:v>2.5311E-2</c:v>
                </c:pt>
                <c:pt idx="631">
                  <c:v>2.5351100000000001E-2</c:v>
                </c:pt>
                <c:pt idx="632">
                  <c:v>2.53911E-2</c:v>
                </c:pt>
                <c:pt idx="633">
                  <c:v>2.5431200000000001E-2</c:v>
                </c:pt>
                <c:pt idx="634">
                  <c:v>2.5471199999999999E-2</c:v>
                </c:pt>
                <c:pt idx="635">
                  <c:v>2.5511300000000001E-2</c:v>
                </c:pt>
                <c:pt idx="636">
                  <c:v>2.5551299999999999E-2</c:v>
                </c:pt>
                <c:pt idx="637">
                  <c:v>2.55914E-2</c:v>
                </c:pt>
                <c:pt idx="638">
                  <c:v>2.5631399999999999E-2</c:v>
                </c:pt>
                <c:pt idx="639">
                  <c:v>2.56715E-2</c:v>
                </c:pt>
                <c:pt idx="640">
                  <c:v>2.5711500000000002E-2</c:v>
                </c:pt>
                <c:pt idx="641">
                  <c:v>2.5751599999999999E-2</c:v>
                </c:pt>
                <c:pt idx="642">
                  <c:v>2.5791600000000001E-2</c:v>
                </c:pt>
                <c:pt idx="643">
                  <c:v>2.5831699999999999E-2</c:v>
                </c:pt>
                <c:pt idx="644">
                  <c:v>2.58718E-2</c:v>
                </c:pt>
                <c:pt idx="645">
                  <c:v>2.5911799999999999E-2</c:v>
                </c:pt>
                <c:pt idx="646">
                  <c:v>2.59519E-2</c:v>
                </c:pt>
                <c:pt idx="647">
                  <c:v>2.5991899999999998E-2</c:v>
                </c:pt>
                <c:pt idx="648">
                  <c:v>2.6032E-2</c:v>
                </c:pt>
                <c:pt idx="649">
                  <c:v>2.6072000000000001E-2</c:v>
                </c:pt>
                <c:pt idx="650">
                  <c:v>2.6112099999999999E-2</c:v>
                </c:pt>
                <c:pt idx="651">
                  <c:v>2.6152100000000001E-2</c:v>
                </c:pt>
                <c:pt idx="652">
                  <c:v>2.6192199999999999E-2</c:v>
                </c:pt>
                <c:pt idx="653">
                  <c:v>2.6232200000000001E-2</c:v>
                </c:pt>
                <c:pt idx="654">
                  <c:v>2.6272299999999998E-2</c:v>
                </c:pt>
                <c:pt idx="655">
                  <c:v>2.63123E-2</c:v>
                </c:pt>
                <c:pt idx="656">
                  <c:v>2.6352400000000002E-2</c:v>
                </c:pt>
                <c:pt idx="657">
                  <c:v>2.63924E-2</c:v>
                </c:pt>
                <c:pt idx="658">
                  <c:v>2.6432500000000001E-2</c:v>
                </c:pt>
                <c:pt idx="659">
                  <c:v>2.64725E-2</c:v>
                </c:pt>
                <c:pt idx="660">
                  <c:v>2.6512500000000001E-2</c:v>
                </c:pt>
                <c:pt idx="661">
                  <c:v>2.65525E-2</c:v>
                </c:pt>
                <c:pt idx="662">
                  <c:v>2.6592600000000001E-2</c:v>
                </c:pt>
                <c:pt idx="663">
                  <c:v>2.6632599999999999E-2</c:v>
                </c:pt>
                <c:pt idx="664">
                  <c:v>2.6672600000000001E-2</c:v>
                </c:pt>
                <c:pt idx="665">
                  <c:v>2.67126E-2</c:v>
                </c:pt>
                <c:pt idx="666">
                  <c:v>2.6752600000000001E-2</c:v>
                </c:pt>
                <c:pt idx="667">
                  <c:v>2.67926E-2</c:v>
                </c:pt>
                <c:pt idx="668">
                  <c:v>2.6832600000000002E-2</c:v>
                </c:pt>
                <c:pt idx="669">
                  <c:v>2.6872699999999999E-2</c:v>
                </c:pt>
                <c:pt idx="670">
                  <c:v>2.6912700000000001E-2</c:v>
                </c:pt>
                <c:pt idx="671">
                  <c:v>2.69527E-2</c:v>
                </c:pt>
                <c:pt idx="672">
                  <c:v>2.6992700000000001E-2</c:v>
                </c:pt>
                <c:pt idx="673">
                  <c:v>2.70327E-2</c:v>
                </c:pt>
                <c:pt idx="674">
                  <c:v>2.7072700000000002E-2</c:v>
                </c:pt>
                <c:pt idx="675">
                  <c:v>2.71127E-2</c:v>
                </c:pt>
                <c:pt idx="676">
                  <c:v>2.7152800000000001E-2</c:v>
                </c:pt>
                <c:pt idx="677">
                  <c:v>2.71928E-2</c:v>
                </c:pt>
                <c:pt idx="678">
                  <c:v>2.7232800000000001E-2</c:v>
                </c:pt>
                <c:pt idx="679">
                  <c:v>2.72728E-2</c:v>
                </c:pt>
                <c:pt idx="680">
                  <c:v>2.7312800000000002E-2</c:v>
                </c:pt>
                <c:pt idx="681">
                  <c:v>2.73528E-2</c:v>
                </c:pt>
                <c:pt idx="682">
                  <c:v>2.7392799999999998E-2</c:v>
                </c:pt>
                <c:pt idx="683">
                  <c:v>2.74328E-2</c:v>
                </c:pt>
                <c:pt idx="684">
                  <c:v>2.7472900000000001E-2</c:v>
                </c:pt>
                <c:pt idx="685">
                  <c:v>2.75129E-2</c:v>
                </c:pt>
                <c:pt idx="686">
                  <c:v>2.7552799999999999E-2</c:v>
                </c:pt>
                <c:pt idx="687">
                  <c:v>2.7592800000000001E-2</c:v>
                </c:pt>
                <c:pt idx="688">
                  <c:v>2.7632799999999999E-2</c:v>
                </c:pt>
                <c:pt idx="689">
                  <c:v>2.7672800000000001E-2</c:v>
                </c:pt>
                <c:pt idx="690">
                  <c:v>2.7712799999999999E-2</c:v>
                </c:pt>
                <c:pt idx="691">
                  <c:v>2.7752800000000001E-2</c:v>
                </c:pt>
                <c:pt idx="692">
                  <c:v>2.7792799999999999E-2</c:v>
                </c:pt>
                <c:pt idx="693">
                  <c:v>2.7832800000000001E-2</c:v>
                </c:pt>
                <c:pt idx="694">
                  <c:v>2.78727E-2</c:v>
                </c:pt>
                <c:pt idx="695">
                  <c:v>2.7912699999999999E-2</c:v>
                </c:pt>
                <c:pt idx="696">
                  <c:v>2.79527E-2</c:v>
                </c:pt>
                <c:pt idx="697">
                  <c:v>2.7992699999999999E-2</c:v>
                </c:pt>
                <c:pt idx="698">
                  <c:v>2.8032700000000001E-2</c:v>
                </c:pt>
                <c:pt idx="699">
                  <c:v>2.8072699999999999E-2</c:v>
                </c:pt>
                <c:pt idx="700">
                  <c:v>2.8112700000000001E-2</c:v>
                </c:pt>
                <c:pt idx="701">
                  <c:v>2.8152699999999999E-2</c:v>
                </c:pt>
                <c:pt idx="702">
                  <c:v>2.8192600000000002E-2</c:v>
                </c:pt>
                <c:pt idx="703">
                  <c:v>2.82326E-2</c:v>
                </c:pt>
                <c:pt idx="704">
                  <c:v>2.8272599999999998E-2</c:v>
                </c:pt>
                <c:pt idx="705">
                  <c:v>2.83126E-2</c:v>
                </c:pt>
                <c:pt idx="706">
                  <c:v>2.8352599999999999E-2</c:v>
                </c:pt>
                <c:pt idx="707">
                  <c:v>2.83926E-2</c:v>
                </c:pt>
                <c:pt idx="708">
                  <c:v>2.8432599999999999E-2</c:v>
                </c:pt>
                <c:pt idx="709">
                  <c:v>2.8472600000000001E-2</c:v>
                </c:pt>
                <c:pt idx="710">
                  <c:v>2.85125E-2</c:v>
                </c:pt>
                <c:pt idx="711">
                  <c:v>2.8552500000000001E-2</c:v>
                </c:pt>
                <c:pt idx="712">
                  <c:v>2.85925E-2</c:v>
                </c:pt>
                <c:pt idx="713">
                  <c:v>2.8632500000000002E-2</c:v>
                </c:pt>
                <c:pt idx="714">
                  <c:v>2.86725E-2</c:v>
                </c:pt>
                <c:pt idx="715">
                  <c:v>2.8712499999999998E-2</c:v>
                </c:pt>
                <c:pt idx="716">
                  <c:v>2.87525E-2</c:v>
                </c:pt>
                <c:pt idx="717">
                  <c:v>2.8792499999999999E-2</c:v>
                </c:pt>
                <c:pt idx="718">
                  <c:v>2.8832400000000001E-2</c:v>
                </c:pt>
                <c:pt idx="719">
                  <c:v>2.8872399999999999E-2</c:v>
                </c:pt>
                <c:pt idx="720">
                  <c:v>2.8912400000000001E-2</c:v>
                </c:pt>
                <c:pt idx="721">
                  <c:v>2.89524E-2</c:v>
                </c:pt>
                <c:pt idx="722">
                  <c:v>2.8992400000000002E-2</c:v>
                </c:pt>
                <c:pt idx="723">
                  <c:v>2.90324E-2</c:v>
                </c:pt>
                <c:pt idx="724">
                  <c:v>2.9072400000000002E-2</c:v>
                </c:pt>
                <c:pt idx="725">
                  <c:v>2.91124E-2</c:v>
                </c:pt>
                <c:pt idx="726">
                  <c:v>2.9152299999999999E-2</c:v>
                </c:pt>
                <c:pt idx="727">
                  <c:v>2.9192300000000001E-2</c:v>
                </c:pt>
                <c:pt idx="728">
                  <c:v>2.9232299999999999E-2</c:v>
                </c:pt>
                <c:pt idx="729">
                  <c:v>2.9272300000000001E-2</c:v>
                </c:pt>
                <c:pt idx="730">
                  <c:v>2.9312299999999999E-2</c:v>
                </c:pt>
                <c:pt idx="731">
                  <c:v>2.9352300000000001E-2</c:v>
                </c:pt>
                <c:pt idx="732">
                  <c:v>2.93923E-2</c:v>
                </c:pt>
                <c:pt idx="733">
                  <c:v>2.9432300000000002E-2</c:v>
                </c:pt>
                <c:pt idx="734">
                  <c:v>2.94722E-2</c:v>
                </c:pt>
                <c:pt idx="735">
                  <c:v>2.9512199999999999E-2</c:v>
                </c:pt>
                <c:pt idx="736">
                  <c:v>2.9552200000000001E-2</c:v>
                </c:pt>
                <c:pt idx="737">
                  <c:v>2.9592199999999999E-2</c:v>
                </c:pt>
                <c:pt idx="738">
                  <c:v>2.9632200000000001E-2</c:v>
                </c:pt>
                <c:pt idx="739">
                  <c:v>2.9672199999999999E-2</c:v>
                </c:pt>
                <c:pt idx="740">
                  <c:v>2.9712200000000001E-2</c:v>
                </c:pt>
                <c:pt idx="741">
                  <c:v>2.9752199999999999E-2</c:v>
                </c:pt>
                <c:pt idx="742">
                  <c:v>2.9792099999999998E-2</c:v>
                </c:pt>
                <c:pt idx="743">
                  <c:v>2.98321E-2</c:v>
                </c:pt>
                <c:pt idx="744">
                  <c:v>2.9872099999999999E-2</c:v>
                </c:pt>
                <c:pt idx="745">
                  <c:v>2.99121E-2</c:v>
                </c:pt>
                <c:pt idx="746">
                  <c:v>2.9952099999999999E-2</c:v>
                </c:pt>
                <c:pt idx="747">
                  <c:v>2.9992100000000001E-2</c:v>
                </c:pt>
                <c:pt idx="748">
                  <c:v>3.0032099999999999E-2</c:v>
                </c:pt>
                <c:pt idx="749">
                  <c:v>3.0072100000000001E-2</c:v>
                </c:pt>
                <c:pt idx="750">
                  <c:v>3.0112E-2</c:v>
                </c:pt>
                <c:pt idx="751">
                  <c:v>3.0152000000000002E-2</c:v>
                </c:pt>
                <c:pt idx="752">
                  <c:v>3.0192E-2</c:v>
                </c:pt>
                <c:pt idx="753">
                  <c:v>3.0231999999999998E-2</c:v>
                </c:pt>
                <c:pt idx="754">
                  <c:v>3.0272E-2</c:v>
                </c:pt>
                <c:pt idx="755">
                  <c:v>3.0311999999999999E-2</c:v>
                </c:pt>
                <c:pt idx="756">
                  <c:v>3.0352000000000001E-2</c:v>
                </c:pt>
                <c:pt idx="757">
                  <c:v>3.0391999999999999E-2</c:v>
                </c:pt>
                <c:pt idx="758">
                  <c:v>3.0432000000000001E-2</c:v>
                </c:pt>
                <c:pt idx="759">
                  <c:v>3.04719E-2</c:v>
                </c:pt>
                <c:pt idx="760">
                  <c:v>3.0511900000000002E-2</c:v>
                </c:pt>
                <c:pt idx="761">
                  <c:v>3.05519E-2</c:v>
                </c:pt>
                <c:pt idx="762">
                  <c:v>3.0591900000000002E-2</c:v>
                </c:pt>
                <c:pt idx="763">
                  <c:v>3.06319E-2</c:v>
                </c:pt>
                <c:pt idx="764">
                  <c:v>3.0671799999999999E-2</c:v>
                </c:pt>
                <c:pt idx="765">
                  <c:v>3.0711800000000001E-2</c:v>
                </c:pt>
                <c:pt idx="766">
                  <c:v>3.0751799999999999E-2</c:v>
                </c:pt>
                <c:pt idx="767">
                  <c:v>3.0791800000000001E-2</c:v>
                </c:pt>
                <c:pt idx="768">
                  <c:v>3.0831799999999999E-2</c:v>
                </c:pt>
                <c:pt idx="769">
                  <c:v>3.0871699999999998E-2</c:v>
                </c:pt>
                <c:pt idx="770">
                  <c:v>3.09117E-2</c:v>
                </c:pt>
                <c:pt idx="771">
                  <c:v>3.0951699999999999E-2</c:v>
                </c:pt>
                <c:pt idx="772">
                  <c:v>3.09917E-2</c:v>
                </c:pt>
                <c:pt idx="773">
                  <c:v>3.1031699999999999E-2</c:v>
                </c:pt>
                <c:pt idx="774">
                  <c:v>3.1071600000000001E-2</c:v>
                </c:pt>
                <c:pt idx="775">
                  <c:v>3.11116E-2</c:v>
                </c:pt>
                <c:pt idx="776">
                  <c:v>3.1151600000000002E-2</c:v>
                </c:pt>
                <c:pt idx="777">
                  <c:v>3.11916E-2</c:v>
                </c:pt>
                <c:pt idx="778">
                  <c:v>3.1231600000000002E-2</c:v>
                </c:pt>
                <c:pt idx="779">
                  <c:v>3.1271500000000001E-2</c:v>
                </c:pt>
                <c:pt idx="780">
                  <c:v>3.1311499999999999E-2</c:v>
                </c:pt>
                <c:pt idx="781">
                  <c:v>3.1351499999999997E-2</c:v>
                </c:pt>
                <c:pt idx="782">
                  <c:v>3.1391500000000003E-2</c:v>
                </c:pt>
                <c:pt idx="783">
                  <c:v>3.1431399999999998E-2</c:v>
                </c:pt>
                <c:pt idx="784">
                  <c:v>3.1471399999999997E-2</c:v>
                </c:pt>
                <c:pt idx="785">
                  <c:v>3.1511400000000002E-2</c:v>
                </c:pt>
                <c:pt idx="786">
                  <c:v>3.15514E-2</c:v>
                </c:pt>
                <c:pt idx="787">
                  <c:v>3.1591399999999999E-2</c:v>
                </c:pt>
                <c:pt idx="788">
                  <c:v>3.1631300000000001E-2</c:v>
                </c:pt>
                <c:pt idx="789">
                  <c:v>3.1671299999999999E-2</c:v>
                </c:pt>
                <c:pt idx="790">
                  <c:v>3.1711299999999998E-2</c:v>
                </c:pt>
                <c:pt idx="791">
                  <c:v>3.1751300000000003E-2</c:v>
                </c:pt>
                <c:pt idx="792">
                  <c:v>3.1791300000000002E-2</c:v>
                </c:pt>
                <c:pt idx="793">
                  <c:v>3.1831199999999997E-2</c:v>
                </c:pt>
                <c:pt idx="794">
                  <c:v>3.1871200000000002E-2</c:v>
                </c:pt>
                <c:pt idx="795">
                  <c:v>3.1911200000000001E-2</c:v>
                </c:pt>
                <c:pt idx="796">
                  <c:v>3.1951199999999999E-2</c:v>
                </c:pt>
                <c:pt idx="797">
                  <c:v>3.1991199999999997E-2</c:v>
                </c:pt>
                <c:pt idx="798">
                  <c:v>3.20311E-2</c:v>
                </c:pt>
                <c:pt idx="799">
                  <c:v>3.2071099999999998E-2</c:v>
                </c:pt>
                <c:pt idx="800">
                  <c:v>3.2111099999999997E-2</c:v>
                </c:pt>
                <c:pt idx="801">
                  <c:v>3.2151100000000002E-2</c:v>
                </c:pt>
                <c:pt idx="802">
                  <c:v>3.21911E-2</c:v>
                </c:pt>
                <c:pt idx="803">
                  <c:v>3.2231000000000003E-2</c:v>
                </c:pt>
                <c:pt idx="804">
                  <c:v>3.2271000000000001E-2</c:v>
                </c:pt>
                <c:pt idx="805">
                  <c:v>3.2310999999999999E-2</c:v>
                </c:pt>
                <c:pt idx="806">
                  <c:v>3.2350999999999998E-2</c:v>
                </c:pt>
                <c:pt idx="807">
                  <c:v>3.2391000000000003E-2</c:v>
                </c:pt>
                <c:pt idx="808">
                  <c:v>3.2430899999999999E-2</c:v>
                </c:pt>
                <c:pt idx="809">
                  <c:v>3.2470899999999997E-2</c:v>
                </c:pt>
                <c:pt idx="810">
                  <c:v>3.2510900000000002E-2</c:v>
                </c:pt>
                <c:pt idx="811">
                  <c:v>3.2550900000000001E-2</c:v>
                </c:pt>
                <c:pt idx="812">
                  <c:v>3.2590800000000003E-2</c:v>
                </c:pt>
                <c:pt idx="813">
                  <c:v>3.2630800000000001E-2</c:v>
                </c:pt>
                <c:pt idx="814">
                  <c:v>3.26708E-2</c:v>
                </c:pt>
                <c:pt idx="815">
                  <c:v>3.2710799999999998E-2</c:v>
                </c:pt>
                <c:pt idx="816">
                  <c:v>3.2750700000000001E-2</c:v>
                </c:pt>
                <c:pt idx="817">
                  <c:v>3.2790699999999999E-2</c:v>
                </c:pt>
                <c:pt idx="818">
                  <c:v>3.2830699999999997E-2</c:v>
                </c:pt>
                <c:pt idx="819">
                  <c:v>3.28706E-2</c:v>
                </c:pt>
                <c:pt idx="820">
                  <c:v>3.2910599999999998E-2</c:v>
                </c:pt>
                <c:pt idx="821">
                  <c:v>3.2950599999999997E-2</c:v>
                </c:pt>
                <c:pt idx="822">
                  <c:v>3.2990499999999999E-2</c:v>
                </c:pt>
                <c:pt idx="823">
                  <c:v>3.3030499999999997E-2</c:v>
                </c:pt>
                <c:pt idx="824">
                  <c:v>3.3070500000000003E-2</c:v>
                </c:pt>
                <c:pt idx="825">
                  <c:v>3.3110399999999998E-2</c:v>
                </c:pt>
                <c:pt idx="826">
                  <c:v>3.3150399999999997E-2</c:v>
                </c:pt>
                <c:pt idx="827">
                  <c:v>3.3190400000000002E-2</c:v>
                </c:pt>
                <c:pt idx="828">
                  <c:v>3.32304E-2</c:v>
                </c:pt>
                <c:pt idx="829">
                  <c:v>3.3270300000000003E-2</c:v>
                </c:pt>
                <c:pt idx="830">
                  <c:v>3.3310300000000001E-2</c:v>
                </c:pt>
                <c:pt idx="831">
                  <c:v>3.3350299999999999E-2</c:v>
                </c:pt>
                <c:pt idx="832">
                  <c:v>3.3390200000000002E-2</c:v>
                </c:pt>
                <c:pt idx="833">
                  <c:v>3.34302E-2</c:v>
                </c:pt>
                <c:pt idx="834">
                  <c:v>3.3470199999999999E-2</c:v>
                </c:pt>
                <c:pt idx="835">
                  <c:v>3.3510100000000001E-2</c:v>
                </c:pt>
                <c:pt idx="836">
                  <c:v>3.3550099999999999E-2</c:v>
                </c:pt>
                <c:pt idx="837">
                  <c:v>3.3590099999999998E-2</c:v>
                </c:pt>
                <c:pt idx="838">
                  <c:v>3.363E-2</c:v>
                </c:pt>
                <c:pt idx="839">
                  <c:v>3.3669999999999999E-2</c:v>
                </c:pt>
                <c:pt idx="840">
                  <c:v>3.3709999999999997E-2</c:v>
                </c:pt>
                <c:pt idx="841">
                  <c:v>3.3749899999999999E-2</c:v>
                </c:pt>
                <c:pt idx="842">
                  <c:v>3.3789899999999998E-2</c:v>
                </c:pt>
                <c:pt idx="843">
                  <c:v>3.3829900000000003E-2</c:v>
                </c:pt>
                <c:pt idx="844">
                  <c:v>3.3869799999999999E-2</c:v>
                </c:pt>
                <c:pt idx="845">
                  <c:v>3.3909799999999997E-2</c:v>
                </c:pt>
                <c:pt idx="846">
                  <c:v>3.3949800000000002E-2</c:v>
                </c:pt>
                <c:pt idx="847">
                  <c:v>3.3989800000000001E-2</c:v>
                </c:pt>
                <c:pt idx="848">
                  <c:v>3.4029700000000003E-2</c:v>
                </c:pt>
                <c:pt idx="849">
                  <c:v>3.4069700000000001E-2</c:v>
                </c:pt>
                <c:pt idx="850">
                  <c:v>3.41097E-2</c:v>
                </c:pt>
                <c:pt idx="851">
                  <c:v>3.4149600000000002E-2</c:v>
                </c:pt>
                <c:pt idx="852">
                  <c:v>3.4189600000000001E-2</c:v>
                </c:pt>
                <c:pt idx="853">
                  <c:v>3.4229599999999999E-2</c:v>
                </c:pt>
                <c:pt idx="854">
                  <c:v>3.4269500000000001E-2</c:v>
                </c:pt>
                <c:pt idx="855">
                  <c:v>3.43095E-2</c:v>
                </c:pt>
                <c:pt idx="856">
                  <c:v>3.4349499999999998E-2</c:v>
                </c:pt>
                <c:pt idx="857">
                  <c:v>3.4389400000000001E-2</c:v>
                </c:pt>
                <c:pt idx="858">
                  <c:v>3.4429399999999999E-2</c:v>
                </c:pt>
                <c:pt idx="859">
                  <c:v>3.4469399999999997E-2</c:v>
                </c:pt>
                <c:pt idx="860">
                  <c:v>3.45093E-2</c:v>
                </c:pt>
                <c:pt idx="861">
                  <c:v>3.4549299999999998E-2</c:v>
                </c:pt>
                <c:pt idx="862">
                  <c:v>3.4589300000000003E-2</c:v>
                </c:pt>
                <c:pt idx="863">
                  <c:v>3.4629300000000002E-2</c:v>
                </c:pt>
                <c:pt idx="864">
                  <c:v>3.4669199999999997E-2</c:v>
                </c:pt>
                <c:pt idx="865">
                  <c:v>3.4709200000000003E-2</c:v>
                </c:pt>
                <c:pt idx="866">
                  <c:v>3.4749200000000001E-2</c:v>
                </c:pt>
                <c:pt idx="867">
                  <c:v>3.4789100000000003E-2</c:v>
                </c:pt>
                <c:pt idx="868">
                  <c:v>3.4829100000000002E-2</c:v>
                </c:pt>
                <c:pt idx="869">
                  <c:v>3.48691E-2</c:v>
                </c:pt>
                <c:pt idx="870">
                  <c:v>3.4909000000000003E-2</c:v>
                </c:pt>
                <c:pt idx="871">
                  <c:v>3.4949000000000001E-2</c:v>
                </c:pt>
                <c:pt idx="872">
                  <c:v>3.4988999999999999E-2</c:v>
                </c:pt>
                <c:pt idx="873">
                  <c:v>3.5028900000000002E-2</c:v>
                </c:pt>
                <c:pt idx="874">
                  <c:v>3.50689E-2</c:v>
                </c:pt>
                <c:pt idx="875">
                  <c:v>3.5108899999999998E-2</c:v>
                </c:pt>
                <c:pt idx="876">
                  <c:v>3.5148800000000001E-2</c:v>
                </c:pt>
                <c:pt idx="877">
                  <c:v>3.5188799999999999E-2</c:v>
                </c:pt>
                <c:pt idx="878">
                  <c:v>3.5228799999999998E-2</c:v>
                </c:pt>
                <c:pt idx="879">
                  <c:v>3.52687E-2</c:v>
                </c:pt>
                <c:pt idx="880">
                  <c:v>3.5308699999999998E-2</c:v>
                </c:pt>
                <c:pt idx="881">
                  <c:v>3.5348699999999997E-2</c:v>
                </c:pt>
                <c:pt idx="882">
                  <c:v>3.5388700000000002E-2</c:v>
                </c:pt>
                <c:pt idx="883">
                  <c:v>3.5428599999999998E-2</c:v>
                </c:pt>
                <c:pt idx="884">
                  <c:v>3.5468600000000003E-2</c:v>
                </c:pt>
                <c:pt idx="885">
                  <c:v>3.5508600000000001E-2</c:v>
                </c:pt>
                <c:pt idx="886">
                  <c:v>3.5548499999999997E-2</c:v>
                </c:pt>
                <c:pt idx="887">
                  <c:v>3.5588500000000002E-2</c:v>
                </c:pt>
                <c:pt idx="888">
                  <c:v>3.56285E-2</c:v>
                </c:pt>
                <c:pt idx="889">
                  <c:v>3.5668400000000003E-2</c:v>
                </c:pt>
                <c:pt idx="890">
                  <c:v>3.5708400000000001E-2</c:v>
                </c:pt>
                <c:pt idx="891">
                  <c:v>3.57484E-2</c:v>
                </c:pt>
                <c:pt idx="892">
                  <c:v>3.5788300000000002E-2</c:v>
                </c:pt>
                <c:pt idx="893">
                  <c:v>3.58283E-2</c:v>
                </c:pt>
                <c:pt idx="894">
                  <c:v>3.5868299999999999E-2</c:v>
                </c:pt>
                <c:pt idx="895">
                  <c:v>3.5908200000000001E-2</c:v>
                </c:pt>
                <c:pt idx="896">
                  <c:v>3.59482E-2</c:v>
                </c:pt>
                <c:pt idx="897">
                  <c:v>3.5988199999999998E-2</c:v>
                </c:pt>
                <c:pt idx="898">
                  <c:v>3.6028200000000003E-2</c:v>
                </c:pt>
                <c:pt idx="899">
                  <c:v>3.6068099999999999E-2</c:v>
                </c:pt>
                <c:pt idx="900">
                  <c:v>3.6108099999999997E-2</c:v>
                </c:pt>
                <c:pt idx="901">
                  <c:v>3.6148100000000002E-2</c:v>
                </c:pt>
                <c:pt idx="902">
                  <c:v>3.6187999999999998E-2</c:v>
                </c:pt>
                <c:pt idx="903">
                  <c:v>3.6228000000000003E-2</c:v>
                </c:pt>
                <c:pt idx="904">
                  <c:v>3.6268000000000002E-2</c:v>
                </c:pt>
                <c:pt idx="905">
                  <c:v>3.6307899999999997E-2</c:v>
                </c:pt>
                <c:pt idx="906">
                  <c:v>3.6347900000000002E-2</c:v>
                </c:pt>
                <c:pt idx="907">
                  <c:v>3.6387900000000001E-2</c:v>
                </c:pt>
                <c:pt idx="908">
                  <c:v>3.6427800000000003E-2</c:v>
                </c:pt>
                <c:pt idx="909">
                  <c:v>3.6467800000000002E-2</c:v>
                </c:pt>
                <c:pt idx="910">
                  <c:v>3.65078E-2</c:v>
                </c:pt>
                <c:pt idx="911">
                  <c:v>3.6547700000000002E-2</c:v>
                </c:pt>
                <c:pt idx="912">
                  <c:v>3.6587700000000001E-2</c:v>
                </c:pt>
                <c:pt idx="913">
                  <c:v>3.6627699999999999E-2</c:v>
                </c:pt>
                <c:pt idx="914">
                  <c:v>3.6667600000000002E-2</c:v>
                </c:pt>
                <c:pt idx="915">
                  <c:v>3.67076E-2</c:v>
                </c:pt>
                <c:pt idx="916">
                  <c:v>3.6747599999999998E-2</c:v>
                </c:pt>
                <c:pt idx="917">
                  <c:v>3.6787599999999997E-2</c:v>
                </c:pt>
                <c:pt idx="918">
                  <c:v>3.6827499999999999E-2</c:v>
                </c:pt>
                <c:pt idx="919">
                  <c:v>3.6867499999999997E-2</c:v>
                </c:pt>
                <c:pt idx="920">
                  <c:v>3.6907500000000003E-2</c:v>
                </c:pt>
                <c:pt idx="921">
                  <c:v>3.6947399999999998E-2</c:v>
                </c:pt>
                <c:pt idx="922">
                  <c:v>3.6987399999999997E-2</c:v>
                </c:pt>
                <c:pt idx="923">
                  <c:v>3.7027400000000002E-2</c:v>
                </c:pt>
                <c:pt idx="924">
                  <c:v>3.7067299999999997E-2</c:v>
                </c:pt>
                <c:pt idx="925">
                  <c:v>3.7107300000000003E-2</c:v>
                </c:pt>
                <c:pt idx="926">
                  <c:v>3.7147300000000001E-2</c:v>
                </c:pt>
                <c:pt idx="927">
                  <c:v>3.7187199999999997E-2</c:v>
                </c:pt>
                <c:pt idx="928">
                  <c:v>3.7227200000000002E-2</c:v>
                </c:pt>
                <c:pt idx="929">
                  <c:v>3.72672E-2</c:v>
                </c:pt>
                <c:pt idx="930">
                  <c:v>3.7307100000000003E-2</c:v>
                </c:pt>
                <c:pt idx="931">
                  <c:v>3.7347100000000001E-2</c:v>
                </c:pt>
                <c:pt idx="932">
                  <c:v>3.73871E-2</c:v>
                </c:pt>
                <c:pt idx="933">
                  <c:v>3.7427000000000002E-2</c:v>
                </c:pt>
                <c:pt idx="934">
                  <c:v>3.7467E-2</c:v>
                </c:pt>
                <c:pt idx="935">
                  <c:v>3.7506999999999999E-2</c:v>
                </c:pt>
                <c:pt idx="936">
                  <c:v>3.7546999999999997E-2</c:v>
                </c:pt>
                <c:pt idx="937">
                  <c:v>3.7586899999999999E-2</c:v>
                </c:pt>
                <c:pt idx="938">
                  <c:v>3.7626899999999998E-2</c:v>
                </c:pt>
                <c:pt idx="939">
                  <c:v>3.7666900000000003E-2</c:v>
                </c:pt>
                <c:pt idx="940">
                  <c:v>3.7706799999999999E-2</c:v>
                </c:pt>
                <c:pt idx="941">
                  <c:v>3.7746799999999997E-2</c:v>
                </c:pt>
                <c:pt idx="942">
                  <c:v>3.7786800000000002E-2</c:v>
                </c:pt>
                <c:pt idx="943">
                  <c:v>3.7826699999999998E-2</c:v>
                </c:pt>
                <c:pt idx="944">
                  <c:v>3.7866700000000003E-2</c:v>
                </c:pt>
                <c:pt idx="945">
                  <c:v>3.7906700000000002E-2</c:v>
                </c:pt>
                <c:pt idx="946">
                  <c:v>3.7946599999999997E-2</c:v>
                </c:pt>
                <c:pt idx="947">
                  <c:v>3.7986600000000002E-2</c:v>
                </c:pt>
                <c:pt idx="948">
                  <c:v>3.8026600000000001E-2</c:v>
                </c:pt>
                <c:pt idx="949">
                  <c:v>3.8066500000000003E-2</c:v>
                </c:pt>
                <c:pt idx="950">
                  <c:v>3.8106500000000001E-2</c:v>
                </c:pt>
                <c:pt idx="951">
                  <c:v>3.81465E-2</c:v>
                </c:pt>
                <c:pt idx="952">
                  <c:v>3.8186499999999998E-2</c:v>
                </c:pt>
                <c:pt idx="953">
                  <c:v>3.8226400000000001E-2</c:v>
                </c:pt>
                <c:pt idx="954">
                  <c:v>3.8266399999999999E-2</c:v>
                </c:pt>
                <c:pt idx="955">
                  <c:v>3.8306399999999997E-2</c:v>
                </c:pt>
                <c:pt idx="956">
                  <c:v>3.83463E-2</c:v>
                </c:pt>
                <c:pt idx="957">
                  <c:v>3.8386299999999998E-2</c:v>
                </c:pt>
                <c:pt idx="958">
                  <c:v>3.8426299999999997E-2</c:v>
                </c:pt>
                <c:pt idx="959">
                  <c:v>3.8466199999999999E-2</c:v>
                </c:pt>
                <c:pt idx="960">
                  <c:v>3.8506199999999997E-2</c:v>
                </c:pt>
                <c:pt idx="961">
                  <c:v>3.8546200000000003E-2</c:v>
                </c:pt>
                <c:pt idx="962">
                  <c:v>3.8586099999999998E-2</c:v>
                </c:pt>
                <c:pt idx="963">
                  <c:v>3.8626099999999997E-2</c:v>
                </c:pt>
                <c:pt idx="964">
                  <c:v>3.8666100000000002E-2</c:v>
                </c:pt>
                <c:pt idx="965">
                  <c:v>3.8705999999999997E-2</c:v>
                </c:pt>
                <c:pt idx="966">
                  <c:v>3.8746000000000003E-2</c:v>
                </c:pt>
                <c:pt idx="967">
                  <c:v>3.8786000000000001E-2</c:v>
                </c:pt>
                <c:pt idx="968">
                  <c:v>3.8825900000000003E-2</c:v>
                </c:pt>
                <c:pt idx="969">
                  <c:v>3.8865900000000002E-2</c:v>
                </c:pt>
                <c:pt idx="970">
                  <c:v>3.89059E-2</c:v>
                </c:pt>
                <c:pt idx="971">
                  <c:v>3.8945800000000003E-2</c:v>
                </c:pt>
                <c:pt idx="972">
                  <c:v>3.8985800000000001E-2</c:v>
                </c:pt>
                <c:pt idx="973">
                  <c:v>3.9025799999999999E-2</c:v>
                </c:pt>
                <c:pt idx="974">
                  <c:v>3.9065700000000002E-2</c:v>
                </c:pt>
                <c:pt idx="975">
                  <c:v>3.91057E-2</c:v>
                </c:pt>
                <c:pt idx="976">
                  <c:v>3.9145699999999999E-2</c:v>
                </c:pt>
                <c:pt idx="977">
                  <c:v>3.9185600000000001E-2</c:v>
                </c:pt>
                <c:pt idx="978">
                  <c:v>3.9225599999999999E-2</c:v>
                </c:pt>
                <c:pt idx="979">
                  <c:v>3.9265599999999998E-2</c:v>
                </c:pt>
                <c:pt idx="980">
                  <c:v>3.93055E-2</c:v>
                </c:pt>
                <c:pt idx="981">
                  <c:v>3.9345499999999999E-2</c:v>
                </c:pt>
                <c:pt idx="982">
                  <c:v>3.9385499999999997E-2</c:v>
                </c:pt>
                <c:pt idx="983">
                  <c:v>3.9425399999999999E-2</c:v>
                </c:pt>
                <c:pt idx="984">
                  <c:v>3.9465399999999998E-2</c:v>
                </c:pt>
                <c:pt idx="985">
                  <c:v>3.95053E-2</c:v>
                </c:pt>
                <c:pt idx="986">
                  <c:v>3.9545299999999999E-2</c:v>
                </c:pt>
                <c:pt idx="987">
                  <c:v>3.9585299999999997E-2</c:v>
                </c:pt>
                <c:pt idx="988">
                  <c:v>3.9625199999999999E-2</c:v>
                </c:pt>
                <c:pt idx="989">
                  <c:v>3.9665199999999998E-2</c:v>
                </c:pt>
                <c:pt idx="990">
                  <c:v>3.9705200000000003E-2</c:v>
                </c:pt>
                <c:pt idx="991">
                  <c:v>3.9745099999999998E-2</c:v>
                </c:pt>
                <c:pt idx="992">
                  <c:v>3.9785099999999997E-2</c:v>
                </c:pt>
                <c:pt idx="993">
                  <c:v>3.9825100000000002E-2</c:v>
                </c:pt>
                <c:pt idx="994">
                  <c:v>3.9864999999999998E-2</c:v>
                </c:pt>
                <c:pt idx="995">
                  <c:v>3.9905000000000003E-2</c:v>
                </c:pt>
                <c:pt idx="996">
                  <c:v>3.9945000000000001E-2</c:v>
                </c:pt>
                <c:pt idx="997">
                  <c:v>3.9984899999999997E-2</c:v>
                </c:pt>
                <c:pt idx="998">
                  <c:v>4.0024900000000002E-2</c:v>
                </c:pt>
                <c:pt idx="999">
                  <c:v>4.0064799999999998E-2</c:v>
                </c:pt>
                <c:pt idx="1000">
                  <c:v>4.0104800000000003E-2</c:v>
                </c:pt>
                <c:pt idx="1001">
                  <c:v>4.0144800000000001E-2</c:v>
                </c:pt>
                <c:pt idx="1002">
                  <c:v>4.0184699999999997E-2</c:v>
                </c:pt>
                <c:pt idx="1003">
                  <c:v>4.0224700000000002E-2</c:v>
                </c:pt>
                <c:pt idx="1004">
                  <c:v>4.02647E-2</c:v>
                </c:pt>
                <c:pt idx="1005">
                  <c:v>4.0304600000000003E-2</c:v>
                </c:pt>
                <c:pt idx="1006">
                  <c:v>4.0344600000000001E-2</c:v>
                </c:pt>
                <c:pt idx="1007">
                  <c:v>4.03846E-2</c:v>
                </c:pt>
                <c:pt idx="1008">
                  <c:v>4.0424500000000002E-2</c:v>
                </c:pt>
                <c:pt idx="1009">
                  <c:v>4.04645E-2</c:v>
                </c:pt>
                <c:pt idx="1010">
                  <c:v>4.0504499999999999E-2</c:v>
                </c:pt>
                <c:pt idx="1011">
                  <c:v>4.0544400000000001E-2</c:v>
                </c:pt>
                <c:pt idx="1012">
                  <c:v>4.05844E-2</c:v>
                </c:pt>
                <c:pt idx="1013">
                  <c:v>4.0624399999999998E-2</c:v>
                </c:pt>
                <c:pt idx="1014">
                  <c:v>4.06643E-2</c:v>
                </c:pt>
                <c:pt idx="1015">
                  <c:v>4.0704299999999999E-2</c:v>
                </c:pt>
                <c:pt idx="1016">
                  <c:v>4.0744200000000001E-2</c:v>
                </c:pt>
                <c:pt idx="1017">
                  <c:v>4.07842E-2</c:v>
                </c:pt>
                <c:pt idx="1018">
                  <c:v>4.0824199999999998E-2</c:v>
                </c:pt>
                <c:pt idx="1019">
                  <c:v>4.08641E-2</c:v>
                </c:pt>
                <c:pt idx="1020">
                  <c:v>4.0904099999999999E-2</c:v>
                </c:pt>
                <c:pt idx="1021">
                  <c:v>4.0944099999999997E-2</c:v>
                </c:pt>
                <c:pt idx="1022">
                  <c:v>4.0984E-2</c:v>
                </c:pt>
                <c:pt idx="1023">
                  <c:v>4.1023999999999998E-2</c:v>
                </c:pt>
                <c:pt idx="1024">
                  <c:v>4.1064000000000003E-2</c:v>
                </c:pt>
                <c:pt idx="1025">
                  <c:v>4.1103899999999999E-2</c:v>
                </c:pt>
                <c:pt idx="1026">
                  <c:v>4.1143899999999997E-2</c:v>
                </c:pt>
                <c:pt idx="1027">
                  <c:v>4.1183900000000002E-2</c:v>
                </c:pt>
                <c:pt idx="1028">
                  <c:v>4.1223799999999998E-2</c:v>
                </c:pt>
                <c:pt idx="1029">
                  <c:v>4.1263800000000003E-2</c:v>
                </c:pt>
                <c:pt idx="1030">
                  <c:v>4.1303699999999999E-2</c:v>
                </c:pt>
                <c:pt idx="1031">
                  <c:v>4.1343699999999997E-2</c:v>
                </c:pt>
                <c:pt idx="1032">
                  <c:v>4.1383700000000002E-2</c:v>
                </c:pt>
                <c:pt idx="1033">
                  <c:v>4.1423599999999998E-2</c:v>
                </c:pt>
                <c:pt idx="1034">
                  <c:v>4.1463600000000003E-2</c:v>
                </c:pt>
                <c:pt idx="1035">
                  <c:v>4.1503600000000002E-2</c:v>
                </c:pt>
                <c:pt idx="1036">
                  <c:v>4.1543499999999997E-2</c:v>
                </c:pt>
                <c:pt idx="1037">
                  <c:v>4.1583500000000002E-2</c:v>
                </c:pt>
                <c:pt idx="1038">
                  <c:v>4.1623500000000001E-2</c:v>
                </c:pt>
                <c:pt idx="1039">
                  <c:v>4.1663400000000003E-2</c:v>
                </c:pt>
                <c:pt idx="1040">
                  <c:v>4.1703400000000002E-2</c:v>
                </c:pt>
                <c:pt idx="1041">
                  <c:v>4.17434E-2</c:v>
                </c:pt>
                <c:pt idx="1042">
                  <c:v>4.1783300000000002E-2</c:v>
                </c:pt>
                <c:pt idx="1043">
                  <c:v>4.1823300000000001E-2</c:v>
                </c:pt>
                <c:pt idx="1044">
                  <c:v>4.1863200000000003E-2</c:v>
                </c:pt>
                <c:pt idx="1045">
                  <c:v>4.1903200000000002E-2</c:v>
                </c:pt>
                <c:pt idx="1046">
                  <c:v>4.19432E-2</c:v>
                </c:pt>
                <c:pt idx="1047">
                  <c:v>4.1983100000000002E-2</c:v>
                </c:pt>
                <c:pt idx="1048">
                  <c:v>4.2023100000000001E-2</c:v>
                </c:pt>
                <c:pt idx="1049">
                  <c:v>4.2063099999999999E-2</c:v>
                </c:pt>
                <c:pt idx="1050">
                  <c:v>4.2103000000000002E-2</c:v>
                </c:pt>
                <c:pt idx="1051">
                  <c:v>4.2143E-2</c:v>
                </c:pt>
                <c:pt idx="1052">
                  <c:v>4.2182999999999998E-2</c:v>
                </c:pt>
                <c:pt idx="1053">
                  <c:v>4.2222900000000001E-2</c:v>
                </c:pt>
                <c:pt idx="1054">
                  <c:v>4.2262899999999999E-2</c:v>
                </c:pt>
                <c:pt idx="1055">
                  <c:v>4.2302899999999997E-2</c:v>
                </c:pt>
                <c:pt idx="1056">
                  <c:v>4.23428E-2</c:v>
                </c:pt>
                <c:pt idx="1057">
                  <c:v>4.2382799999999998E-2</c:v>
                </c:pt>
                <c:pt idx="1058">
                  <c:v>4.2422700000000001E-2</c:v>
                </c:pt>
                <c:pt idx="1059">
                  <c:v>4.2462699999999999E-2</c:v>
                </c:pt>
                <c:pt idx="1060">
                  <c:v>4.2502699999999997E-2</c:v>
                </c:pt>
                <c:pt idx="1061">
                  <c:v>4.25426E-2</c:v>
                </c:pt>
                <c:pt idx="1062">
                  <c:v>4.2582599999999998E-2</c:v>
                </c:pt>
                <c:pt idx="1063">
                  <c:v>4.2622599999999997E-2</c:v>
                </c:pt>
                <c:pt idx="1064">
                  <c:v>4.2662499999999999E-2</c:v>
                </c:pt>
                <c:pt idx="1065">
                  <c:v>4.2702499999999997E-2</c:v>
                </c:pt>
                <c:pt idx="1066">
                  <c:v>4.2742500000000003E-2</c:v>
                </c:pt>
                <c:pt idx="1067">
                  <c:v>4.2782399999999998E-2</c:v>
                </c:pt>
                <c:pt idx="1068">
                  <c:v>4.2822399999999997E-2</c:v>
                </c:pt>
                <c:pt idx="1069">
                  <c:v>4.2862400000000002E-2</c:v>
                </c:pt>
                <c:pt idx="1070">
                  <c:v>4.2902299999999997E-2</c:v>
                </c:pt>
                <c:pt idx="1071">
                  <c:v>4.2942300000000003E-2</c:v>
                </c:pt>
                <c:pt idx="1072">
                  <c:v>4.2982199999999998E-2</c:v>
                </c:pt>
                <c:pt idx="1073">
                  <c:v>4.3022199999999997E-2</c:v>
                </c:pt>
                <c:pt idx="1074">
                  <c:v>4.3062200000000002E-2</c:v>
                </c:pt>
                <c:pt idx="1075">
                  <c:v>4.3102099999999997E-2</c:v>
                </c:pt>
                <c:pt idx="1076">
                  <c:v>4.3142100000000003E-2</c:v>
                </c:pt>
                <c:pt idx="1077">
                  <c:v>4.3182100000000001E-2</c:v>
                </c:pt>
                <c:pt idx="1078">
                  <c:v>4.3221999999999997E-2</c:v>
                </c:pt>
                <c:pt idx="1079">
                  <c:v>4.3262000000000002E-2</c:v>
                </c:pt>
                <c:pt idx="1080">
                  <c:v>4.3302E-2</c:v>
                </c:pt>
                <c:pt idx="1081">
                  <c:v>4.3341900000000003E-2</c:v>
                </c:pt>
                <c:pt idx="1082">
                  <c:v>4.3381900000000001E-2</c:v>
                </c:pt>
                <c:pt idx="1083">
                  <c:v>4.3421899999999999E-2</c:v>
                </c:pt>
                <c:pt idx="1084">
                  <c:v>4.3461800000000002E-2</c:v>
                </c:pt>
                <c:pt idx="1085">
                  <c:v>4.35018E-2</c:v>
                </c:pt>
                <c:pt idx="1086">
                  <c:v>4.3541700000000003E-2</c:v>
                </c:pt>
                <c:pt idx="1087">
                  <c:v>4.3581700000000001E-2</c:v>
                </c:pt>
                <c:pt idx="1088">
                  <c:v>4.3621699999999999E-2</c:v>
                </c:pt>
                <c:pt idx="1089">
                  <c:v>4.3661600000000002E-2</c:v>
                </c:pt>
                <c:pt idx="1090">
                  <c:v>4.37016E-2</c:v>
                </c:pt>
                <c:pt idx="1091">
                  <c:v>4.3741599999999999E-2</c:v>
                </c:pt>
                <c:pt idx="1092">
                  <c:v>4.3781500000000001E-2</c:v>
                </c:pt>
                <c:pt idx="1093">
                  <c:v>4.3821499999999999E-2</c:v>
                </c:pt>
                <c:pt idx="1094">
                  <c:v>4.3861499999999998E-2</c:v>
                </c:pt>
                <c:pt idx="1095">
                  <c:v>4.39014E-2</c:v>
                </c:pt>
                <c:pt idx="1096">
                  <c:v>4.3941399999999999E-2</c:v>
                </c:pt>
                <c:pt idx="1097">
                  <c:v>4.3981399999999997E-2</c:v>
                </c:pt>
                <c:pt idx="1098">
                  <c:v>4.4021299999999999E-2</c:v>
                </c:pt>
                <c:pt idx="1099">
                  <c:v>4.4061299999999998E-2</c:v>
                </c:pt>
                <c:pt idx="1100">
                  <c:v>4.41012E-2</c:v>
                </c:pt>
                <c:pt idx="1101">
                  <c:v>4.4141199999999998E-2</c:v>
                </c:pt>
                <c:pt idx="1102">
                  <c:v>4.4181199999999997E-2</c:v>
                </c:pt>
                <c:pt idx="1103">
                  <c:v>4.4221099999999999E-2</c:v>
                </c:pt>
                <c:pt idx="1104">
                  <c:v>4.4261099999999998E-2</c:v>
                </c:pt>
                <c:pt idx="1105">
                  <c:v>4.4301100000000003E-2</c:v>
                </c:pt>
                <c:pt idx="1106">
                  <c:v>4.4340999999999998E-2</c:v>
                </c:pt>
                <c:pt idx="1107">
                  <c:v>4.4380999999999997E-2</c:v>
                </c:pt>
                <c:pt idx="1108">
                  <c:v>4.4421000000000002E-2</c:v>
                </c:pt>
                <c:pt idx="1109">
                  <c:v>4.4460899999999998E-2</c:v>
                </c:pt>
                <c:pt idx="1110">
                  <c:v>4.4500900000000003E-2</c:v>
                </c:pt>
                <c:pt idx="1111">
                  <c:v>4.4540900000000001E-2</c:v>
                </c:pt>
                <c:pt idx="1112">
                  <c:v>4.4580799999999997E-2</c:v>
                </c:pt>
                <c:pt idx="1113">
                  <c:v>4.4620800000000002E-2</c:v>
                </c:pt>
                <c:pt idx="1114">
                  <c:v>4.4660699999999998E-2</c:v>
                </c:pt>
                <c:pt idx="1115">
                  <c:v>4.4700700000000003E-2</c:v>
                </c:pt>
                <c:pt idx="1116">
                  <c:v>4.4740700000000001E-2</c:v>
                </c:pt>
                <c:pt idx="1117">
                  <c:v>4.4780599999999997E-2</c:v>
                </c:pt>
                <c:pt idx="1118">
                  <c:v>4.4820600000000002E-2</c:v>
                </c:pt>
                <c:pt idx="1119">
                  <c:v>4.48606E-2</c:v>
                </c:pt>
                <c:pt idx="1120">
                  <c:v>4.4900500000000003E-2</c:v>
                </c:pt>
                <c:pt idx="1121">
                  <c:v>4.4940500000000001E-2</c:v>
                </c:pt>
                <c:pt idx="1122">
                  <c:v>4.49805E-2</c:v>
                </c:pt>
                <c:pt idx="1123">
                  <c:v>4.5020400000000002E-2</c:v>
                </c:pt>
                <c:pt idx="1124">
                  <c:v>4.50604E-2</c:v>
                </c:pt>
                <c:pt idx="1125">
                  <c:v>4.5100399999999999E-2</c:v>
                </c:pt>
                <c:pt idx="1126">
                  <c:v>4.5140300000000001E-2</c:v>
                </c:pt>
                <c:pt idx="1127">
                  <c:v>4.51803E-2</c:v>
                </c:pt>
                <c:pt idx="1128">
                  <c:v>4.5220200000000002E-2</c:v>
                </c:pt>
                <c:pt idx="1129">
                  <c:v>4.52602E-2</c:v>
                </c:pt>
                <c:pt idx="1130">
                  <c:v>4.5300199999999999E-2</c:v>
                </c:pt>
                <c:pt idx="1131">
                  <c:v>4.5340100000000001E-2</c:v>
                </c:pt>
                <c:pt idx="1132">
                  <c:v>4.53801E-2</c:v>
                </c:pt>
                <c:pt idx="1133">
                  <c:v>4.5420099999999998E-2</c:v>
                </c:pt>
                <c:pt idx="1134">
                  <c:v>4.546E-2</c:v>
                </c:pt>
                <c:pt idx="1135">
                  <c:v>4.5499999999999999E-2</c:v>
                </c:pt>
                <c:pt idx="1136">
                  <c:v>4.5539999999999997E-2</c:v>
                </c:pt>
                <c:pt idx="1137">
                  <c:v>4.55799E-2</c:v>
                </c:pt>
                <c:pt idx="1138">
                  <c:v>4.5619899999999998E-2</c:v>
                </c:pt>
                <c:pt idx="1139">
                  <c:v>4.5659900000000003E-2</c:v>
                </c:pt>
                <c:pt idx="1140">
                  <c:v>4.5699799999999999E-2</c:v>
                </c:pt>
                <c:pt idx="1141">
                  <c:v>4.5739799999999997E-2</c:v>
                </c:pt>
                <c:pt idx="1142">
                  <c:v>4.57797E-2</c:v>
                </c:pt>
                <c:pt idx="1143">
                  <c:v>4.5819699999999998E-2</c:v>
                </c:pt>
                <c:pt idx="1144">
                  <c:v>4.5859700000000003E-2</c:v>
                </c:pt>
                <c:pt idx="1145">
                  <c:v>4.5899599999999999E-2</c:v>
                </c:pt>
                <c:pt idx="1146">
                  <c:v>4.5939599999999997E-2</c:v>
                </c:pt>
                <c:pt idx="1147">
                  <c:v>4.5979600000000002E-2</c:v>
                </c:pt>
                <c:pt idx="1148">
                  <c:v>4.6019499999999998E-2</c:v>
                </c:pt>
                <c:pt idx="1149">
                  <c:v>4.6059500000000003E-2</c:v>
                </c:pt>
                <c:pt idx="1150">
                  <c:v>4.6099500000000002E-2</c:v>
                </c:pt>
                <c:pt idx="1151">
                  <c:v>4.6139399999999997E-2</c:v>
                </c:pt>
                <c:pt idx="1152">
                  <c:v>4.6179400000000002E-2</c:v>
                </c:pt>
                <c:pt idx="1153">
                  <c:v>4.6219400000000001E-2</c:v>
                </c:pt>
                <c:pt idx="1154">
                  <c:v>4.6259300000000003E-2</c:v>
                </c:pt>
                <c:pt idx="1155">
                  <c:v>4.6299300000000002E-2</c:v>
                </c:pt>
                <c:pt idx="1156">
                  <c:v>4.6339199999999997E-2</c:v>
                </c:pt>
                <c:pt idx="1157">
                  <c:v>4.6379200000000002E-2</c:v>
                </c:pt>
                <c:pt idx="1158">
                  <c:v>4.6419200000000001E-2</c:v>
                </c:pt>
                <c:pt idx="1159">
                  <c:v>4.6459100000000003E-2</c:v>
                </c:pt>
                <c:pt idx="1160">
                  <c:v>4.6499100000000002E-2</c:v>
                </c:pt>
                <c:pt idx="1161">
                  <c:v>4.65391E-2</c:v>
                </c:pt>
                <c:pt idx="1162">
                  <c:v>4.6579000000000002E-2</c:v>
                </c:pt>
                <c:pt idx="1163">
                  <c:v>4.6619000000000001E-2</c:v>
                </c:pt>
                <c:pt idx="1164">
                  <c:v>4.6658999999999999E-2</c:v>
                </c:pt>
                <c:pt idx="1165">
                  <c:v>4.6698900000000002E-2</c:v>
                </c:pt>
                <c:pt idx="1166">
                  <c:v>4.67389E-2</c:v>
                </c:pt>
                <c:pt idx="1167">
                  <c:v>4.6778899999999998E-2</c:v>
                </c:pt>
                <c:pt idx="1168">
                  <c:v>4.6818800000000001E-2</c:v>
                </c:pt>
                <c:pt idx="1169">
                  <c:v>4.6858799999999999E-2</c:v>
                </c:pt>
                <c:pt idx="1170">
                  <c:v>4.6898700000000001E-2</c:v>
                </c:pt>
                <c:pt idx="1171">
                  <c:v>4.69387E-2</c:v>
                </c:pt>
                <c:pt idx="1172">
                  <c:v>4.6978699999999998E-2</c:v>
                </c:pt>
                <c:pt idx="1173">
                  <c:v>4.7018600000000001E-2</c:v>
                </c:pt>
                <c:pt idx="1174">
                  <c:v>4.7058599999999999E-2</c:v>
                </c:pt>
                <c:pt idx="1175">
                  <c:v>4.7098599999999997E-2</c:v>
                </c:pt>
                <c:pt idx="1176">
                  <c:v>4.71385E-2</c:v>
                </c:pt>
                <c:pt idx="1177">
                  <c:v>4.7178499999999998E-2</c:v>
                </c:pt>
                <c:pt idx="1178">
                  <c:v>4.7218499999999997E-2</c:v>
                </c:pt>
                <c:pt idx="1179">
                  <c:v>4.7258399999999999E-2</c:v>
                </c:pt>
                <c:pt idx="1180">
                  <c:v>4.7298399999999997E-2</c:v>
                </c:pt>
                <c:pt idx="1181">
                  <c:v>4.7338400000000003E-2</c:v>
                </c:pt>
                <c:pt idx="1182">
                  <c:v>4.7378299999999998E-2</c:v>
                </c:pt>
                <c:pt idx="1183">
                  <c:v>4.7418299999999997E-2</c:v>
                </c:pt>
                <c:pt idx="1184">
                  <c:v>4.7458199999999999E-2</c:v>
                </c:pt>
                <c:pt idx="1185">
                  <c:v>4.7498199999999997E-2</c:v>
                </c:pt>
                <c:pt idx="1186">
                  <c:v>4.7538200000000003E-2</c:v>
                </c:pt>
                <c:pt idx="1187">
                  <c:v>4.7578099999999998E-2</c:v>
                </c:pt>
                <c:pt idx="1188">
                  <c:v>4.7618099999999997E-2</c:v>
                </c:pt>
                <c:pt idx="1189">
                  <c:v>4.7658100000000002E-2</c:v>
                </c:pt>
                <c:pt idx="1190">
                  <c:v>4.7697999999999997E-2</c:v>
                </c:pt>
                <c:pt idx="1191">
                  <c:v>4.7738000000000003E-2</c:v>
                </c:pt>
                <c:pt idx="1192">
                  <c:v>4.7778000000000001E-2</c:v>
                </c:pt>
                <c:pt idx="1193">
                  <c:v>4.7817900000000003E-2</c:v>
                </c:pt>
                <c:pt idx="1194">
                  <c:v>4.7857900000000002E-2</c:v>
                </c:pt>
                <c:pt idx="1195">
                  <c:v>4.7897799999999997E-2</c:v>
                </c:pt>
                <c:pt idx="1196">
                  <c:v>4.7937800000000003E-2</c:v>
                </c:pt>
                <c:pt idx="1197">
                  <c:v>4.7977800000000001E-2</c:v>
                </c:pt>
                <c:pt idx="1198">
                  <c:v>4.8017700000000003E-2</c:v>
                </c:pt>
                <c:pt idx="1199">
                  <c:v>4.8057700000000002E-2</c:v>
                </c:pt>
                <c:pt idx="1200">
                  <c:v>4.80977E-2</c:v>
                </c:pt>
                <c:pt idx="1201">
                  <c:v>4.8137600000000003E-2</c:v>
                </c:pt>
                <c:pt idx="1202">
                  <c:v>4.8177600000000001E-2</c:v>
                </c:pt>
                <c:pt idx="1203">
                  <c:v>4.8217599999999999E-2</c:v>
                </c:pt>
                <c:pt idx="1204">
                  <c:v>4.8257500000000002E-2</c:v>
                </c:pt>
                <c:pt idx="1205">
                  <c:v>4.82975E-2</c:v>
                </c:pt>
                <c:pt idx="1206">
                  <c:v>4.8337499999999999E-2</c:v>
                </c:pt>
                <c:pt idx="1207">
                  <c:v>4.8377400000000001E-2</c:v>
                </c:pt>
                <c:pt idx="1208">
                  <c:v>4.8417399999999999E-2</c:v>
                </c:pt>
                <c:pt idx="1209">
                  <c:v>4.8457300000000002E-2</c:v>
                </c:pt>
                <c:pt idx="1210">
                  <c:v>4.84973E-2</c:v>
                </c:pt>
                <c:pt idx="1211">
                  <c:v>4.8537299999999999E-2</c:v>
                </c:pt>
                <c:pt idx="1212">
                  <c:v>4.8577200000000001E-2</c:v>
                </c:pt>
                <c:pt idx="1213">
                  <c:v>4.8617199999999999E-2</c:v>
                </c:pt>
                <c:pt idx="1214">
                  <c:v>4.8657199999999998E-2</c:v>
                </c:pt>
                <c:pt idx="1215">
                  <c:v>4.86971E-2</c:v>
                </c:pt>
                <c:pt idx="1216">
                  <c:v>4.8737099999999998E-2</c:v>
                </c:pt>
                <c:pt idx="1217">
                  <c:v>4.8777099999999997E-2</c:v>
                </c:pt>
                <c:pt idx="1218">
                  <c:v>4.8816999999999999E-2</c:v>
                </c:pt>
                <c:pt idx="1219">
                  <c:v>4.8856999999999998E-2</c:v>
                </c:pt>
                <c:pt idx="1220">
                  <c:v>4.8897000000000003E-2</c:v>
                </c:pt>
                <c:pt idx="1221">
                  <c:v>4.8936899999999998E-2</c:v>
                </c:pt>
                <c:pt idx="1222">
                  <c:v>4.8976899999999997E-2</c:v>
                </c:pt>
                <c:pt idx="1223">
                  <c:v>4.9016799999999999E-2</c:v>
                </c:pt>
                <c:pt idx="1224">
                  <c:v>4.9056799999999998E-2</c:v>
                </c:pt>
                <c:pt idx="1225">
                  <c:v>4.9096800000000003E-2</c:v>
                </c:pt>
                <c:pt idx="1226">
                  <c:v>4.9136699999999998E-2</c:v>
                </c:pt>
                <c:pt idx="1227">
                  <c:v>4.9176699999999997E-2</c:v>
                </c:pt>
                <c:pt idx="1228">
                  <c:v>4.9216700000000002E-2</c:v>
                </c:pt>
                <c:pt idx="1229">
                  <c:v>4.9256599999999998E-2</c:v>
                </c:pt>
                <c:pt idx="1230">
                  <c:v>4.9296600000000003E-2</c:v>
                </c:pt>
                <c:pt idx="1231">
                  <c:v>4.9336600000000001E-2</c:v>
                </c:pt>
                <c:pt idx="1232">
                  <c:v>4.9376499999999997E-2</c:v>
                </c:pt>
                <c:pt idx="1233">
                  <c:v>4.9416500000000002E-2</c:v>
                </c:pt>
                <c:pt idx="1234">
                  <c:v>4.9456399999999998E-2</c:v>
                </c:pt>
                <c:pt idx="1235">
                  <c:v>4.9496400000000003E-2</c:v>
                </c:pt>
                <c:pt idx="1236">
                  <c:v>4.9536400000000001E-2</c:v>
                </c:pt>
                <c:pt idx="1237">
                  <c:v>4.9576299999999997E-2</c:v>
                </c:pt>
                <c:pt idx="1238">
                  <c:v>4.9616300000000002E-2</c:v>
                </c:pt>
                <c:pt idx="1239">
                  <c:v>4.96563E-2</c:v>
                </c:pt>
                <c:pt idx="1240">
                  <c:v>4.9696200000000003E-2</c:v>
                </c:pt>
                <c:pt idx="1241">
                  <c:v>4.9736200000000001E-2</c:v>
                </c:pt>
                <c:pt idx="1242">
                  <c:v>4.97762E-2</c:v>
                </c:pt>
                <c:pt idx="1243">
                  <c:v>4.9816100000000002E-2</c:v>
                </c:pt>
                <c:pt idx="1244">
                  <c:v>4.98561E-2</c:v>
                </c:pt>
                <c:pt idx="1245">
                  <c:v>4.9896099999999999E-2</c:v>
                </c:pt>
                <c:pt idx="1246">
                  <c:v>4.9936000000000001E-2</c:v>
                </c:pt>
                <c:pt idx="1247">
                  <c:v>4.9976E-2</c:v>
                </c:pt>
                <c:pt idx="1248">
                  <c:v>5.0015900000000002E-2</c:v>
                </c:pt>
                <c:pt idx="1249">
                  <c:v>5.00559E-2</c:v>
                </c:pt>
                <c:pt idx="1250">
                  <c:v>5.0095899999999999E-2</c:v>
                </c:pt>
                <c:pt idx="1251">
                  <c:v>5.0135800000000001E-2</c:v>
                </c:pt>
                <c:pt idx="1252">
                  <c:v>5.01758E-2</c:v>
                </c:pt>
                <c:pt idx="1253">
                  <c:v>5.0215799999999998E-2</c:v>
                </c:pt>
                <c:pt idx="1254">
                  <c:v>5.02557E-2</c:v>
                </c:pt>
                <c:pt idx="1255">
                  <c:v>5.0295699999999999E-2</c:v>
                </c:pt>
                <c:pt idx="1256">
                  <c:v>5.0335699999999997E-2</c:v>
                </c:pt>
                <c:pt idx="1257">
                  <c:v>5.03756E-2</c:v>
                </c:pt>
                <c:pt idx="1258">
                  <c:v>5.0415599999999998E-2</c:v>
                </c:pt>
                <c:pt idx="1259">
                  <c:v>5.0455600000000003E-2</c:v>
                </c:pt>
                <c:pt idx="1260">
                  <c:v>5.0495499999999999E-2</c:v>
                </c:pt>
                <c:pt idx="1261">
                  <c:v>5.0535499999999997E-2</c:v>
                </c:pt>
                <c:pt idx="1262">
                  <c:v>5.05754E-2</c:v>
                </c:pt>
                <c:pt idx="1263">
                  <c:v>5.0615399999999998E-2</c:v>
                </c:pt>
                <c:pt idx="1264">
                  <c:v>5.0655400000000003E-2</c:v>
                </c:pt>
                <c:pt idx="1265">
                  <c:v>5.0695299999999999E-2</c:v>
                </c:pt>
                <c:pt idx="1266">
                  <c:v>5.0735299999999997E-2</c:v>
                </c:pt>
                <c:pt idx="1267">
                  <c:v>5.0775300000000002E-2</c:v>
                </c:pt>
                <c:pt idx="1268">
                  <c:v>5.0815199999999998E-2</c:v>
                </c:pt>
                <c:pt idx="1269">
                  <c:v>5.0855200000000003E-2</c:v>
                </c:pt>
                <c:pt idx="1270">
                  <c:v>5.0895200000000002E-2</c:v>
                </c:pt>
                <c:pt idx="1271">
                  <c:v>5.0935099999999997E-2</c:v>
                </c:pt>
                <c:pt idx="1272">
                  <c:v>5.0975100000000002E-2</c:v>
                </c:pt>
                <c:pt idx="1273">
                  <c:v>5.1014999999999998E-2</c:v>
                </c:pt>
                <c:pt idx="1274">
                  <c:v>5.1055000000000003E-2</c:v>
                </c:pt>
                <c:pt idx="1275">
                  <c:v>5.1095000000000002E-2</c:v>
                </c:pt>
                <c:pt idx="1276">
                  <c:v>5.1134899999999997E-2</c:v>
                </c:pt>
                <c:pt idx="1277">
                  <c:v>5.1174900000000002E-2</c:v>
                </c:pt>
                <c:pt idx="1278">
                  <c:v>5.1214900000000001E-2</c:v>
                </c:pt>
                <c:pt idx="1279">
                  <c:v>5.1254800000000003E-2</c:v>
                </c:pt>
                <c:pt idx="1280">
                  <c:v>5.1294800000000002E-2</c:v>
                </c:pt>
                <c:pt idx="1281">
                  <c:v>5.13348E-2</c:v>
                </c:pt>
                <c:pt idx="1282">
                  <c:v>5.1374700000000002E-2</c:v>
                </c:pt>
                <c:pt idx="1283">
                  <c:v>5.1414700000000001E-2</c:v>
                </c:pt>
                <c:pt idx="1284">
                  <c:v>5.1454699999999999E-2</c:v>
                </c:pt>
                <c:pt idx="1285">
                  <c:v>5.1494600000000001E-2</c:v>
                </c:pt>
                <c:pt idx="1286">
                  <c:v>5.15346E-2</c:v>
                </c:pt>
                <c:pt idx="1287">
                  <c:v>5.1574500000000002E-2</c:v>
                </c:pt>
                <c:pt idx="1288">
                  <c:v>5.1614500000000001E-2</c:v>
                </c:pt>
                <c:pt idx="1289">
                  <c:v>5.1654499999999999E-2</c:v>
                </c:pt>
                <c:pt idx="1290">
                  <c:v>5.1694400000000001E-2</c:v>
                </c:pt>
                <c:pt idx="1291">
                  <c:v>5.17344E-2</c:v>
                </c:pt>
                <c:pt idx="1292">
                  <c:v>5.1774399999999998E-2</c:v>
                </c:pt>
                <c:pt idx="1293">
                  <c:v>5.1814300000000001E-2</c:v>
                </c:pt>
                <c:pt idx="1294">
                  <c:v>5.1854299999999999E-2</c:v>
                </c:pt>
                <c:pt idx="1295">
                  <c:v>5.1894299999999997E-2</c:v>
                </c:pt>
                <c:pt idx="1296">
                  <c:v>5.19342E-2</c:v>
                </c:pt>
                <c:pt idx="1297">
                  <c:v>5.1974199999999998E-2</c:v>
                </c:pt>
                <c:pt idx="1298">
                  <c:v>5.2014100000000001E-2</c:v>
                </c:pt>
                <c:pt idx="1299">
                  <c:v>5.2054099999999999E-2</c:v>
                </c:pt>
                <c:pt idx="1300">
                  <c:v>5.2094099999999997E-2</c:v>
                </c:pt>
                <c:pt idx="1301">
                  <c:v>5.2134E-2</c:v>
                </c:pt>
                <c:pt idx="1302">
                  <c:v>5.2173999999999998E-2</c:v>
                </c:pt>
                <c:pt idx="1303">
                  <c:v>5.2214000000000003E-2</c:v>
                </c:pt>
                <c:pt idx="1304">
                  <c:v>5.2253899999999999E-2</c:v>
                </c:pt>
                <c:pt idx="1305">
                  <c:v>5.2293899999999997E-2</c:v>
                </c:pt>
                <c:pt idx="1306">
                  <c:v>5.2333900000000003E-2</c:v>
                </c:pt>
                <c:pt idx="1307">
                  <c:v>5.2373799999999998E-2</c:v>
                </c:pt>
                <c:pt idx="1308">
                  <c:v>5.2413800000000003E-2</c:v>
                </c:pt>
                <c:pt idx="1309">
                  <c:v>5.2453800000000002E-2</c:v>
                </c:pt>
                <c:pt idx="1310">
                  <c:v>5.2493699999999997E-2</c:v>
                </c:pt>
                <c:pt idx="1311">
                  <c:v>5.2533700000000003E-2</c:v>
                </c:pt>
                <c:pt idx="1312">
                  <c:v>5.2573599999999998E-2</c:v>
                </c:pt>
                <c:pt idx="1313">
                  <c:v>5.2613600000000003E-2</c:v>
                </c:pt>
                <c:pt idx="1314">
                  <c:v>5.2653600000000002E-2</c:v>
                </c:pt>
                <c:pt idx="1315">
                  <c:v>5.2693499999999997E-2</c:v>
                </c:pt>
                <c:pt idx="1316">
                  <c:v>5.2733500000000003E-2</c:v>
                </c:pt>
                <c:pt idx="1317">
                  <c:v>5.2773500000000001E-2</c:v>
                </c:pt>
                <c:pt idx="1318">
                  <c:v>5.2813400000000003E-2</c:v>
                </c:pt>
                <c:pt idx="1319">
                  <c:v>5.2853400000000002E-2</c:v>
                </c:pt>
                <c:pt idx="1320">
                  <c:v>5.28934E-2</c:v>
                </c:pt>
                <c:pt idx="1321">
                  <c:v>5.2933300000000003E-2</c:v>
                </c:pt>
                <c:pt idx="1322">
                  <c:v>5.2973300000000001E-2</c:v>
                </c:pt>
                <c:pt idx="1323">
                  <c:v>5.3013200000000003E-2</c:v>
                </c:pt>
                <c:pt idx="1324">
                  <c:v>5.3053200000000002E-2</c:v>
                </c:pt>
                <c:pt idx="1325">
                  <c:v>5.30932E-2</c:v>
                </c:pt>
                <c:pt idx="1326">
                  <c:v>5.3133100000000003E-2</c:v>
                </c:pt>
                <c:pt idx="1327">
                  <c:v>5.3173100000000001E-2</c:v>
                </c:pt>
                <c:pt idx="1328">
                  <c:v>5.3213099999999999E-2</c:v>
                </c:pt>
                <c:pt idx="1329">
                  <c:v>5.3253000000000002E-2</c:v>
                </c:pt>
                <c:pt idx="1330">
                  <c:v>5.3293E-2</c:v>
                </c:pt>
                <c:pt idx="1331">
                  <c:v>5.3332999999999998E-2</c:v>
                </c:pt>
                <c:pt idx="1332">
                  <c:v>5.3372900000000001E-2</c:v>
                </c:pt>
                <c:pt idx="1333">
                  <c:v>5.3412899999999999E-2</c:v>
                </c:pt>
                <c:pt idx="1334">
                  <c:v>5.3452899999999998E-2</c:v>
                </c:pt>
                <c:pt idx="1335">
                  <c:v>5.34928E-2</c:v>
                </c:pt>
                <c:pt idx="1336">
                  <c:v>5.3532799999999998E-2</c:v>
                </c:pt>
                <c:pt idx="1337">
                  <c:v>5.3572700000000001E-2</c:v>
                </c:pt>
                <c:pt idx="1338">
                  <c:v>5.3612699999999999E-2</c:v>
                </c:pt>
                <c:pt idx="1339">
                  <c:v>5.3652699999999998E-2</c:v>
                </c:pt>
                <c:pt idx="1340">
                  <c:v>5.36926E-2</c:v>
                </c:pt>
                <c:pt idx="1341">
                  <c:v>5.3732599999999998E-2</c:v>
                </c:pt>
                <c:pt idx="1342">
                  <c:v>5.3772599999999997E-2</c:v>
                </c:pt>
                <c:pt idx="1343">
                  <c:v>5.3812499999999999E-2</c:v>
                </c:pt>
                <c:pt idx="1344">
                  <c:v>5.3852499999999998E-2</c:v>
                </c:pt>
                <c:pt idx="1345">
                  <c:v>5.3892500000000003E-2</c:v>
                </c:pt>
                <c:pt idx="1346">
                  <c:v>5.3932399999999998E-2</c:v>
                </c:pt>
                <c:pt idx="1347">
                  <c:v>5.3972399999999997E-2</c:v>
                </c:pt>
                <c:pt idx="1348">
                  <c:v>5.4012299999999999E-2</c:v>
                </c:pt>
                <c:pt idx="1349">
                  <c:v>5.4052299999999998E-2</c:v>
                </c:pt>
                <c:pt idx="1350">
                  <c:v>5.4092300000000003E-2</c:v>
                </c:pt>
                <c:pt idx="1351">
                  <c:v>5.4132199999999998E-2</c:v>
                </c:pt>
                <c:pt idx="1352">
                  <c:v>5.4172199999999997E-2</c:v>
                </c:pt>
                <c:pt idx="1353">
                  <c:v>5.4212200000000002E-2</c:v>
                </c:pt>
                <c:pt idx="1354">
                  <c:v>5.4252099999999998E-2</c:v>
                </c:pt>
                <c:pt idx="1355">
                  <c:v>5.4292100000000003E-2</c:v>
                </c:pt>
                <c:pt idx="1356">
                  <c:v>5.4332100000000001E-2</c:v>
                </c:pt>
                <c:pt idx="1357">
                  <c:v>5.4371999999999997E-2</c:v>
                </c:pt>
                <c:pt idx="1358">
                  <c:v>5.4412000000000002E-2</c:v>
                </c:pt>
                <c:pt idx="1359">
                  <c:v>5.4451899999999998E-2</c:v>
                </c:pt>
                <c:pt idx="1360">
                  <c:v>5.4491900000000003E-2</c:v>
                </c:pt>
                <c:pt idx="1361">
                  <c:v>5.4531900000000001E-2</c:v>
                </c:pt>
                <c:pt idx="1362">
                  <c:v>5.4571799999999997E-2</c:v>
                </c:pt>
                <c:pt idx="1363">
                  <c:v>5.4611800000000002E-2</c:v>
                </c:pt>
                <c:pt idx="1364">
                  <c:v>5.46518E-2</c:v>
                </c:pt>
                <c:pt idx="1365">
                  <c:v>5.4691700000000003E-2</c:v>
                </c:pt>
                <c:pt idx="1366">
                  <c:v>5.4731700000000001E-2</c:v>
                </c:pt>
                <c:pt idx="1367">
                  <c:v>5.47717E-2</c:v>
                </c:pt>
                <c:pt idx="1368">
                  <c:v>5.4811600000000002E-2</c:v>
                </c:pt>
                <c:pt idx="1369">
                  <c:v>5.48516E-2</c:v>
                </c:pt>
                <c:pt idx="1370">
                  <c:v>5.4891599999999999E-2</c:v>
                </c:pt>
                <c:pt idx="1371">
                  <c:v>5.4931500000000001E-2</c:v>
                </c:pt>
                <c:pt idx="1372">
                  <c:v>5.49715E-2</c:v>
                </c:pt>
                <c:pt idx="1373">
                  <c:v>5.5011400000000002E-2</c:v>
                </c:pt>
                <c:pt idx="1374">
                  <c:v>5.50514E-2</c:v>
                </c:pt>
                <c:pt idx="1375">
                  <c:v>5.5091399999999999E-2</c:v>
                </c:pt>
                <c:pt idx="1376">
                  <c:v>5.5131300000000001E-2</c:v>
                </c:pt>
                <c:pt idx="1377">
                  <c:v>5.51713E-2</c:v>
                </c:pt>
                <c:pt idx="1378">
                  <c:v>5.5211299999999998E-2</c:v>
                </c:pt>
                <c:pt idx="1379">
                  <c:v>5.52512E-2</c:v>
                </c:pt>
                <c:pt idx="1380">
                  <c:v>5.5291199999999999E-2</c:v>
                </c:pt>
                <c:pt idx="1381">
                  <c:v>5.5331199999999997E-2</c:v>
                </c:pt>
                <c:pt idx="1382">
                  <c:v>5.5371099999999999E-2</c:v>
                </c:pt>
                <c:pt idx="1383">
                  <c:v>5.5411099999999998E-2</c:v>
                </c:pt>
                <c:pt idx="1384">
                  <c:v>5.5451E-2</c:v>
                </c:pt>
                <c:pt idx="1385">
                  <c:v>5.5490999999999999E-2</c:v>
                </c:pt>
                <c:pt idx="1386">
                  <c:v>5.5530999999999997E-2</c:v>
                </c:pt>
                <c:pt idx="1387">
                  <c:v>5.5570899999999999E-2</c:v>
                </c:pt>
                <c:pt idx="1388">
                  <c:v>5.5610899999999998E-2</c:v>
                </c:pt>
                <c:pt idx="1389">
                  <c:v>5.5650900000000003E-2</c:v>
                </c:pt>
                <c:pt idx="1390">
                  <c:v>5.5690799999999999E-2</c:v>
                </c:pt>
                <c:pt idx="1391">
                  <c:v>5.5730799999999997E-2</c:v>
                </c:pt>
                <c:pt idx="1392">
                  <c:v>5.5770800000000002E-2</c:v>
                </c:pt>
                <c:pt idx="1393">
                  <c:v>5.5810699999999998E-2</c:v>
                </c:pt>
                <c:pt idx="1394">
                  <c:v>5.5850700000000003E-2</c:v>
                </c:pt>
                <c:pt idx="1395">
                  <c:v>5.5890599999999999E-2</c:v>
                </c:pt>
                <c:pt idx="1396">
                  <c:v>5.5930599999999997E-2</c:v>
                </c:pt>
                <c:pt idx="1397">
                  <c:v>5.5970600000000002E-2</c:v>
                </c:pt>
                <c:pt idx="1398">
                  <c:v>5.6010499999999998E-2</c:v>
                </c:pt>
                <c:pt idx="1399">
                  <c:v>5.6050500000000003E-2</c:v>
                </c:pt>
                <c:pt idx="1400">
                  <c:v>5.6090500000000001E-2</c:v>
                </c:pt>
                <c:pt idx="1401">
                  <c:v>5.6130399999999997E-2</c:v>
                </c:pt>
                <c:pt idx="1402">
                  <c:v>5.6170400000000002E-2</c:v>
                </c:pt>
                <c:pt idx="1403">
                  <c:v>5.6210400000000001E-2</c:v>
                </c:pt>
                <c:pt idx="1404">
                  <c:v>5.6250300000000003E-2</c:v>
                </c:pt>
                <c:pt idx="1405">
                  <c:v>5.6290300000000001E-2</c:v>
                </c:pt>
                <c:pt idx="1406">
                  <c:v>5.63303E-2</c:v>
                </c:pt>
                <c:pt idx="1407">
                  <c:v>5.6370200000000002E-2</c:v>
                </c:pt>
                <c:pt idx="1408">
                  <c:v>5.6410200000000001E-2</c:v>
                </c:pt>
                <c:pt idx="1409">
                  <c:v>5.6450100000000003E-2</c:v>
                </c:pt>
                <c:pt idx="1410">
                  <c:v>5.6490100000000001E-2</c:v>
                </c:pt>
                <c:pt idx="1411">
                  <c:v>5.65301E-2</c:v>
                </c:pt>
                <c:pt idx="1412">
                  <c:v>5.6570000000000002E-2</c:v>
                </c:pt>
                <c:pt idx="1413">
                  <c:v>5.6610000000000001E-2</c:v>
                </c:pt>
                <c:pt idx="1414">
                  <c:v>5.6649999999999999E-2</c:v>
                </c:pt>
                <c:pt idx="1415">
                  <c:v>5.6689900000000001E-2</c:v>
                </c:pt>
                <c:pt idx="1416">
                  <c:v>5.67299E-2</c:v>
                </c:pt>
                <c:pt idx="1417">
                  <c:v>5.6769899999999998E-2</c:v>
                </c:pt>
                <c:pt idx="1418">
                  <c:v>5.6809800000000001E-2</c:v>
                </c:pt>
                <c:pt idx="1419">
                  <c:v>5.6849799999999999E-2</c:v>
                </c:pt>
                <c:pt idx="1420">
                  <c:v>5.6889700000000001E-2</c:v>
                </c:pt>
                <c:pt idx="1421">
                  <c:v>5.69297E-2</c:v>
                </c:pt>
                <c:pt idx="1422">
                  <c:v>5.6969699999999998E-2</c:v>
                </c:pt>
                <c:pt idx="1423">
                  <c:v>5.7009600000000001E-2</c:v>
                </c:pt>
                <c:pt idx="1424">
                  <c:v>5.7049599999999999E-2</c:v>
                </c:pt>
                <c:pt idx="1425">
                  <c:v>5.7089599999999997E-2</c:v>
                </c:pt>
                <c:pt idx="1426">
                  <c:v>5.71295E-2</c:v>
                </c:pt>
                <c:pt idx="1427">
                  <c:v>5.7169499999999998E-2</c:v>
                </c:pt>
                <c:pt idx="1428">
                  <c:v>5.7209500000000003E-2</c:v>
                </c:pt>
                <c:pt idx="1429">
                  <c:v>5.7249399999999999E-2</c:v>
                </c:pt>
                <c:pt idx="1430">
                  <c:v>5.7289399999999997E-2</c:v>
                </c:pt>
                <c:pt idx="1431">
                  <c:v>5.73293E-2</c:v>
                </c:pt>
                <c:pt idx="1432">
                  <c:v>5.7369299999999998E-2</c:v>
                </c:pt>
                <c:pt idx="1433">
                  <c:v>5.7409300000000003E-2</c:v>
                </c:pt>
                <c:pt idx="1434">
                  <c:v>5.7449199999999999E-2</c:v>
                </c:pt>
                <c:pt idx="1435">
                  <c:v>5.7489199999999997E-2</c:v>
                </c:pt>
                <c:pt idx="1436">
                  <c:v>5.7529200000000003E-2</c:v>
                </c:pt>
                <c:pt idx="1437">
                  <c:v>5.7569099999999998E-2</c:v>
                </c:pt>
                <c:pt idx="1438">
                  <c:v>5.7609100000000003E-2</c:v>
                </c:pt>
                <c:pt idx="1439">
                  <c:v>5.7649100000000002E-2</c:v>
                </c:pt>
                <c:pt idx="1440">
                  <c:v>5.7688999999999997E-2</c:v>
                </c:pt>
                <c:pt idx="1441">
                  <c:v>5.7729000000000003E-2</c:v>
                </c:pt>
                <c:pt idx="1442">
                  <c:v>5.7768899999999998E-2</c:v>
                </c:pt>
                <c:pt idx="1443">
                  <c:v>5.7808900000000003E-2</c:v>
                </c:pt>
                <c:pt idx="1444">
                  <c:v>5.7848900000000002E-2</c:v>
                </c:pt>
                <c:pt idx="1445">
                  <c:v>5.7888799999999997E-2</c:v>
                </c:pt>
                <c:pt idx="1446">
                  <c:v>5.7928800000000003E-2</c:v>
                </c:pt>
                <c:pt idx="1447">
                  <c:v>5.7968800000000001E-2</c:v>
                </c:pt>
                <c:pt idx="1448">
                  <c:v>5.8008700000000003E-2</c:v>
                </c:pt>
                <c:pt idx="1449">
                  <c:v>5.8048700000000002E-2</c:v>
                </c:pt>
                <c:pt idx="1450">
                  <c:v>5.80887E-2</c:v>
                </c:pt>
                <c:pt idx="1451">
                  <c:v>5.8128600000000002E-2</c:v>
                </c:pt>
                <c:pt idx="1452">
                  <c:v>5.8168600000000001E-2</c:v>
                </c:pt>
                <c:pt idx="1453">
                  <c:v>5.8208599999999999E-2</c:v>
                </c:pt>
                <c:pt idx="1454">
                  <c:v>5.8248599999999998E-2</c:v>
                </c:pt>
                <c:pt idx="1455">
                  <c:v>5.82885E-2</c:v>
                </c:pt>
                <c:pt idx="1456">
                  <c:v>5.8328499999999998E-2</c:v>
                </c:pt>
                <c:pt idx="1457">
                  <c:v>5.8368499999999997E-2</c:v>
                </c:pt>
                <c:pt idx="1458">
                  <c:v>5.8408500000000002E-2</c:v>
                </c:pt>
                <c:pt idx="1459">
                  <c:v>5.8448399999999998E-2</c:v>
                </c:pt>
                <c:pt idx="1460">
                  <c:v>5.8488400000000003E-2</c:v>
                </c:pt>
                <c:pt idx="1461">
                  <c:v>5.8528400000000001E-2</c:v>
                </c:pt>
                <c:pt idx="1462">
                  <c:v>5.85684E-2</c:v>
                </c:pt>
                <c:pt idx="1463">
                  <c:v>5.8608300000000002E-2</c:v>
                </c:pt>
                <c:pt idx="1464">
                  <c:v>5.86483E-2</c:v>
                </c:pt>
                <c:pt idx="1465">
                  <c:v>5.8688299999999999E-2</c:v>
                </c:pt>
                <c:pt idx="1466">
                  <c:v>5.8728299999999997E-2</c:v>
                </c:pt>
                <c:pt idx="1467">
                  <c:v>5.8768300000000002E-2</c:v>
                </c:pt>
                <c:pt idx="1468">
                  <c:v>5.8808300000000001E-2</c:v>
                </c:pt>
                <c:pt idx="1469">
                  <c:v>5.8848299999999999E-2</c:v>
                </c:pt>
                <c:pt idx="1470">
                  <c:v>5.8888299999999998E-2</c:v>
                </c:pt>
                <c:pt idx="1471">
                  <c:v>5.8928300000000003E-2</c:v>
                </c:pt>
                <c:pt idx="1472">
                  <c:v>5.8968300000000001E-2</c:v>
                </c:pt>
                <c:pt idx="1473">
                  <c:v>5.90083E-2</c:v>
                </c:pt>
                <c:pt idx="1474">
                  <c:v>5.9048299999999998E-2</c:v>
                </c:pt>
                <c:pt idx="1475">
                  <c:v>5.9088300000000003E-2</c:v>
                </c:pt>
                <c:pt idx="1476">
                  <c:v>5.9128300000000002E-2</c:v>
                </c:pt>
                <c:pt idx="1477">
                  <c:v>5.91683E-2</c:v>
                </c:pt>
                <c:pt idx="1478">
                  <c:v>5.9208299999999998E-2</c:v>
                </c:pt>
                <c:pt idx="1479">
                  <c:v>5.9248299999999997E-2</c:v>
                </c:pt>
                <c:pt idx="1480">
                  <c:v>5.9288300000000002E-2</c:v>
                </c:pt>
                <c:pt idx="1481">
                  <c:v>5.93283E-2</c:v>
                </c:pt>
                <c:pt idx="1482">
                  <c:v>5.9368299999999999E-2</c:v>
                </c:pt>
                <c:pt idx="1483">
                  <c:v>5.9408299999999997E-2</c:v>
                </c:pt>
                <c:pt idx="1484">
                  <c:v>5.9448300000000003E-2</c:v>
                </c:pt>
                <c:pt idx="1485">
                  <c:v>5.9488300000000001E-2</c:v>
                </c:pt>
                <c:pt idx="1486">
                  <c:v>5.9528299999999999E-2</c:v>
                </c:pt>
                <c:pt idx="1487">
                  <c:v>5.9568299999999998E-2</c:v>
                </c:pt>
                <c:pt idx="1488">
                  <c:v>5.9608300000000003E-2</c:v>
                </c:pt>
                <c:pt idx="1489">
                  <c:v>5.9648300000000001E-2</c:v>
                </c:pt>
                <c:pt idx="1490">
                  <c:v>5.96883E-2</c:v>
                </c:pt>
                <c:pt idx="1491">
                  <c:v>5.9728299999999998E-2</c:v>
                </c:pt>
                <c:pt idx="1492">
                  <c:v>5.9768300000000003E-2</c:v>
                </c:pt>
                <c:pt idx="1493">
                  <c:v>5.9808300000000002E-2</c:v>
                </c:pt>
                <c:pt idx="1494">
                  <c:v>5.98483E-2</c:v>
                </c:pt>
                <c:pt idx="1495">
                  <c:v>5.9888299999999998E-2</c:v>
                </c:pt>
                <c:pt idx="1496">
                  <c:v>5.9928299999999997E-2</c:v>
                </c:pt>
                <c:pt idx="1497">
                  <c:v>5.9968300000000002E-2</c:v>
                </c:pt>
                <c:pt idx="1498">
                  <c:v>6.0008300000000001E-2</c:v>
                </c:pt>
                <c:pt idx="1499">
                  <c:v>6.0048299999999999E-2</c:v>
                </c:pt>
                <c:pt idx="1500">
                  <c:v>6.0088299999999997E-2</c:v>
                </c:pt>
                <c:pt idx="1501">
                  <c:v>6.0128300000000003E-2</c:v>
                </c:pt>
                <c:pt idx="1502">
                  <c:v>6.0168300000000001E-2</c:v>
                </c:pt>
                <c:pt idx="1503">
                  <c:v>6.0208299999999999E-2</c:v>
                </c:pt>
                <c:pt idx="1504">
                  <c:v>6.0248299999999998E-2</c:v>
                </c:pt>
                <c:pt idx="1505">
                  <c:v>6.0288300000000003E-2</c:v>
                </c:pt>
                <c:pt idx="1506">
                  <c:v>6.0328300000000001E-2</c:v>
                </c:pt>
                <c:pt idx="1507">
                  <c:v>6.03683E-2</c:v>
                </c:pt>
                <c:pt idx="1508">
                  <c:v>6.0408299999999998E-2</c:v>
                </c:pt>
                <c:pt idx="1509">
                  <c:v>6.0448300000000003E-2</c:v>
                </c:pt>
                <c:pt idx="1510">
                  <c:v>6.0488300000000002E-2</c:v>
                </c:pt>
                <c:pt idx="1511">
                  <c:v>6.05283E-2</c:v>
                </c:pt>
                <c:pt idx="1512">
                  <c:v>6.0568299999999999E-2</c:v>
                </c:pt>
                <c:pt idx="1513">
                  <c:v>6.0608299999999997E-2</c:v>
                </c:pt>
                <c:pt idx="1514">
                  <c:v>6.0648300000000002E-2</c:v>
                </c:pt>
                <c:pt idx="1515">
                  <c:v>6.0688300000000001E-2</c:v>
                </c:pt>
                <c:pt idx="1516">
                  <c:v>6.0728299999999999E-2</c:v>
                </c:pt>
                <c:pt idx="1517">
                  <c:v>6.0768299999999997E-2</c:v>
                </c:pt>
                <c:pt idx="1518">
                  <c:v>6.0808300000000003E-2</c:v>
                </c:pt>
                <c:pt idx="1519">
                  <c:v>6.0848300000000001E-2</c:v>
                </c:pt>
                <c:pt idx="1520">
                  <c:v>6.0888299999999999E-2</c:v>
                </c:pt>
                <c:pt idx="1521">
                  <c:v>6.0928299999999998E-2</c:v>
                </c:pt>
                <c:pt idx="1522">
                  <c:v>6.0968300000000003E-2</c:v>
                </c:pt>
                <c:pt idx="1523">
                  <c:v>6.1008300000000001E-2</c:v>
                </c:pt>
                <c:pt idx="1524">
                  <c:v>6.10483E-2</c:v>
                </c:pt>
                <c:pt idx="1525">
                  <c:v>6.1088299999999998E-2</c:v>
                </c:pt>
                <c:pt idx="1526">
                  <c:v>6.1128299999999997E-2</c:v>
                </c:pt>
                <c:pt idx="1527">
                  <c:v>6.1168300000000002E-2</c:v>
                </c:pt>
                <c:pt idx="1528">
                  <c:v>6.12083E-2</c:v>
                </c:pt>
                <c:pt idx="1529">
                  <c:v>6.1248299999999999E-2</c:v>
                </c:pt>
                <c:pt idx="1530">
                  <c:v>6.1288299999999997E-2</c:v>
                </c:pt>
                <c:pt idx="1531">
                  <c:v>6.1328300000000002E-2</c:v>
                </c:pt>
                <c:pt idx="1532">
                  <c:v>6.1368300000000001E-2</c:v>
                </c:pt>
                <c:pt idx="1533">
                  <c:v>6.1408299999999999E-2</c:v>
                </c:pt>
                <c:pt idx="1534">
                  <c:v>6.1448299999999997E-2</c:v>
                </c:pt>
                <c:pt idx="1535">
                  <c:v>6.1488300000000003E-2</c:v>
                </c:pt>
                <c:pt idx="1536">
                  <c:v>6.1528300000000001E-2</c:v>
                </c:pt>
                <c:pt idx="1537">
                  <c:v>6.1568299999999999E-2</c:v>
                </c:pt>
                <c:pt idx="1538">
                  <c:v>6.1608299999999998E-2</c:v>
                </c:pt>
                <c:pt idx="1539">
                  <c:v>6.1648300000000003E-2</c:v>
                </c:pt>
                <c:pt idx="1540">
                  <c:v>6.1688300000000001E-2</c:v>
                </c:pt>
                <c:pt idx="1541">
                  <c:v>6.17283E-2</c:v>
                </c:pt>
                <c:pt idx="1542">
                  <c:v>6.1768299999999998E-2</c:v>
                </c:pt>
                <c:pt idx="1543">
                  <c:v>6.1808299999999997E-2</c:v>
                </c:pt>
                <c:pt idx="1544">
                  <c:v>6.1848300000000002E-2</c:v>
                </c:pt>
                <c:pt idx="1545">
                  <c:v>6.18883E-2</c:v>
                </c:pt>
                <c:pt idx="1546">
                  <c:v>6.1928299999999999E-2</c:v>
                </c:pt>
                <c:pt idx="1547">
                  <c:v>6.1968299999999997E-2</c:v>
                </c:pt>
                <c:pt idx="1548">
                  <c:v>6.2008300000000002E-2</c:v>
                </c:pt>
                <c:pt idx="1549">
                  <c:v>6.2048300000000001E-2</c:v>
                </c:pt>
                <c:pt idx="1550">
                  <c:v>6.2088299999999999E-2</c:v>
                </c:pt>
                <c:pt idx="1551">
                  <c:v>6.2128299999999997E-2</c:v>
                </c:pt>
                <c:pt idx="1552">
                  <c:v>6.2168300000000003E-2</c:v>
                </c:pt>
                <c:pt idx="1553">
                  <c:v>6.2208300000000001E-2</c:v>
                </c:pt>
                <c:pt idx="1554">
                  <c:v>6.2248299999999999E-2</c:v>
                </c:pt>
                <c:pt idx="1555">
                  <c:v>6.2288299999999998E-2</c:v>
                </c:pt>
                <c:pt idx="1556">
                  <c:v>6.2328300000000003E-2</c:v>
                </c:pt>
                <c:pt idx="1557">
                  <c:v>6.2368300000000002E-2</c:v>
                </c:pt>
                <c:pt idx="1558">
                  <c:v>6.24083E-2</c:v>
                </c:pt>
                <c:pt idx="1559">
                  <c:v>6.2448299999999998E-2</c:v>
                </c:pt>
                <c:pt idx="1560">
                  <c:v>6.2488299999999997E-2</c:v>
                </c:pt>
                <c:pt idx="1561">
                  <c:v>6.2528299999999995E-2</c:v>
                </c:pt>
                <c:pt idx="1562">
                  <c:v>6.2568299999999993E-2</c:v>
                </c:pt>
                <c:pt idx="1563">
                  <c:v>6.2608300000000006E-2</c:v>
                </c:pt>
                <c:pt idx="1564">
                  <c:v>6.2648300000000004E-2</c:v>
                </c:pt>
                <c:pt idx="1565">
                  <c:v>6.2688300000000002E-2</c:v>
                </c:pt>
                <c:pt idx="1566">
                  <c:v>6.2728199999999998E-2</c:v>
                </c:pt>
                <c:pt idx="1567">
                  <c:v>6.2768199999999996E-2</c:v>
                </c:pt>
                <c:pt idx="1568">
                  <c:v>6.2808199999999995E-2</c:v>
                </c:pt>
                <c:pt idx="1569">
                  <c:v>6.2848200000000007E-2</c:v>
                </c:pt>
                <c:pt idx="1570">
                  <c:v>6.2888200000000005E-2</c:v>
                </c:pt>
                <c:pt idx="1571">
                  <c:v>6.2928200000000004E-2</c:v>
                </c:pt>
                <c:pt idx="1572">
                  <c:v>6.2968200000000002E-2</c:v>
                </c:pt>
                <c:pt idx="1573">
                  <c:v>6.30082E-2</c:v>
                </c:pt>
                <c:pt idx="1574">
                  <c:v>6.3048199999999999E-2</c:v>
                </c:pt>
                <c:pt idx="1575">
                  <c:v>6.3088199999999997E-2</c:v>
                </c:pt>
                <c:pt idx="1576">
                  <c:v>6.3128199999999995E-2</c:v>
                </c:pt>
                <c:pt idx="1577">
                  <c:v>6.3168199999999994E-2</c:v>
                </c:pt>
                <c:pt idx="1578">
                  <c:v>6.3208200000000006E-2</c:v>
                </c:pt>
                <c:pt idx="1579">
                  <c:v>6.3248200000000004E-2</c:v>
                </c:pt>
                <c:pt idx="1580">
                  <c:v>6.3288200000000003E-2</c:v>
                </c:pt>
                <c:pt idx="1581">
                  <c:v>6.3328200000000001E-2</c:v>
                </c:pt>
                <c:pt idx="1582">
                  <c:v>6.33682E-2</c:v>
                </c:pt>
                <c:pt idx="1583">
                  <c:v>6.3408199999999998E-2</c:v>
                </c:pt>
                <c:pt idx="1584">
                  <c:v>6.3448199999999996E-2</c:v>
                </c:pt>
                <c:pt idx="1585">
                  <c:v>6.3488199999999995E-2</c:v>
                </c:pt>
                <c:pt idx="1586">
                  <c:v>6.3528200000000007E-2</c:v>
                </c:pt>
                <c:pt idx="1587">
                  <c:v>6.3568200000000005E-2</c:v>
                </c:pt>
                <c:pt idx="1588">
                  <c:v>6.3608200000000004E-2</c:v>
                </c:pt>
                <c:pt idx="1589">
                  <c:v>6.3648200000000002E-2</c:v>
                </c:pt>
                <c:pt idx="1590">
                  <c:v>6.36882E-2</c:v>
                </c:pt>
                <c:pt idx="1591">
                  <c:v>6.3728199999999999E-2</c:v>
                </c:pt>
                <c:pt idx="1592">
                  <c:v>6.3768199999999997E-2</c:v>
                </c:pt>
                <c:pt idx="1593">
                  <c:v>6.3808199999999995E-2</c:v>
                </c:pt>
                <c:pt idx="1594">
                  <c:v>6.3848199999999994E-2</c:v>
                </c:pt>
                <c:pt idx="1595">
                  <c:v>6.3888200000000006E-2</c:v>
                </c:pt>
                <c:pt idx="1596">
                  <c:v>6.3928200000000004E-2</c:v>
                </c:pt>
                <c:pt idx="1597">
                  <c:v>6.3968200000000003E-2</c:v>
                </c:pt>
                <c:pt idx="1598">
                  <c:v>6.4008200000000001E-2</c:v>
                </c:pt>
                <c:pt idx="1599">
                  <c:v>6.40482E-2</c:v>
                </c:pt>
                <c:pt idx="1600">
                  <c:v>6.4088199999999998E-2</c:v>
                </c:pt>
                <c:pt idx="1601">
                  <c:v>6.4128199999999996E-2</c:v>
                </c:pt>
                <c:pt idx="1602">
                  <c:v>6.4168199999999995E-2</c:v>
                </c:pt>
                <c:pt idx="1603">
                  <c:v>6.4208199999999993E-2</c:v>
                </c:pt>
                <c:pt idx="1604">
                  <c:v>6.4248200000000005E-2</c:v>
                </c:pt>
                <c:pt idx="1605">
                  <c:v>6.4288200000000004E-2</c:v>
                </c:pt>
                <c:pt idx="1606">
                  <c:v>6.4328200000000002E-2</c:v>
                </c:pt>
                <c:pt idx="1607">
                  <c:v>6.43682E-2</c:v>
                </c:pt>
                <c:pt idx="1608">
                  <c:v>6.4408199999999999E-2</c:v>
                </c:pt>
                <c:pt idx="1609">
                  <c:v>6.4448199999999997E-2</c:v>
                </c:pt>
                <c:pt idx="1610">
                  <c:v>6.4488199999999996E-2</c:v>
                </c:pt>
                <c:pt idx="1611">
                  <c:v>6.4528199999999994E-2</c:v>
                </c:pt>
                <c:pt idx="1612">
                  <c:v>6.4568200000000006E-2</c:v>
                </c:pt>
                <c:pt idx="1613">
                  <c:v>6.4608200000000005E-2</c:v>
                </c:pt>
                <c:pt idx="1614">
                  <c:v>6.4648200000000003E-2</c:v>
                </c:pt>
                <c:pt idx="1615">
                  <c:v>6.4688200000000001E-2</c:v>
                </c:pt>
                <c:pt idx="1616">
                  <c:v>6.47282E-2</c:v>
                </c:pt>
                <c:pt idx="1617">
                  <c:v>6.4768199999999998E-2</c:v>
                </c:pt>
                <c:pt idx="1618">
                  <c:v>6.4808199999999996E-2</c:v>
                </c:pt>
                <c:pt idx="1619">
                  <c:v>6.4848199999999995E-2</c:v>
                </c:pt>
                <c:pt idx="1620">
                  <c:v>6.4888199999999993E-2</c:v>
                </c:pt>
                <c:pt idx="1621">
                  <c:v>6.4928200000000005E-2</c:v>
                </c:pt>
                <c:pt idx="1622">
                  <c:v>6.4968200000000004E-2</c:v>
                </c:pt>
                <c:pt idx="1623">
                  <c:v>6.5008200000000002E-2</c:v>
                </c:pt>
                <c:pt idx="1624">
                  <c:v>6.50482E-2</c:v>
                </c:pt>
                <c:pt idx="1625">
                  <c:v>6.5088199999999999E-2</c:v>
                </c:pt>
                <c:pt idx="1626">
                  <c:v>6.5128199999999997E-2</c:v>
                </c:pt>
                <c:pt idx="1627">
                  <c:v>6.5168199999999996E-2</c:v>
                </c:pt>
                <c:pt idx="1628">
                  <c:v>6.5208199999999994E-2</c:v>
                </c:pt>
                <c:pt idx="1629">
                  <c:v>6.5248200000000006E-2</c:v>
                </c:pt>
                <c:pt idx="1630">
                  <c:v>6.5288200000000005E-2</c:v>
                </c:pt>
                <c:pt idx="1631">
                  <c:v>6.5328200000000003E-2</c:v>
                </c:pt>
                <c:pt idx="1632">
                  <c:v>6.5368200000000001E-2</c:v>
                </c:pt>
                <c:pt idx="1633">
                  <c:v>6.54082E-2</c:v>
                </c:pt>
                <c:pt idx="1634">
                  <c:v>6.5448199999999998E-2</c:v>
                </c:pt>
                <c:pt idx="1635">
                  <c:v>6.5488199999999996E-2</c:v>
                </c:pt>
                <c:pt idx="1636">
                  <c:v>6.5528199999999995E-2</c:v>
                </c:pt>
                <c:pt idx="1637">
                  <c:v>6.5568199999999993E-2</c:v>
                </c:pt>
                <c:pt idx="1638">
                  <c:v>6.5608200000000005E-2</c:v>
                </c:pt>
                <c:pt idx="1639">
                  <c:v>6.5648200000000004E-2</c:v>
                </c:pt>
                <c:pt idx="1640">
                  <c:v>6.5688200000000002E-2</c:v>
                </c:pt>
                <c:pt idx="1641">
                  <c:v>6.5728200000000001E-2</c:v>
                </c:pt>
                <c:pt idx="1642">
                  <c:v>6.5768199999999999E-2</c:v>
                </c:pt>
                <c:pt idx="1643">
                  <c:v>6.5808199999999997E-2</c:v>
                </c:pt>
                <c:pt idx="1644">
                  <c:v>6.5848199999999996E-2</c:v>
                </c:pt>
                <c:pt idx="1645">
                  <c:v>6.5888199999999994E-2</c:v>
                </c:pt>
                <c:pt idx="1646">
                  <c:v>6.5928200000000006E-2</c:v>
                </c:pt>
                <c:pt idx="1647">
                  <c:v>6.5968200000000005E-2</c:v>
                </c:pt>
                <c:pt idx="1648">
                  <c:v>6.6008200000000003E-2</c:v>
                </c:pt>
                <c:pt idx="1649">
                  <c:v>6.6048200000000001E-2</c:v>
                </c:pt>
                <c:pt idx="1650">
                  <c:v>6.60882E-2</c:v>
                </c:pt>
                <c:pt idx="1651">
                  <c:v>6.6128199999999998E-2</c:v>
                </c:pt>
                <c:pt idx="1652">
                  <c:v>6.6168199999999996E-2</c:v>
                </c:pt>
                <c:pt idx="1653">
                  <c:v>6.6208199999999995E-2</c:v>
                </c:pt>
                <c:pt idx="1654">
                  <c:v>6.6248199999999993E-2</c:v>
                </c:pt>
                <c:pt idx="1655">
                  <c:v>6.6288200000000005E-2</c:v>
                </c:pt>
                <c:pt idx="1656">
                  <c:v>6.6328200000000004E-2</c:v>
                </c:pt>
                <c:pt idx="1657">
                  <c:v>6.6368200000000002E-2</c:v>
                </c:pt>
                <c:pt idx="1658">
                  <c:v>6.6408200000000001E-2</c:v>
                </c:pt>
                <c:pt idx="1659">
                  <c:v>6.6448199999999999E-2</c:v>
                </c:pt>
                <c:pt idx="1660">
                  <c:v>6.6488199999999997E-2</c:v>
                </c:pt>
                <c:pt idx="1661">
                  <c:v>6.6528199999999996E-2</c:v>
                </c:pt>
                <c:pt idx="1662">
                  <c:v>6.6568199999999994E-2</c:v>
                </c:pt>
                <c:pt idx="1663">
                  <c:v>6.6608200000000006E-2</c:v>
                </c:pt>
                <c:pt idx="1664">
                  <c:v>6.6648200000000005E-2</c:v>
                </c:pt>
                <c:pt idx="1665">
                  <c:v>6.6688200000000003E-2</c:v>
                </c:pt>
                <c:pt idx="1666">
                  <c:v>6.6728200000000001E-2</c:v>
                </c:pt>
                <c:pt idx="1667">
                  <c:v>6.67682E-2</c:v>
                </c:pt>
                <c:pt idx="1668">
                  <c:v>6.6808199999999998E-2</c:v>
                </c:pt>
                <c:pt idx="1669">
                  <c:v>6.6848199999999997E-2</c:v>
                </c:pt>
                <c:pt idx="1670">
                  <c:v>6.6888199999999995E-2</c:v>
                </c:pt>
                <c:pt idx="1671">
                  <c:v>6.6928199999999993E-2</c:v>
                </c:pt>
                <c:pt idx="1672">
                  <c:v>6.6968200000000006E-2</c:v>
                </c:pt>
                <c:pt idx="1673">
                  <c:v>6.7008200000000004E-2</c:v>
                </c:pt>
                <c:pt idx="1674">
                  <c:v>6.7048200000000002E-2</c:v>
                </c:pt>
                <c:pt idx="1675">
                  <c:v>6.7088200000000001E-2</c:v>
                </c:pt>
                <c:pt idx="1676">
                  <c:v>6.7128199999999999E-2</c:v>
                </c:pt>
                <c:pt idx="1677">
                  <c:v>6.7168199999999997E-2</c:v>
                </c:pt>
                <c:pt idx="1678">
                  <c:v>6.7208199999999996E-2</c:v>
                </c:pt>
                <c:pt idx="1679">
                  <c:v>6.7248199999999994E-2</c:v>
                </c:pt>
                <c:pt idx="1680">
                  <c:v>6.7288200000000006E-2</c:v>
                </c:pt>
                <c:pt idx="1681">
                  <c:v>6.7328200000000005E-2</c:v>
                </c:pt>
                <c:pt idx="1682">
                  <c:v>6.7368200000000003E-2</c:v>
                </c:pt>
                <c:pt idx="1683">
                  <c:v>6.7408200000000001E-2</c:v>
                </c:pt>
                <c:pt idx="1684">
                  <c:v>6.74482E-2</c:v>
                </c:pt>
                <c:pt idx="1685">
                  <c:v>6.7488199999999998E-2</c:v>
                </c:pt>
                <c:pt idx="1686">
                  <c:v>6.7528199999999997E-2</c:v>
                </c:pt>
                <c:pt idx="1687">
                  <c:v>6.7568199999999995E-2</c:v>
                </c:pt>
                <c:pt idx="1688">
                  <c:v>6.7608199999999993E-2</c:v>
                </c:pt>
                <c:pt idx="1689">
                  <c:v>6.7648200000000006E-2</c:v>
                </c:pt>
                <c:pt idx="1690">
                  <c:v>6.7688200000000004E-2</c:v>
                </c:pt>
                <c:pt idx="1691">
                  <c:v>6.7728200000000002E-2</c:v>
                </c:pt>
                <c:pt idx="1692">
                  <c:v>6.7768200000000001E-2</c:v>
                </c:pt>
                <c:pt idx="1693">
                  <c:v>6.7808199999999999E-2</c:v>
                </c:pt>
                <c:pt idx="1694">
                  <c:v>6.7848199999999997E-2</c:v>
                </c:pt>
                <c:pt idx="1695">
                  <c:v>6.7888199999999996E-2</c:v>
                </c:pt>
                <c:pt idx="1696">
                  <c:v>6.7928199999999994E-2</c:v>
                </c:pt>
                <c:pt idx="1697">
                  <c:v>6.7968200000000006E-2</c:v>
                </c:pt>
                <c:pt idx="1698">
                  <c:v>6.8008200000000005E-2</c:v>
                </c:pt>
                <c:pt idx="1699">
                  <c:v>6.8048200000000003E-2</c:v>
                </c:pt>
                <c:pt idx="1700">
                  <c:v>6.8088200000000001E-2</c:v>
                </c:pt>
                <c:pt idx="1701">
                  <c:v>6.81282E-2</c:v>
                </c:pt>
                <c:pt idx="1702">
                  <c:v>6.8168199999999998E-2</c:v>
                </c:pt>
                <c:pt idx="1703">
                  <c:v>6.8208199999999997E-2</c:v>
                </c:pt>
                <c:pt idx="1704">
                  <c:v>6.8248199999999995E-2</c:v>
                </c:pt>
                <c:pt idx="1705">
                  <c:v>6.8288199999999993E-2</c:v>
                </c:pt>
                <c:pt idx="1706">
                  <c:v>6.8328200000000006E-2</c:v>
                </c:pt>
                <c:pt idx="1707">
                  <c:v>6.8368200000000004E-2</c:v>
                </c:pt>
                <c:pt idx="1708">
                  <c:v>6.8408200000000002E-2</c:v>
                </c:pt>
                <c:pt idx="1709">
                  <c:v>6.8448200000000001E-2</c:v>
                </c:pt>
                <c:pt idx="1710">
                  <c:v>6.8488199999999999E-2</c:v>
                </c:pt>
                <c:pt idx="1711">
                  <c:v>6.8528199999999997E-2</c:v>
                </c:pt>
                <c:pt idx="1712">
                  <c:v>6.8568199999999996E-2</c:v>
                </c:pt>
                <c:pt idx="1713">
                  <c:v>6.8608199999999994E-2</c:v>
                </c:pt>
                <c:pt idx="1714">
                  <c:v>6.8648200000000006E-2</c:v>
                </c:pt>
                <c:pt idx="1715">
                  <c:v>6.8688200000000005E-2</c:v>
                </c:pt>
                <c:pt idx="1716">
                  <c:v>6.8728200000000003E-2</c:v>
                </c:pt>
                <c:pt idx="1717">
                  <c:v>6.8768200000000002E-2</c:v>
                </c:pt>
                <c:pt idx="1718">
                  <c:v>6.88082E-2</c:v>
                </c:pt>
                <c:pt idx="1719">
                  <c:v>6.8848199999999998E-2</c:v>
                </c:pt>
                <c:pt idx="1720">
                  <c:v>6.8888199999999997E-2</c:v>
                </c:pt>
                <c:pt idx="1721">
                  <c:v>6.8928199999999995E-2</c:v>
                </c:pt>
                <c:pt idx="1722">
                  <c:v>6.8968199999999993E-2</c:v>
                </c:pt>
                <c:pt idx="1723">
                  <c:v>6.9008200000000006E-2</c:v>
                </c:pt>
                <c:pt idx="1724">
                  <c:v>6.9048200000000004E-2</c:v>
                </c:pt>
                <c:pt idx="1725">
                  <c:v>6.9088200000000002E-2</c:v>
                </c:pt>
                <c:pt idx="1726">
                  <c:v>6.9128200000000001E-2</c:v>
                </c:pt>
                <c:pt idx="1727">
                  <c:v>6.9168199999999999E-2</c:v>
                </c:pt>
                <c:pt idx="1728">
                  <c:v>6.9208199999999997E-2</c:v>
                </c:pt>
                <c:pt idx="1729">
                  <c:v>6.9248199999999996E-2</c:v>
                </c:pt>
                <c:pt idx="1730">
                  <c:v>6.9288199999999994E-2</c:v>
                </c:pt>
                <c:pt idx="1731">
                  <c:v>6.9328200000000006E-2</c:v>
                </c:pt>
                <c:pt idx="1732">
                  <c:v>6.9368200000000005E-2</c:v>
                </c:pt>
                <c:pt idx="1733">
                  <c:v>6.9408200000000003E-2</c:v>
                </c:pt>
                <c:pt idx="1734">
                  <c:v>6.9448200000000002E-2</c:v>
                </c:pt>
                <c:pt idx="1735">
                  <c:v>6.94882E-2</c:v>
                </c:pt>
                <c:pt idx="1736">
                  <c:v>6.9528199999999998E-2</c:v>
                </c:pt>
                <c:pt idx="1737">
                  <c:v>6.9568199999999997E-2</c:v>
                </c:pt>
                <c:pt idx="1738">
                  <c:v>6.9608199999999995E-2</c:v>
                </c:pt>
                <c:pt idx="1739">
                  <c:v>6.9648199999999993E-2</c:v>
                </c:pt>
                <c:pt idx="1740">
                  <c:v>6.9688200000000006E-2</c:v>
                </c:pt>
                <c:pt idx="1741">
                  <c:v>6.9728200000000004E-2</c:v>
                </c:pt>
                <c:pt idx="1742">
                  <c:v>6.9768200000000002E-2</c:v>
                </c:pt>
                <c:pt idx="1743">
                  <c:v>6.9808200000000001E-2</c:v>
                </c:pt>
                <c:pt idx="1744">
                  <c:v>6.9848199999999999E-2</c:v>
                </c:pt>
                <c:pt idx="1745">
                  <c:v>6.9888199999999998E-2</c:v>
                </c:pt>
                <c:pt idx="1746">
                  <c:v>6.9928199999999996E-2</c:v>
                </c:pt>
                <c:pt idx="1747">
                  <c:v>6.9968199999999994E-2</c:v>
                </c:pt>
                <c:pt idx="1748">
                  <c:v>7.0008200000000007E-2</c:v>
                </c:pt>
                <c:pt idx="1749">
                  <c:v>7.0048200000000005E-2</c:v>
                </c:pt>
                <c:pt idx="1750">
                  <c:v>7.0088200000000003E-2</c:v>
                </c:pt>
                <c:pt idx="1751">
                  <c:v>7.0128200000000002E-2</c:v>
                </c:pt>
                <c:pt idx="1752">
                  <c:v>7.01682E-2</c:v>
                </c:pt>
                <c:pt idx="1753">
                  <c:v>7.0208199999999998E-2</c:v>
                </c:pt>
                <c:pt idx="1754">
                  <c:v>7.0248199999999997E-2</c:v>
                </c:pt>
                <c:pt idx="1755">
                  <c:v>7.0288199999999995E-2</c:v>
                </c:pt>
                <c:pt idx="1756">
                  <c:v>7.0328199999999993E-2</c:v>
                </c:pt>
                <c:pt idx="1757">
                  <c:v>7.0368200000000006E-2</c:v>
                </c:pt>
                <c:pt idx="1758">
                  <c:v>7.0408200000000004E-2</c:v>
                </c:pt>
                <c:pt idx="1759">
                  <c:v>7.0448200000000002E-2</c:v>
                </c:pt>
                <c:pt idx="1760">
                  <c:v>7.0488200000000001E-2</c:v>
                </c:pt>
                <c:pt idx="1761">
                  <c:v>7.0528199999999999E-2</c:v>
                </c:pt>
                <c:pt idx="1762">
                  <c:v>7.0568199999999998E-2</c:v>
                </c:pt>
                <c:pt idx="1763">
                  <c:v>7.0608199999999996E-2</c:v>
                </c:pt>
                <c:pt idx="1764">
                  <c:v>7.0648199999999994E-2</c:v>
                </c:pt>
                <c:pt idx="1765">
                  <c:v>7.0688200000000007E-2</c:v>
                </c:pt>
                <c:pt idx="1766">
                  <c:v>7.0728200000000005E-2</c:v>
                </c:pt>
                <c:pt idx="1767">
                  <c:v>7.0768200000000003E-2</c:v>
                </c:pt>
                <c:pt idx="1768">
                  <c:v>7.0808200000000002E-2</c:v>
                </c:pt>
                <c:pt idx="1769">
                  <c:v>7.08482E-2</c:v>
                </c:pt>
                <c:pt idx="1770">
                  <c:v>7.0888199999999998E-2</c:v>
                </c:pt>
                <c:pt idx="1771">
                  <c:v>7.0928199999999997E-2</c:v>
                </c:pt>
                <c:pt idx="1772">
                  <c:v>7.0968199999999995E-2</c:v>
                </c:pt>
                <c:pt idx="1773">
                  <c:v>7.1008199999999994E-2</c:v>
                </c:pt>
                <c:pt idx="1774">
                  <c:v>7.1048200000000006E-2</c:v>
                </c:pt>
                <c:pt idx="1775">
                  <c:v>7.1088200000000004E-2</c:v>
                </c:pt>
                <c:pt idx="1776">
                  <c:v>7.1128200000000003E-2</c:v>
                </c:pt>
                <c:pt idx="1777">
                  <c:v>7.1168200000000001E-2</c:v>
                </c:pt>
                <c:pt idx="1778">
                  <c:v>7.1208199999999999E-2</c:v>
                </c:pt>
                <c:pt idx="1779">
                  <c:v>7.1248199999999998E-2</c:v>
                </c:pt>
                <c:pt idx="1780">
                  <c:v>7.1288199999999996E-2</c:v>
                </c:pt>
                <c:pt idx="1781">
                  <c:v>7.1328199999999994E-2</c:v>
                </c:pt>
                <c:pt idx="1782">
                  <c:v>7.1368200000000007E-2</c:v>
                </c:pt>
                <c:pt idx="1783">
                  <c:v>7.1408200000000005E-2</c:v>
                </c:pt>
                <c:pt idx="1784">
                  <c:v>7.1448200000000003E-2</c:v>
                </c:pt>
                <c:pt idx="1785">
                  <c:v>7.1488200000000002E-2</c:v>
                </c:pt>
                <c:pt idx="1786">
                  <c:v>7.15282E-2</c:v>
                </c:pt>
                <c:pt idx="1787">
                  <c:v>7.1568199999999998E-2</c:v>
                </c:pt>
                <c:pt idx="1788">
                  <c:v>7.1608199999999997E-2</c:v>
                </c:pt>
                <c:pt idx="1789">
                  <c:v>7.1648199999999995E-2</c:v>
                </c:pt>
                <c:pt idx="1790">
                  <c:v>7.1688199999999994E-2</c:v>
                </c:pt>
                <c:pt idx="1791">
                  <c:v>7.1728200000000006E-2</c:v>
                </c:pt>
                <c:pt idx="1792">
                  <c:v>7.1768200000000004E-2</c:v>
                </c:pt>
                <c:pt idx="1793">
                  <c:v>7.1808200000000003E-2</c:v>
                </c:pt>
                <c:pt idx="1794">
                  <c:v>7.1848200000000001E-2</c:v>
                </c:pt>
                <c:pt idx="1795">
                  <c:v>7.1888199999999999E-2</c:v>
                </c:pt>
                <c:pt idx="1796">
                  <c:v>7.1928199999999998E-2</c:v>
                </c:pt>
                <c:pt idx="1797">
                  <c:v>7.1968099999999993E-2</c:v>
                </c:pt>
                <c:pt idx="1798">
                  <c:v>7.2008100000000005E-2</c:v>
                </c:pt>
                <c:pt idx="1799">
                  <c:v>7.2048100000000004E-2</c:v>
                </c:pt>
                <c:pt idx="1800">
                  <c:v>7.2088100000000002E-2</c:v>
                </c:pt>
                <c:pt idx="1801">
                  <c:v>7.2128100000000001E-2</c:v>
                </c:pt>
                <c:pt idx="1802">
                  <c:v>7.2168099999999999E-2</c:v>
                </c:pt>
                <c:pt idx="1803">
                  <c:v>7.2208099999999997E-2</c:v>
                </c:pt>
                <c:pt idx="1804">
                  <c:v>7.2248099999999996E-2</c:v>
                </c:pt>
                <c:pt idx="1805">
                  <c:v>7.2288099999999994E-2</c:v>
                </c:pt>
                <c:pt idx="1806">
                  <c:v>7.2328100000000006E-2</c:v>
                </c:pt>
                <c:pt idx="1807">
                  <c:v>7.2368100000000005E-2</c:v>
                </c:pt>
                <c:pt idx="1808">
                  <c:v>7.2408100000000003E-2</c:v>
                </c:pt>
                <c:pt idx="1809">
                  <c:v>7.2448100000000001E-2</c:v>
                </c:pt>
                <c:pt idx="1810">
                  <c:v>7.24881E-2</c:v>
                </c:pt>
                <c:pt idx="1811">
                  <c:v>7.2528099999999998E-2</c:v>
                </c:pt>
                <c:pt idx="1812">
                  <c:v>7.2568099999999996E-2</c:v>
                </c:pt>
                <c:pt idx="1813">
                  <c:v>7.2608099999999995E-2</c:v>
                </c:pt>
                <c:pt idx="1814">
                  <c:v>7.2648099999999993E-2</c:v>
                </c:pt>
                <c:pt idx="1815">
                  <c:v>7.2688100000000005E-2</c:v>
                </c:pt>
                <c:pt idx="1816">
                  <c:v>7.2728100000000004E-2</c:v>
                </c:pt>
                <c:pt idx="1817">
                  <c:v>7.2768100000000002E-2</c:v>
                </c:pt>
                <c:pt idx="1818">
                  <c:v>7.2808100000000001E-2</c:v>
                </c:pt>
                <c:pt idx="1819">
                  <c:v>7.2848099999999999E-2</c:v>
                </c:pt>
                <c:pt idx="1820">
                  <c:v>7.2888099999999997E-2</c:v>
                </c:pt>
                <c:pt idx="1821">
                  <c:v>7.2928099999999996E-2</c:v>
                </c:pt>
                <c:pt idx="1822">
                  <c:v>7.2968099999999994E-2</c:v>
                </c:pt>
                <c:pt idx="1823">
                  <c:v>7.3008100000000006E-2</c:v>
                </c:pt>
                <c:pt idx="1824">
                  <c:v>7.3048100000000005E-2</c:v>
                </c:pt>
                <c:pt idx="1825">
                  <c:v>7.3088100000000003E-2</c:v>
                </c:pt>
                <c:pt idx="1826">
                  <c:v>7.3128100000000001E-2</c:v>
                </c:pt>
                <c:pt idx="1827">
                  <c:v>7.31681E-2</c:v>
                </c:pt>
                <c:pt idx="1828">
                  <c:v>7.3208099999999998E-2</c:v>
                </c:pt>
                <c:pt idx="1829">
                  <c:v>7.3248099999999997E-2</c:v>
                </c:pt>
                <c:pt idx="1830">
                  <c:v>7.3288099999999995E-2</c:v>
                </c:pt>
                <c:pt idx="1831">
                  <c:v>7.3328099999999993E-2</c:v>
                </c:pt>
                <c:pt idx="1832">
                  <c:v>7.3368100000000006E-2</c:v>
                </c:pt>
                <c:pt idx="1833">
                  <c:v>7.3408100000000004E-2</c:v>
                </c:pt>
                <c:pt idx="1834">
                  <c:v>7.3448100000000002E-2</c:v>
                </c:pt>
                <c:pt idx="1835">
                  <c:v>7.3488100000000001E-2</c:v>
                </c:pt>
                <c:pt idx="1836">
                  <c:v>7.3528099999999999E-2</c:v>
                </c:pt>
                <c:pt idx="1837">
                  <c:v>7.3568099999999997E-2</c:v>
                </c:pt>
                <c:pt idx="1838">
                  <c:v>7.3608099999999996E-2</c:v>
                </c:pt>
                <c:pt idx="1839">
                  <c:v>7.3648099999999994E-2</c:v>
                </c:pt>
                <c:pt idx="1840">
                  <c:v>7.3688100000000006E-2</c:v>
                </c:pt>
                <c:pt idx="1841">
                  <c:v>7.3728100000000005E-2</c:v>
                </c:pt>
                <c:pt idx="1842">
                  <c:v>7.3768100000000003E-2</c:v>
                </c:pt>
                <c:pt idx="1843">
                  <c:v>7.3808100000000001E-2</c:v>
                </c:pt>
                <c:pt idx="1844">
                  <c:v>7.38481E-2</c:v>
                </c:pt>
                <c:pt idx="1845">
                  <c:v>7.3888099999999998E-2</c:v>
                </c:pt>
                <c:pt idx="1846">
                  <c:v>7.3928099999999997E-2</c:v>
                </c:pt>
                <c:pt idx="1847">
                  <c:v>7.3968099999999995E-2</c:v>
                </c:pt>
                <c:pt idx="1848">
                  <c:v>7.4008099999999993E-2</c:v>
                </c:pt>
                <c:pt idx="1849">
                  <c:v>7.4048100000000006E-2</c:v>
                </c:pt>
                <c:pt idx="1850">
                  <c:v>7.4088100000000004E-2</c:v>
                </c:pt>
                <c:pt idx="1851">
                  <c:v>7.4128100000000002E-2</c:v>
                </c:pt>
                <c:pt idx="1852">
                  <c:v>7.4168100000000001E-2</c:v>
                </c:pt>
                <c:pt idx="1853">
                  <c:v>7.4208099999999999E-2</c:v>
                </c:pt>
                <c:pt idx="1854">
                  <c:v>7.4248099999999997E-2</c:v>
                </c:pt>
                <c:pt idx="1855">
                  <c:v>7.4288099999999996E-2</c:v>
                </c:pt>
                <c:pt idx="1856">
                  <c:v>7.4328099999999994E-2</c:v>
                </c:pt>
                <c:pt idx="1857">
                  <c:v>7.4368100000000006E-2</c:v>
                </c:pt>
                <c:pt idx="1858">
                  <c:v>7.4408100000000005E-2</c:v>
                </c:pt>
                <c:pt idx="1859">
                  <c:v>7.4448100000000003E-2</c:v>
                </c:pt>
                <c:pt idx="1860">
                  <c:v>7.4488100000000002E-2</c:v>
                </c:pt>
                <c:pt idx="1861">
                  <c:v>7.45281E-2</c:v>
                </c:pt>
                <c:pt idx="1862">
                  <c:v>7.4568099999999998E-2</c:v>
                </c:pt>
                <c:pt idx="1863">
                  <c:v>7.4608099999999997E-2</c:v>
                </c:pt>
                <c:pt idx="1864">
                  <c:v>7.4648099999999995E-2</c:v>
                </c:pt>
                <c:pt idx="1865">
                  <c:v>7.4688099999999993E-2</c:v>
                </c:pt>
                <c:pt idx="1866">
                  <c:v>7.4728100000000006E-2</c:v>
                </c:pt>
                <c:pt idx="1867">
                  <c:v>7.4768100000000004E-2</c:v>
                </c:pt>
                <c:pt idx="1868">
                  <c:v>7.4808100000000002E-2</c:v>
                </c:pt>
                <c:pt idx="1869">
                  <c:v>7.4848100000000001E-2</c:v>
                </c:pt>
                <c:pt idx="1870">
                  <c:v>7.4888099999999999E-2</c:v>
                </c:pt>
                <c:pt idx="1871">
                  <c:v>7.4928099999999997E-2</c:v>
                </c:pt>
                <c:pt idx="1872">
                  <c:v>7.4968099999999996E-2</c:v>
                </c:pt>
                <c:pt idx="1873">
                  <c:v>7.5008099999999994E-2</c:v>
                </c:pt>
                <c:pt idx="1874">
                  <c:v>7.5048100000000006E-2</c:v>
                </c:pt>
                <c:pt idx="1875">
                  <c:v>7.5088100000000005E-2</c:v>
                </c:pt>
                <c:pt idx="1876">
                  <c:v>7.5128E-2</c:v>
                </c:pt>
                <c:pt idx="1877">
                  <c:v>7.5167999999999999E-2</c:v>
                </c:pt>
                <c:pt idx="1878">
                  <c:v>7.5207999999999997E-2</c:v>
                </c:pt>
                <c:pt idx="1879">
                  <c:v>7.5247999999999995E-2</c:v>
                </c:pt>
                <c:pt idx="1880">
                  <c:v>7.5287999999999994E-2</c:v>
                </c:pt>
                <c:pt idx="1881">
                  <c:v>7.5328000000000006E-2</c:v>
                </c:pt>
                <c:pt idx="1882">
                  <c:v>7.5368000000000004E-2</c:v>
                </c:pt>
                <c:pt idx="1883">
                  <c:v>7.5408000000000003E-2</c:v>
                </c:pt>
                <c:pt idx="1884">
                  <c:v>7.5448000000000001E-2</c:v>
                </c:pt>
                <c:pt idx="1885">
                  <c:v>7.5488E-2</c:v>
                </c:pt>
                <c:pt idx="1886">
                  <c:v>7.5527999999999998E-2</c:v>
                </c:pt>
                <c:pt idx="1887">
                  <c:v>7.5567999999999996E-2</c:v>
                </c:pt>
                <c:pt idx="1888">
                  <c:v>7.5607999999999995E-2</c:v>
                </c:pt>
                <c:pt idx="1889">
                  <c:v>7.5648000000000007E-2</c:v>
                </c:pt>
                <c:pt idx="1890">
                  <c:v>7.5688000000000005E-2</c:v>
                </c:pt>
                <c:pt idx="1891">
                  <c:v>7.5728000000000004E-2</c:v>
                </c:pt>
                <c:pt idx="1892">
                  <c:v>7.5768000000000002E-2</c:v>
                </c:pt>
                <c:pt idx="1893">
                  <c:v>7.5808E-2</c:v>
                </c:pt>
                <c:pt idx="1894">
                  <c:v>7.5847999999999999E-2</c:v>
                </c:pt>
                <c:pt idx="1895">
                  <c:v>7.5887999999999997E-2</c:v>
                </c:pt>
                <c:pt idx="1896">
                  <c:v>7.5927999999999995E-2</c:v>
                </c:pt>
                <c:pt idx="1897">
                  <c:v>7.5967999999999994E-2</c:v>
                </c:pt>
                <c:pt idx="1898">
                  <c:v>7.6008000000000006E-2</c:v>
                </c:pt>
                <c:pt idx="1899">
                  <c:v>7.6048000000000004E-2</c:v>
                </c:pt>
                <c:pt idx="1900">
                  <c:v>7.6088000000000003E-2</c:v>
                </c:pt>
                <c:pt idx="1901">
                  <c:v>7.6128000000000001E-2</c:v>
                </c:pt>
                <c:pt idx="1902">
                  <c:v>7.6168E-2</c:v>
                </c:pt>
                <c:pt idx="1903">
                  <c:v>7.6207999999999998E-2</c:v>
                </c:pt>
                <c:pt idx="1904">
                  <c:v>7.6247999999999996E-2</c:v>
                </c:pt>
                <c:pt idx="1905">
                  <c:v>7.6287999999999995E-2</c:v>
                </c:pt>
                <c:pt idx="1906">
                  <c:v>7.6327999999999993E-2</c:v>
                </c:pt>
                <c:pt idx="1907">
                  <c:v>7.6368000000000005E-2</c:v>
                </c:pt>
                <c:pt idx="1908">
                  <c:v>7.6408000000000004E-2</c:v>
                </c:pt>
                <c:pt idx="1909">
                  <c:v>7.6448000000000002E-2</c:v>
                </c:pt>
                <c:pt idx="1910">
                  <c:v>7.6488E-2</c:v>
                </c:pt>
                <c:pt idx="1911">
                  <c:v>7.6527999999999999E-2</c:v>
                </c:pt>
                <c:pt idx="1912">
                  <c:v>7.6567999999999997E-2</c:v>
                </c:pt>
                <c:pt idx="1913">
                  <c:v>7.6607999999999996E-2</c:v>
                </c:pt>
                <c:pt idx="1914">
                  <c:v>7.6647999999999994E-2</c:v>
                </c:pt>
                <c:pt idx="1915">
                  <c:v>7.6688000000000006E-2</c:v>
                </c:pt>
                <c:pt idx="1916">
                  <c:v>7.6728000000000005E-2</c:v>
                </c:pt>
                <c:pt idx="1917">
                  <c:v>7.6768000000000003E-2</c:v>
                </c:pt>
                <c:pt idx="1918">
                  <c:v>7.6808000000000001E-2</c:v>
                </c:pt>
                <c:pt idx="1919">
                  <c:v>7.6848E-2</c:v>
                </c:pt>
                <c:pt idx="1920">
                  <c:v>7.6887999999999998E-2</c:v>
                </c:pt>
                <c:pt idx="1921">
                  <c:v>7.6927999999999996E-2</c:v>
                </c:pt>
                <c:pt idx="1922">
                  <c:v>7.6967999999999995E-2</c:v>
                </c:pt>
                <c:pt idx="1923">
                  <c:v>7.7007999999999993E-2</c:v>
                </c:pt>
                <c:pt idx="1924">
                  <c:v>7.7048000000000005E-2</c:v>
                </c:pt>
                <c:pt idx="1925">
                  <c:v>7.7088000000000004E-2</c:v>
                </c:pt>
                <c:pt idx="1926">
                  <c:v>7.7128000000000002E-2</c:v>
                </c:pt>
                <c:pt idx="1927">
                  <c:v>7.7168E-2</c:v>
                </c:pt>
                <c:pt idx="1928">
                  <c:v>7.7207999999999999E-2</c:v>
                </c:pt>
                <c:pt idx="1929">
                  <c:v>7.7247999999999997E-2</c:v>
                </c:pt>
                <c:pt idx="1930">
                  <c:v>7.7287999999999996E-2</c:v>
                </c:pt>
                <c:pt idx="1931">
                  <c:v>7.7327900000000005E-2</c:v>
                </c:pt>
                <c:pt idx="1932">
                  <c:v>7.7367900000000003E-2</c:v>
                </c:pt>
                <c:pt idx="1933">
                  <c:v>7.7407900000000002E-2</c:v>
                </c:pt>
                <c:pt idx="1934">
                  <c:v>7.74479E-2</c:v>
                </c:pt>
                <c:pt idx="1935">
                  <c:v>7.7487899999999998E-2</c:v>
                </c:pt>
                <c:pt idx="1936">
                  <c:v>7.7527899999999997E-2</c:v>
                </c:pt>
                <c:pt idx="1937">
                  <c:v>7.7567899999999995E-2</c:v>
                </c:pt>
                <c:pt idx="1938">
                  <c:v>7.7607899999999994E-2</c:v>
                </c:pt>
                <c:pt idx="1939">
                  <c:v>7.7647900000000006E-2</c:v>
                </c:pt>
                <c:pt idx="1940">
                  <c:v>7.7687900000000004E-2</c:v>
                </c:pt>
                <c:pt idx="1941">
                  <c:v>7.7727900000000003E-2</c:v>
                </c:pt>
                <c:pt idx="1942">
                  <c:v>7.7767900000000001E-2</c:v>
                </c:pt>
                <c:pt idx="1943">
                  <c:v>7.7807899999999999E-2</c:v>
                </c:pt>
                <c:pt idx="1944">
                  <c:v>7.7847899999999998E-2</c:v>
                </c:pt>
                <c:pt idx="1945">
                  <c:v>7.7887899999999996E-2</c:v>
                </c:pt>
                <c:pt idx="1946">
                  <c:v>7.7927899999999994E-2</c:v>
                </c:pt>
                <c:pt idx="1947">
                  <c:v>7.7967900000000007E-2</c:v>
                </c:pt>
                <c:pt idx="1948">
                  <c:v>7.8007900000000005E-2</c:v>
                </c:pt>
                <c:pt idx="1949">
                  <c:v>7.8047900000000003E-2</c:v>
                </c:pt>
                <c:pt idx="1950">
                  <c:v>7.8087900000000002E-2</c:v>
                </c:pt>
                <c:pt idx="1951">
                  <c:v>7.81279E-2</c:v>
                </c:pt>
                <c:pt idx="1952">
                  <c:v>7.8167899999999998E-2</c:v>
                </c:pt>
                <c:pt idx="1953">
                  <c:v>7.8207899999999997E-2</c:v>
                </c:pt>
                <c:pt idx="1954">
                  <c:v>7.8247899999999995E-2</c:v>
                </c:pt>
                <c:pt idx="1955">
                  <c:v>7.8287899999999994E-2</c:v>
                </c:pt>
                <c:pt idx="1956">
                  <c:v>7.8327900000000006E-2</c:v>
                </c:pt>
                <c:pt idx="1957">
                  <c:v>7.8367900000000004E-2</c:v>
                </c:pt>
                <c:pt idx="1958">
                  <c:v>7.8407900000000003E-2</c:v>
                </c:pt>
                <c:pt idx="1959">
                  <c:v>7.8447900000000001E-2</c:v>
                </c:pt>
                <c:pt idx="1960">
                  <c:v>7.8487899999999999E-2</c:v>
                </c:pt>
                <c:pt idx="1961">
                  <c:v>7.8527899999999998E-2</c:v>
                </c:pt>
                <c:pt idx="1962">
                  <c:v>7.8567899999999996E-2</c:v>
                </c:pt>
                <c:pt idx="1963">
                  <c:v>7.8607899999999994E-2</c:v>
                </c:pt>
                <c:pt idx="1964">
                  <c:v>7.8647900000000007E-2</c:v>
                </c:pt>
                <c:pt idx="1965">
                  <c:v>7.8687900000000005E-2</c:v>
                </c:pt>
                <c:pt idx="1966">
                  <c:v>7.8727900000000003E-2</c:v>
                </c:pt>
                <c:pt idx="1967">
                  <c:v>7.8767900000000002E-2</c:v>
                </c:pt>
                <c:pt idx="1968">
                  <c:v>7.88079E-2</c:v>
                </c:pt>
                <c:pt idx="1969">
                  <c:v>7.8847899999999999E-2</c:v>
                </c:pt>
                <c:pt idx="1970">
                  <c:v>7.8887899999999997E-2</c:v>
                </c:pt>
                <c:pt idx="1971">
                  <c:v>7.8927899999999995E-2</c:v>
                </c:pt>
                <c:pt idx="1972">
                  <c:v>7.8967899999999994E-2</c:v>
                </c:pt>
                <c:pt idx="1973">
                  <c:v>7.9007900000000006E-2</c:v>
                </c:pt>
                <c:pt idx="1974">
                  <c:v>7.9047900000000004E-2</c:v>
                </c:pt>
                <c:pt idx="1975">
                  <c:v>7.9087900000000003E-2</c:v>
                </c:pt>
                <c:pt idx="1976">
                  <c:v>7.9127900000000001E-2</c:v>
                </c:pt>
                <c:pt idx="1977">
                  <c:v>7.9167899999999999E-2</c:v>
                </c:pt>
                <c:pt idx="1978">
                  <c:v>7.9207899999999998E-2</c:v>
                </c:pt>
                <c:pt idx="1979">
                  <c:v>7.9247899999999996E-2</c:v>
                </c:pt>
                <c:pt idx="1980">
                  <c:v>7.9287899999999994E-2</c:v>
                </c:pt>
                <c:pt idx="1981">
                  <c:v>7.9327900000000007E-2</c:v>
                </c:pt>
                <c:pt idx="1982">
                  <c:v>7.9367800000000002E-2</c:v>
                </c:pt>
                <c:pt idx="1983">
                  <c:v>7.9407800000000001E-2</c:v>
                </c:pt>
                <c:pt idx="1984">
                  <c:v>7.9447799999999999E-2</c:v>
                </c:pt>
                <c:pt idx="1985">
                  <c:v>7.9487799999999997E-2</c:v>
                </c:pt>
                <c:pt idx="1986">
                  <c:v>7.9527799999999996E-2</c:v>
                </c:pt>
                <c:pt idx="1987">
                  <c:v>7.9567799999999994E-2</c:v>
                </c:pt>
                <c:pt idx="1988">
                  <c:v>7.9607800000000006E-2</c:v>
                </c:pt>
                <c:pt idx="1989">
                  <c:v>7.9647800000000005E-2</c:v>
                </c:pt>
                <c:pt idx="1990">
                  <c:v>7.9687800000000003E-2</c:v>
                </c:pt>
                <c:pt idx="1991">
                  <c:v>7.9727800000000001E-2</c:v>
                </c:pt>
                <c:pt idx="1992">
                  <c:v>7.97678E-2</c:v>
                </c:pt>
                <c:pt idx="1993">
                  <c:v>7.9807799999999998E-2</c:v>
                </c:pt>
                <c:pt idx="1994">
                  <c:v>7.9847799999999997E-2</c:v>
                </c:pt>
                <c:pt idx="1995">
                  <c:v>7.9887799999999995E-2</c:v>
                </c:pt>
                <c:pt idx="1996">
                  <c:v>7.9927799999999993E-2</c:v>
                </c:pt>
                <c:pt idx="1997">
                  <c:v>7.9967800000000006E-2</c:v>
                </c:pt>
                <c:pt idx="1998">
                  <c:v>8.0007800000000004E-2</c:v>
                </c:pt>
                <c:pt idx="1999">
                  <c:v>8.0047800000000002E-2</c:v>
                </c:pt>
                <c:pt idx="2000">
                  <c:v>8.0087800000000001E-2</c:v>
                </c:pt>
                <c:pt idx="2001">
                  <c:v>8.0127799999999999E-2</c:v>
                </c:pt>
                <c:pt idx="2002">
                  <c:v>8.0167799999999997E-2</c:v>
                </c:pt>
                <c:pt idx="2003">
                  <c:v>8.0207799999999996E-2</c:v>
                </c:pt>
                <c:pt idx="2004">
                  <c:v>8.0247799999999994E-2</c:v>
                </c:pt>
                <c:pt idx="2005">
                  <c:v>8.0287800000000006E-2</c:v>
                </c:pt>
                <c:pt idx="2006">
                  <c:v>8.0327800000000005E-2</c:v>
                </c:pt>
                <c:pt idx="2007">
                  <c:v>8.0367800000000003E-2</c:v>
                </c:pt>
                <c:pt idx="2008">
                  <c:v>8.0407800000000001E-2</c:v>
                </c:pt>
                <c:pt idx="2009">
                  <c:v>8.04478E-2</c:v>
                </c:pt>
                <c:pt idx="2010">
                  <c:v>8.0487799999999998E-2</c:v>
                </c:pt>
                <c:pt idx="2011">
                  <c:v>8.0527799999999997E-2</c:v>
                </c:pt>
                <c:pt idx="2012">
                  <c:v>8.0567799999999995E-2</c:v>
                </c:pt>
                <c:pt idx="2013">
                  <c:v>8.0607799999999993E-2</c:v>
                </c:pt>
                <c:pt idx="2014">
                  <c:v>8.0647800000000006E-2</c:v>
                </c:pt>
                <c:pt idx="2015">
                  <c:v>8.0687800000000004E-2</c:v>
                </c:pt>
                <c:pt idx="2016">
                  <c:v>8.0727800000000002E-2</c:v>
                </c:pt>
                <c:pt idx="2017">
                  <c:v>8.0767800000000001E-2</c:v>
                </c:pt>
                <c:pt idx="2018">
                  <c:v>8.0807799999999999E-2</c:v>
                </c:pt>
                <c:pt idx="2019">
                  <c:v>8.0847799999999997E-2</c:v>
                </c:pt>
                <c:pt idx="2020">
                  <c:v>8.0887799999999996E-2</c:v>
                </c:pt>
                <c:pt idx="2021">
                  <c:v>8.0927799999999994E-2</c:v>
                </c:pt>
                <c:pt idx="2022">
                  <c:v>8.0967800000000006E-2</c:v>
                </c:pt>
                <c:pt idx="2023">
                  <c:v>8.1007800000000005E-2</c:v>
                </c:pt>
                <c:pt idx="2024">
                  <c:v>8.1047800000000003E-2</c:v>
                </c:pt>
                <c:pt idx="2025">
                  <c:v>8.1087800000000002E-2</c:v>
                </c:pt>
                <c:pt idx="2026">
                  <c:v>8.11278E-2</c:v>
                </c:pt>
                <c:pt idx="2027">
                  <c:v>8.1167799999999998E-2</c:v>
                </c:pt>
                <c:pt idx="2028">
                  <c:v>8.1207799999999997E-2</c:v>
                </c:pt>
                <c:pt idx="2029">
                  <c:v>8.1247799999999995E-2</c:v>
                </c:pt>
                <c:pt idx="2030">
                  <c:v>8.1287799999999993E-2</c:v>
                </c:pt>
                <c:pt idx="2031">
                  <c:v>8.1327800000000006E-2</c:v>
                </c:pt>
                <c:pt idx="2032">
                  <c:v>8.1367800000000004E-2</c:v>
                </c:pt>
                <c:pt idx="2033">
                  <c:v>8.14077E-2</c:v>
                </c:pt>
                <c:pt idx="2034">
                  <c:v>8.1447699999999998E-2</c:v>
                </c:pt>
                <c:pt idx="2035">
                  <c:v>8.1487699999999996E-2</c:v>
                </c:pt>
                <c:pt idx="2036">
                  <c:v>8.1527699999999995E-2</c:v>
                </c:pt>
                <c:pt idx="2037">
                  <c:v>8.1567700000000007E-2</c:v>
                </c:pt>
                <c:pt idx="2038">
                  <c:v>8.1607700000000005E-2</c:v>
                </c:pt>
                <c:pt idx="2039">
                  <c:v>8.1647700000000004E-2</c:v>
                </c:pt>
                <c:pt idx="2040">
                  <c:v>8.1687700000000002E-2</c:v>
                </c:pt>
                <c:pt idx="2041">
                  <c:v>8.17277E-2</c:v>
                </c:pt>
                <c:pt idx="2042">
                  <c:v>8.1767699999999999E-2</c:v>
                </c:pt>
                <c:pt idx="2043">
                  <c:v>8.1807699999999997E-2</c:v>
                </c:pt>
                <c:pt idx="2044">
                  <c:v>8.1847699999999995E-2</c:v>
                </c:pt>
                <c:pt idx="2045">
                  <c:v>8.1887699999999994E-2</c:v>
                </c:pt>
                <c:pt idx="2046">
                  <c:v>8.1927700000000006E-2</c:v>
                </c:pt>
                <c:pt idx="2047">
                  <c:v>8.1967700000000004E-2</c:v>
                </c:pt>
                <c:pt idx="2048">
                  <c:v>8.2007700000000003E-2</c:v>
                </c:pt>
                <c:pt idx="2049">
                  <c:v>8.2047700000000001E-2</c:v>
                </c:pt>
                <c:pt idx="2050">
                  <c:v>8.20877E-2</c:v>
                </c:pt>
                <c:pt idx="2051">
                  <c:v>8.2127699999999998E-2</c:v>
                </c:pt>
                <c:pt idx="2052">
                  <c:v>8.2167699999999996E-2</c:v>
                </c:pt>
                <c:pt idx="2053">
                  <c:v>8.2207699999999995E-2</c:v>
                </c:pt>
                <c:pt idx="2054">
                  <c:v>8.2247700000000007E-2</c:v>
                </c:pt>
                <c:pt idx="2055">
                  <c:v>8.2287700000000005E-2</c:v>
                </c:pt>
                <c:pt idx="2056">
                  <c:v>8.2327700000000004E-2</c:v>
                </c:pt>
                <c:pt idx="2057">
                  <c:v>8.2367700000000002E-2</c:v>
                </c:pt>
                <c:pt idx="2058">
                  <c:v>8.24077E-2</c:v>
                </c:pt>
                <c:pt idx="2059">
                  <c:v>8.2447699999999999E-2</c:v>
                </c:pt>
                <c:pt idx="2060">
                  <c:v>8.2487699999999997E-2</c:v>
                </c:pt>
                <c:pt idx="2061">
                  <c:v>8.2527699999999996E-2</c:v>
                </c:pt>
                <c:pt idx="2062">
                  <c:v>8.2567699999999994E-2</c:v>
                </c:pt>
                <c:pt idx="2063">
                  <c:v>8.2607700000000006E-2</c:v>
                </c:pt>
                <c:pt idx="2064">
                  <c:v>8.2647700000000004E-2</c:v>
                </c:pt>
                <c:pt idx="2065">
                  <c:v>8.2687700000000003E-2</c:v>
                </c:pt>
                <c:pt idx="2066">
                  <c:v>8.2727700000000001E-2</c:v>
                </c:pt>
                <c:pt idx="2067">
                  <c:v>8.27677E-2</c:v>
                </c:pt>
                <c:pt idx="2068">
                  <c:v>8.2807699999999998E-2</c:v>
                </c:pt>
                <c:pt idx="2069">
                  <c:v>8.2847699999999996E-2</c:v>
                </c:pt>
                <c:pt idx="2070">
                  <c:v>8.2887699999999995E-2</c:v>
                </c:pt>
                <c:pt idx="2071">
                  <c:v>8.2927699999999993E-2</c:v>
                </c:pt>
                <c:pt idx="2072">
                  <c:v>8.2967700000000005E-2</c:v>
                </c:pt>
                <c:pt idx="2073">
                  <c:v>8.3007700000000004E-2</c:v>
                </c:pt>
                <c:pt idx="2074">
                  <c:v>8.3047700000000002E-2</c:v>
                </c:pt>
                <c:pt idx="2075">
                  <c:v>8.30877E-2</c:v>
                </c:pt>
                <c:pt idx="2076">
                  <c:v>8.3127699999999999E-2</c:v>
                </c:pt>
                <c:pt idx="2077">
                  <c:v>8.3167699999999997E-2</c:v>
                </c:pt>
                <c:pt idx="2078">
                  <c:v>8.3207699999999996E-2</c:v>
                </c:pt>
                <c:pt idx="2079">
                  <c:v>8.3247699999999994E-2</c:v>
                </c:pt>
                <c:pt idx="2080">
                  <c:v>8.3287700000000006E-2</c:v>
                </c:pt>
                <c:pt idx="2081">
                  <c:v>8.3327700000000005E-2</c:v>
                </c:pt>
                <c:pt idx="2082">
                  <c:v>8.3367700000000003E-2</c:v>
                </c:pt>
                <c:pt idx="2083">
                  <c:v>8.3407599999999998E-2</c:v>
                </c:pt>
                <c:pt idx="2084">
                  <c:v>8.3447599999999997E-2</c:v>
                </c:pt>
                <c:pt idx="2085">
                  <c:v>8.3487599999999995E-2</c:v>
                </c:pt>
                <c:pt idx="2086">
                  <c:v>8.3527599999999994E-2</c:v>
                </c:pt>
                <c:pt idx="2087">
                  <c:v>8.3567600000000006E-2</c:v>
                </c:pt>
                <c:pt idx="2088">
                  <c:v>8.3607600000000004E-2</c:v>
                </c:pt>
                <c:pt idx="2089">
                  <c:v>8.3647600000000003E-2</c:v>
                </c:pt>
                <c:pt idx="2090">
                  <c:v>8.3687600000000001E-2</c:v>
                </c:pt>
                <c:pt idx="2091">
                  <c:v>8.3727599999999999E-2</c:v>
                </c:pt>
                <c:pt idx="2092">
                  <c:v>8.3767599999999998E-2</c:v>
                </c:pt>
                <c:pt idx="2093">
                  <c:v>8.3807599999999996E-2</c:v>
                </c:pt>
                <c:pt idx="2094">
                  <c:v>8.3847599999999994E-2</c:v>
                </c:pt>
                <c:pt idx="2095">
                  <c:v>8.3887600000000007E-2</c:v>
                </c:pt>
                <c:pt idx="2096">
                  <c:v>8.3927600000000005E-2</c:v>
                </c:pt>
                <c:pt idx="2097">
                  <c:v>8.3967600000000003E-2</c:v>
                </c:pt>
                <c:pt idx="2098">
                  <c:v>8.4007600000000002E-2</c:v>
                </c:pt>
                <c:pt idx="2099">
                  <c:v>8.40476E-2</c:v>
                </c:pt>
                <c:pt idx="2100">
                  <c:v>8.4087599999999998E-2</c:v>
                </c:pt>
                <c:pt idx="2101">
                  <c:v>8.4127599999999997E-2</c:v>
                </c:pt>
                <c:pt idx="2102">
                  <c:v>8.4167599999999995E-2</c:v>
                </c:pt>
                <c:pt idx="2103">
                  <c:v>8.4207599999999994E-2</c:v>
                </c:pt>
                <c:pt idx="2104">
                  <c:v>8.4247600000000006E-2</c:v>
                </c:pt>
                <c:pt idx="2105">
                  <c:v>8.4287600000000004E-2</c:v>
                </c:pt>
                <c:pt idx="2106">
                  <c:v>8.4327600000000003E-2</c:v>
                </c:pt>
                <c:pt idx="2107">
                  <c:v>8.4367600000000001E-2</c:v>
                </c:pt>
                <c:pt idx="2108">
                  <c:v>8.4407599999999999E-2</c:v>
                </c:pt>
                <c:pt idx="2109">
                  <c:v>8.4447599999999998E-2</c:v>
                </c:pt>
                <c:pt idx="2110">
                  <c:v>8.4487599999999996E-2</c:v>
                </c:pt>
                <c:pt idx="2111">
                  <c:v>8.4527599999999994E-2</c:v>
                </c:pt>
                <c:pt idx="2112">
                  <c:v>8.4567600000000007E-2</c:v>
                </c:pt>
                <c:pt idx="2113">
                  <c:v>8.4607600000000005E-2</c:v>
                </c:pt>
                <c:pt idx="2114">
                  <c:v>8.4647600000000003E-2</c:v>
                </c:pt>
                <c:pt idx="2115">
                  <c:v>8.4687600000000002E-2</c:v>
                </c:pt>
                <c:pt idx="2116">
                  <c:v>8.47276E-2</c:v>
                </c:pt>
                <c:pt idx="2117">
                  <c:v>8.4767599999999999E-2</c:v>
                </c:pt>
                <c:pt idx="2118">
                  <c:v>8.4807599999999997E-2</c:v>
                </c:pt>
                <c:pt idx="2119">
                  <c:v>8.4847599999999995E-2</c:v>
                </c:pt>
                <c:pt idx="2120">
                  <c:v>8.4887599999999994E-2</c:v>
                </c:pt>
                <c:pt idx="2121">
                  <c:v>8.4927600000000006E-2</c:v>
                </c:pt>
                <c:pt idx="2122">
                  <c:v>8.4967600000000004E-2</c:v>
                </c:pt>
                <c:pt idx="2123">
                  <c:v>8.5007600000000003E-2</c:v>
                </c:pt>
                <c:pt idx="2124">
                  <c:v>8.5047600000000001E-2</c:v>
                </c:pt>
                <c:pt idx="2125">
                  <c:v>8.5087599999999999E-2</c:v>
                </c:pt>
                <c:pt idx="2126">
                  <c:v>8.5127599999999998E-2</c:v>
                </c:pt>
                <c:pt idx="2127">
                  <c:v>8.5167599999999996E-2</c:v>
                </c:pt>
                <c:pt idx="2128">
                  <c:v>8.5207599999999994E-2</c:v>
                </c:pt>
                <c:pt idx="2129">
                  <c:v>8.5247600000000007E-2</c:v>
                </c:pt>
                <c:pt idx="2130">
                  <c:v>8.5287600000000005E-2</c:v>
                </c:pt>
                <c:pt idx="2131">
                  <c:v>8.5327600000000003E-2</c:v>
                </c:pt>
                <c:pt idx="2132">
                  <c:v>8.5367600000000002E-2</c:v>
                </c:pt>
                <c:pt idx="2133">
                  <c:v>8.54076E-2</c:v>
                </c:pt>
                <c:pt idx="2134">
                  <c:v>8.5447499999999996E-2</c:v>
                </c:pt>
                <c:pt idx="2135">
                  <c:v>8.5487499999999994E-2</c:v>
                </c:pt>
                <c:pt idx="2136">
                  <c:v>8.5527500000000006E-2</c:v>
                </c:pt>
                <c:pt idx="2137">
                  <c:v>8.5567500000000005E-2</c:v>
                </c:pt>
                <c:pt idx="2138">
                  <c:v>8.5607500000000003E-2</c:v>
                </c:pt>
                <c:pt idx="2139">
                  <c:v>8.5647500000000001E-2</c:v>
                </c:pt>
                <c:pt idx="2140">
                  <c:v>8.56875E-2</c:v>
                </c:pt>
                <c:pt idx="2141">
                  <c:v>8.5727499999999998E-2</c:v>
                </c:pt>
                <c:pt idx="2142">
                  <c:v>8.5767499999999997E-2</c:v>
                </c:pt>
                <c:pt idx="2143">
                  <c:v>8.5807499999999995E-2</c:v>
                </c:pt>
                <c:pt idx="2144">
                  <c:v>8.5847499999999993E-2</c:v>
                </c:pt>
                <c:pt idx="2145">
                  <c:v>8.5887500000000006E-2</c:v>
                </c:pt>
                <c:pt idx="2146">
                  <c:v>8.5927500000000004E-2</c:v>
                </c:pt>
                <c:pt idx="2147">
                  <c:v>8.5967500000000002E-2</c:v>
                </c:pt>
                <c:pt idx="2148">
                  <c:v>8.6007500000000001E-2</c:v>
                </c:pt>
                <c:pt idx="2149">
                  <c:v>8.6047499999999999E-2</c:v>
                </c:pt>
                <c:pt idx="2150">
                  <c:v>8.6087499999999997E-2</c:v>
                </c:pt>
                <c:pt idx="2151">
                  <c:v>8.6127499999999996E-2</c:v>
                </c:pt>
                <c:pt idx="2152">
                  <c:v>8.6167499999999994E-2</c:v>
                </c:pt>
                <c:pt idx="2153">
                  <c:v>8.6207500000000006E-2</c:v>
                </c:pt>
                <c:pt idx="2154">
                  <c:v>8.6247500000000005E-2</c:v>
                </c:pt>
                <c:pt idx="2155">
                  <c:v>8.6287500000000003E-2</c:v>
                </c:pt>
                <c:pt idx="2156">
                  <c:v>8.6327500000000001E-2</c:v>
                </c:pt>
                <c:pt idx="2157">
                  <c:v>8.63675E-2</c:v>
                </c:pt>
                <c:pt idx="2158">
                  <c:v>8.6407499999999998E-2</c:v>
                </c:pt>
                <c:pt idx="2159">
                  <c:v>8.6447499999999997E-2</c:v>
                </c:pt>
                <c:pt idx="2160">
                  <c:v>8.6487499999999995E-2</c:v>
                </c:pt>
                <c:pt idx="2161">
                  <c:v>8.6527499999999993E-2</c:v>
                </c:pt>
                <c:pt idx="2162">
                  <c:v>8.6567500000000006E-2</c:v>
                </c:pt>
                <c:pt idx="2163">
                  <c:v>8.6607500000000004E-2</c:v>
                </c:pt>
                <c:pt idx="2164">
                  <c:v>8.6647500000000002E-2</c:v>
                </c:pt>
                <c:pt idx="2165">
                  <c:v>8.6687500000000001E-2</c:v>
                </c:pt>
                <c:pt idx="2166">
                  <c:v>8.6727499999999999E-2</c:v>
                </c:pt>
                <c:pt idx="2167">
                  <c:v>8.6767499999999997E-2</c:v>
                </c:pt>
                <c:pt idx="2168">
                  <c:v>8.6807499999999996E-2</c:v>
                </c:pt>
                <c:pt idx="2169">
                  <c:v>8.6847499999999994E-2</c:v>
                </c:pt>
                <c:pt idx="2170">
                  <c:v>8.6887500000000006E-2</c:v>
                </c:pt>
                <c:pt idx="2171">
                  <c:v>8.6927500000000005E-2</c:v>
                </c:pt>
                <c:pt idx="2172">
                  <c:v>8.6967500000000003E-2</c:v>
                </c:pt>
                <c:pt idx="2173">
                  <c:v>8.7007500000000002E-2</c:v>
                </c:pt>
                <c:pt idx="2174">
                  <c:v>8.70475E-2</c:v>
                </c:pt>
                <c:pt idx="2175">
                  <c:v>8.7087499999999998E-2</c:v>
                </c:pt>
                <c:pt idx="2176">
                  <c:v>8.7127499999999997E-2</c:v>
                </c:pt>
                <c:pt idx="2177">
                  <c:v>8.7167499999999995E-2</c:v>
                </c:pt>
                <c:pt idx="2178">
                  <c:v>8.7207400000000004E-2</c:v>
                </c:pt>
                <c:pt idx="2179">
                  <c:v>8.7247400000000003E-2</c:v>
                </c:pt>
                <c:pt idx="2180">
                  <c:v>8.7287400000000001E-2</c:v>
                </c:pt>
                <c:pt idx="2181">
                  <c:v>8.7327399999999999E-2</c:v>
                </c:pt>
                <c:pt idx="2182">
                  <c:v>8.7367399999999998E-2</c:v>
                </c:pt>
                <c:pt idx="2183">
                  <c:v>8.7407399999999996E-2</c:v>
                </c:pt>
                <c:pt idx="2184">
                  <c:v>8.7447399999999995E-2</c:v>
                </c:pt>
                <c:pt idx="2185">
                  <c:v>8.7487400000000007E-2</c:v>
                </c:pt>
                <c:pt idx="2186">
                  <c:v>8.7527400000000005E-2</c:v>
                </c:pt>
                <c:pt idx="2187">
                  <c:v>8.7567400000000004E-2</c:v>
                </c:pt>
                <c:pt idx="2188">
                  <c:v>8.7607400000000002E-2</c:v>
                </c:pt>
                <c:pt idx="2189">
                  <c:v>8.76474E-2</c:v>
                </c:pt>
                <c:pt idx="2190">
                  <c:v>8.7687399999999999E-2</c:v>
                </c:pt>
                <c:pt idx="2191">
                  <c:v>8.7727399999999997E-2</c:v>
                </c:pt>
                <c:pt idx="2192">
                  <c:v>8.7767399999999995E-2</c:v>
                </c:pt>
                <c:pt idx="2193">
                  <c:v>8.7807399999999994E-2</c:v>
                </c:pt>
                <c:pt idx="2194">
                  <c:v>8.7847400000000006E-2</c:v>
                </c:pt>
                <c:pt idx="2195">
                  <c:v>8.7887400000000004E-2</c:v>
                </c:pt>
                <c:pt idx="2196">
                  <c:v>8.7927400000000003E-2</c:v>
                </c:pt>
                <c:pt idx="2197">
                  <c:v>8.7967400000000001E-2</c:v>
                </c:pt>
                <c:pt idx="2198">
                  <c:v>8.80074E-2</c:v>
                </c:pt>
                <c:pt idx="2199">
                  <c:v>8.8047399999999998E-2</c:v>
                </c:pt>
                <c:pt idx="2200">
                  <c:v>8.8087399999999996E-2</c:v>
                </c:pt>
                <c:pt idx="2201">
                  <c:v>8.8127399999999995E-2</c:v>
                </c:pt>
                <c:pt idx="2202">
                  <c:v>8.8167400000000007E-2</c:v>
                </c:pt>
                <c:pt idx="2203">
                  <c:v>8.8207400000000005E-2</c:v>
                </c:pt>
                <c:pt idx="2204">
                  <c:v>8.8247400000000004E-2</c:v>
                </c:pt>
                <c:pt idx="2205">
                  <c:v>8.8287400000000002E-2</c:v>
                </c:pt>
                <c:pt idx="2206">
                  <c:v>8.83274E-2</c:v>
                </c:pt>
                <c:pt idx="2207">
                  <c:v>8.8367399999999999E-2</c:v>
                </c:pt>
                <c:pt idx="2208">
                  <c:v>8.8407399999999997E-2</c:v>
                </c:pt>
                <c:pt idx="2209">
                  <c:v>8.8447399999999995E-2</c:v>
                </c:pt>
                <c:pt idx="2210">
                  <c:v>8.8487399999999994E-2</c:v>
                </c:pt>
                <c:pt idx="2211">
                  <c:v>8.8527400000000006E-2</c:v>
                </c:pt>
                <c:pt idx="2212">
                  <c:v>8.8567400000000004E-2</c:v>
                </c:pt>
                <c:pt idx="2213">
                  <c:v>8.8607400000000003E-2</c:v>
                </c:pt>
                <c:pt idx="2214">
                  <c:v>8.8647400000000001E-2</c:v>
                </c:pt>
                <c:pt idx="2215">
                  <c:v>8.86874E-2</c:v>
                </c:pt>
                <c:pt idx="2216">
                  <c:v>8.8727399999999998E-2</c:v>
                </c:pt>
                <c:pt idx="2217">
                  <c:v>8.8767399999999996E-2</c:v>
                </c:pt>
                <c:pt idx="2218">
                  <c:v>8.8807399999999995E-2</c:v>
                </c:pt>
                <c:pt idx="2219">
                  <c:v>8.8847400000000007E-2</c:v>
                </c:pt>
                <c:pt idx="2220">
                  <c:v>8.8887300000000002E-2</c:v>
                </c:pt>
                <c:pt idx="2221">
                  <c:v>8.8927300000000001E-2</c:v>
                </c:pt>
                <c:pt idx="2222">
                  <c:v>8.8967299999999999E-2</c:v>
                </c:pt>
                <c:pt idx="2223">
                  <c:v>8.9007299999999998E-2</c:v>
                </c:pt>
                <c:pt idx="2224">
                  <c:v>8.9047299999999996E-2</c:v>
                </c:pt>
                <c:pt idx="2225">
                  <c:v>8.9087299999999994E-2</c:v>
                </c:pt>
                <c:pt idx="2226">
                  <c:v>8.9127300000000007E-2</c:v>
                </c:pt>
                <c:pt idx="2227">
                  <c:v>8.9167300000000005E-2</c:v>
                </c:pt>
                <c:pt idx="2228">
                  <c:v>8.9207300000000003E-2</c:v>
                </c:pt>
                <c:pt idx="2229">
                  <c:v>8.9247300000000002E-2</c:v>
                </c:pt>
                <c:pt idx="2230">
                  <c:v>8.92873E-2</c:v>
                </c:pt>
                <c:pt idx="2231">
                  <c:v>8.9327299999999998E-2</c:v>
                </c:pt>
                <c:pt idx="2232">
                  <c:v>8.9367299999999997E-2</c:v>
                </c:pt>
                <c:pt idx="2233">
                  <c:v>8.9407299999999995E-2</c:v>
                </c:pt>
                <c:pt idx="2234">
                  <c:v>8.9447299999999993E-2</c:v>
                </c:pt>
                <c:pt idx="2235">
                  <c:v>8.9487300000000006E-2</c:v>
                </c:pt>
                <c:pt idx="2236">
                  <c:v>8.9527300000000004E-2</c:v>
                </c:pt>
                <c:pt idx="2237">
                  <c:v>8.9567300000000002E-2</c:v>
                </c:pt>
                <c:pt idx="2238">
                  <c:v>8.9607300000000001E-2</c:v>
                </c:pt>
                <c:pt idx="2239">
                  <c:v>8.9647299999999999E-2</c:v>
                </c:pt>
                <c:pt idx="2240">
                  <c:v>8.9687299999999998E-2</c:v>
                </c:pt>
                <c:pt idx="2241">
                  <c:v>8.9727299999999996E-2</c:v>
                </c:pt>
                <c:pt idx="2242">
                  <c:v>8.9767299999999994E-2</c:v>
                </c:pt>
                <c:pt idx="2243">
                  <c:v>8.9807300000000007E-2</c:v>
                </c:pt>
                <c:pt idx="2244">
                  <c:v>8.9847300000000005E-2</c:v>
                </c:pt>
                <c:pt idx="2245">
                  <c:v>8.9887300000000003E-2</c:v>
                </c:pt>
                <c:pt idx="2246">
                  <c:v>8.9927300000000002E-2</c:v>
                </c:pt>
                <c:pt idx="2247">
                  <c:v>8.99673E-2</c:v>
                </c:pt>
                <c:pt idx="2248">
                  <c:v>9.0007299999999998E-2</c:v>
                </c:pt>
                <c:pt idx="2249">
                  <c:v>9.0047299999999997E-2</c:v>
                </c:pt>
                <c:pt idx="2250">
                  <c:v>9.0087299999999995E-2</c:v>
                </c:pt>
                <c:pt idx="2251">
                  <c:v>9.0127299999999994E-2</c:v>
                </c:pt>
                <c:pt idx="2252">
                  <c:v>9.0167300000000006E-2</c:v>
                </c:pt>
                <c:pt idx="2253">
                  <c:v>9.0207300000000004E-2</c:v>
                </c:pt>
                <c:pt idx="2254">
                  <c:v>9.0247300000000003E-2</c:v>
                </c:pt>
                <c:pt idx="2255">
                  <c:v>9.0287300000000001E-2</c:v>
                </c:pt>
                <c:pt idx="2256">
                  <c:v>9.0327299999999999E-2</c:v>
                </c:pt>
                <c:pt idx="2257">
                  <c:v>9.0367299999999998E-2</c:v>
                </c:pt>
                <c:pt idx="2258">
                  <c:v>9.0407299999999996E-2</c:v>
                </c:pt>
                <c:pt idx="2259">
                  <c:v>9.0447299999999994E-2</c:v>
                </c:pt>
                <c:pt idx="2260">
                  <c:v>9.0487300000000007E-2</c:v>
                </c:pt>
                <c:pt idx="2261">
                  <c:v>9.0527300000000005E-2</c:v>
                </c:pt>
                <c:pt idx="2262">
                  <c:v>9.05672E-2</c:v>
                </c:pt>
                <c:pt idx="2263">
                  <c:v>9.0607199999999999E-2</c:v>
                </c:pt>
                <c:pt idx="2264">
                  <c:v>9.0647199999999997E-2</c:v>
                </c:pt>
                <c:pt idx="2265">
                  <c:v>9.0687199999999996E-2</c:v>
                </c:pt>
                <c:pt idx="2266">
                  <c:v>9.0727199999999994E-2</c:v>
                </c:pt>
                <c:pt idx="2267">
                  <c:v>9.0767200000000006E-2</c:v>
                </c:pt>
                <c:pt idx="2268">
                  <c:v>9.0807200000000005E-2</c:v>
                </c:pt>
                <c:pt idx="2269">
                  <c:v>9.0847200000000003E-2</c:v>
                </c:pt>
                <c:pt idx="2270">
                  <c:v>9.0887200000000001E-2</c:v>
                </c:pt>
                <c:pt idx="2271">
                  <c:v>9.09272E-2</c:v>
                </c:pt>
                <c:pt idx="2272">
                  <c:v>9.0967199999999998E-2</c:v>
                </c:pt>
                <c:pt idx="2273">
                  <c:v>9.1007199999999996E-2</c:v>
                </c:pt>
                <c:pt idx="2274">
                  <c:v>9.1047199999999995E-2</c:v>
                </c:pt>
                <c:pt idx="2275">
                  <c:v>9.1087199999999993E-2</c:v>
                </c:pt>
                <c:pt idx="2276">
                  <c:v>9.1127200000000005E-2</c:v>
                </c:pt>
                <c:pt idx="2277">
                  <c:v>9.1167200000000004E-2</c:v>
                </c:pt>
                <c:pt idx="2278">
                  <c:v>9.1207200000000002E-2</c:v>
                </c:pt>
                <c:pt idx="2279">
                  <c:v>9.1247200000000001E-2</c:v>
                </c:pt>
                <c:pt idx="2280">
                  <c:v>9.1287199999999999E-2</c:v>
                </c:pt>
                <c:pt idx="2281">
                  <c:v>9.1327199999999997E-2</c:v>
                </c:pt>
                <c:pt idx="2282">
                  <c:v>9.1367199999999996E-2</c:v>
                </c:pt>
                <c:pt idx="2283">
                  <c:v>9.1407199999999994E-2</c:v>
                </c:pt>
                <c:pt idx="2284">
                  <c:v>9.1447200000000006E-2</c:v>
                </c:pt>
                <c:pt idx="2285">
                  <c:v>9.1487200000000005E-2</c:v>
                </c:pt>
                <c:pt idx="2286">
                  <c:v>9.1527200000000003E-2</c:v>
                </c:pt>
                <c:pt idx="2287">
                  <c:v>9.1567200000000001E-2</c:v>
                </c:pt>
                <c:pt idx="2288">
                  <c:v>9.16072E-2</c:v>
                </c:pt>
                <c:pt idx="2289">
                  <c:v>9.1647199999999998E-2</c:v>
                </c:pt>
                <c:pt idx="2290">
                  <c:v>9.1687199999999996E-2</c:v>
                </c:pt>
                <c:pt idx="2291">
                  <c:v>9.1727199999999995E-2</c:v>
                </c:pt>
                <c:pt idx="2292">
                  <c:v>9.1767199999999993E-2</c:v>
                </c:pt>
                <c:pt idx="2293">
                  <c:v>9.1807200000000005E-2</c:v>
                </c:pt>
                <c:pt idx="2294">
                  <c:v>9.1847200000000004E-2</c:v>
                </c:pt>
                <c:pt idx="2295">
                  <c:v>9.1887200000000002E-2</c:v>
                </c:pt>
                <c:pt idx="2296">
                  <c:v>9.1927200000000001E-2</c:v>
                </c:pt>
                <c:pt idx="2297">
                  <c:v>9.1967199999999999E-2</c:v>
                </c:pt>
                <c:pt idx="2298">
                  <c:v>9.2007199999999997E-2</c:v>
                </c:pt>
                <c:pt idx="2299">
                  <c:v>9.2047199999999996E-2</c:v>
                </c:pt>
                <c:pt idx="2300">
                  <c:v>9.2087199999999994E-2</c:v>
                </c:pt>
                <c:pt idx="2301">
                  <c:v>9.2127200000000006E-2</c:v>
                </c:pt>
                <c:pt idx="2302">
                  <c:v>9.2167200000000005E-2</c:v>
                </c:pt>
                <c:pt idx="2303">
                  <c:v>9.2207200000000003E-2</c:v>
                </c:pt>
                <c:pt idx="2304">
                  <c:v>9.2247200000000001E-2</c:v>
                </c:pt>
                <c:pt idx="2305">
                  <c:v>9.2287099999999997E-2</c:v>
                </c:pt>
                <c:pt idx="2306">
                  <c:v>9.2327099999999995E-2</c:v>
                </c:pt>
                <c:pt idx="2307">
                  <c:v>9.2367099999999994E-2</c:v>
                </c:pt>
                <c:pt idx="2308">
                  <c:v>9.2407100000000006E-2</c:v>
                </c:pt>
                <c:pt idx="2309">
                  <c:v>9.2447100000000004E-2</c:v>
                </c:pt>
                <c:pt idx="2310">
                  <c:v>9.2487100000000003E-2</c:v>
                </c:pt>
                <c:pt idx="2311">
                  <c:v>9.2527100000000001E-2</c:v>
                </c:pt>
                <c:pt idx="2312">
                  <c:v>9.2567099999999999E-2</c:v>
                </c:pt>
                <c:pt idx="2313">
                  <c:v>9.2607099999999998E-2</c:v>
                </c:pt>
                <c:pt idx="2314">
                  <c:v>9.2647099999999996E-2</c:v>
                </c:pt>
                <c:pt idx="2315">
                  <c:v>9.2687099999999994E-2</c:v>
                </c:pt>
                <c:pt idx="2316">
                  <c:v>9.2727100000000007E-2</c:v>
                </c:pt>
                <c:pt idx="2317">
                  <c:v>9.2767100000000005E-2</c:v>
                </c:pt>
                <c:pt idx="2318">
                  <c:v>9.2807100000000003E-2</c:v>
                </c:pt>
                <c:pt idx="2319">
                  <c:v>9.2847100000000002E-2</c:v>
                </c:pt>
                <c:pt idx="2320">
                  <c:v>9.28871E-2</c:v>
                </c:pt>
                <c:pt idx="2321">
                  <c:v>9.2927099999999999E-2</c:v>
                </c:pt>
                <c:pt idx="2322">
                  <c:v>9.2967099999999997E-2</c:v>
                </c:pt>
                <c:pt idx="2323">
                  <c:v>9.3007099999999995E-2</c:v>
                </c:pt>
                <c:pt idx="2324">
                  <c:v>9.3047099999999994E-2</c:v>
                </c:pt>
                <c:pt idx="2325">
                  <c:v>9.3087100000000006E-2</c:v>
                </c:pt>
                <c:pt idx="2326">
                  <c:v>9.3127100000000004E-2</c:v>
                </c:pt>
                <c:pt idx="2327">
                  <c:v>9.3167100000000003E-2</c:v>
                </c:pt>
                <c:pt idx="2328">
                  <c:v>9.3207100000000001E-2</c:v>
                </c:pt>
                <c:pt idx="2329">
                  <c:v>9.3247099999999999E-2</c:v>
                </c:pt>
                <c:pt idx="2330">
                  <c:v>9.3287099999999998E-2</c:v>
                </c:pt>
                <c:pt idx="2331">
                  <c:v>9.3327099999999996E-2</c:v>
                </c:pt>
                <c:pt idx="2332">
                  <c:v>9.3367099999999995E-2</c:v>
                </c:pt>
                <c:pt idx="2333">
                  <c:v>9.3407100000000007E-2</c:v>
                </c:pt>
                <c:pt idx="2334">
                  <c:v>9.3447100000000005E-2</c:v>
                </c:pt>
                <c:pt idx="2335">
                  <c:v>9.3487100000000004E-2</c:v>
                </c:pt>
                <c:pt idx="2336">
                  <c:v>9.3527100000000002E-2</c:v>
                </c:pt>
                <c:pt idx="2337">
                  <c:v>9.35671E-2</c:v>
                </c:pt>
                <c:pt idx="2338">
                  <c:v>9.3607099999999999E-2</c:v>
                </c:pt>
                <c:pt idx="2339">
                  <c:v>9.3647099999999997E-2</c:v>
                </c:pt>
                <c:pt idx="2340">
                  <c:v>9.3687099999999995E-2</c:v>
                </c:pt>
                <c:pt idx="2341">
                  <c:v>9.3727099999999994E-2</c:v>
                </c:pt>
                <c:pt idx="2342">
                  <c:v>9.3767100000000006E-2</c:v>
                </c:pt>
                <c:pt idx="2343">
                  <c:v>9.3807100000000004E-2</c:v>
                </c:pt>
                <c:pt idx="2344">
                  <c:v>9.3847100000000003E-2</c:v>
                </c:pt>
                <c:pt idx="2345">
                  <c:v>9.3887100000000001E-2</c:v>
                </c:pt>
                <c:pt idx="2346">
                  <c:v>9.3927099999999999E-2</c:v>
                </c:pt>
                <c:pt idx="2347">
                  <c:v>9.3966999999999995E-2</c:v>
                </c:pt>
                <c:pt idx="2348">
                  <c:v>9.4006999999999993E-2</c:v>
                </c:pt>
                <c:pt idx="2349">
                  <c:v>9.4047000000000006E-2</c:v>
                </c:pt>
                <c:pt idx="2350">
                  <c:v>9.4087000000000004E-2</c:v>
                </c:pt>
                <c:pt idx="2351">
                  <c:v>9.4127000000000002E-2</c:v>
                </c:pt>
                <c:pt idx="2352">
                  <c:v>9.4167000000000001E-2</c:v>
                </c:pt>
                <c:pt idx="2353">
                  <c:v>9.4206999999999999E-2</c:v>
                </c:pt>
                <c:pt idx="2354">
                  <c:v>9.4246999999999997E-2</c:v>
                </c:pt>
                <c:pt idx="2355">
                  <c:v>9.4286999999999996E-2</c:v>
                </c:pt>
                <c:pt idx="2356">
                  <c:v>9.4326999999999994E-2</c:v>
                </c:pt>
                <c:pt idx="2357">
                  <c:v>9.4367000000000006E-2</c:v>
                </c:pt>
                <c:pt idx="2358">
                  <c:v>9.4407000000000005E-2</c:v>
                </c:pt>
                <c:pt idx="2359">
                  <c:v>9.4447000000000003E-2</c:v>
                </c:pt>
                <c:pt idx="2360">
                  <c:v>9.4487000000000002E-2</c:v>
                </c:pt>
                <c:pt idx="2361">
                  <c:v>9.4527E-2</c:v>
                </c:pt>
                <c:pt idx="2362">
                  <c:v>9.4566999999999998E-2</c:v>
                </c:pt>
                <c:pt idx="2363">
                  <c:v>9.4606999999999997E-2</c:v>
                </c:pt>
                <c:pt idx="2364">
                  <c:v>9.4646999999999995E-2</c:v>
                </c:pt>
                <c:pt idx="2365">
                  <c:v>9.4686999999999993E-2</c:v>
                </c:pt>
                <c:pt idx="2366">
                  <c:v>9.4727000000000006E-2</c:v>
                </c:pt>
                <c:pt idx="2367">
                  <c:v>9.4767000000000004E-2</c:v>
                </c:pt>
                <c:pt idx="2368">
                  <c:v>9.4807000000000002E-2</c:v>
                </c:pt>
                <c:pt idx="2369">
                  <c:v>9.4847000000000001E-2</c:v>
                </c:pt>
                <c:pt idx="2370">
                  <c:v>9.4886999999999999E-2</c:v>
                </c:pt>
                <c:pt idx="2371">
                  <c:v>9.4926999999999997E-2</c:v>
                </c:pt>
                <c:pt idx="2372">
                  <c:v>9.4966999999999996E-2</c:v>
                </c:pt>
                <c:pt idx="2373">
                  <c:v>9.5006999999999994E-2</c:v>
                </c:pt>
                <c:pt idx="2374">
                  <c:v>9.5047000000000006E-2</c:v>
                </c:pt>
                <c:pt idx="2375">
                  <c:v>9.5087000000000005E-2</c:v>
                </c:pt>
                <c:pt idx="2376">
                  <c:v>9.5127000000000003E-2</c:v>
                </c:pt>
                <c:pt idx="2377">
                  <c:v>9.5167000000000002E-2</c:v>
                </c:pt>
                <c:pt idx="2378">
                  <c:v>9.5207E-2</c:v>
                </c:pt>
                <c:pt idx="2379">
                  <c:v>9.5246999999999998E-2</c:v>
                </c:pt>
                <c:pt idx="2380">
                  <c:v>9.5286999999999997E-2</c:v>
                </c:pt>
                <c:pt idx="2381">
                  <c:v>9.5326999999999995E-2</c:v>
                </c:pt>
                <c:pt idx="2382">
                  <c:v>9.5366999999999993E-2</c:v>
                </c:pt>
                <c:pt idx="2383">
                  <c:v>9.5407000000000006E-2</c:v>
                </c:pt>
                <c:pt idx="2384">
                  <c:v>9.5447000000000004E-2</c:v>
                </c:pt>
                <c:pt idx="2385">
                  <c:v>9.5487000000000002E-2</c:v>
                </c:pt>
                <c:pt idx="2386">
                  <c:v>9.5527000000000001E-2</c:v>
                </c:pt>
                <c:pt idx="2387">
                  <c:v>9.5566999999999999E-2</c:v>
                </c:pt>
                <c:pt idx="2388">
                  <c:v>9.5606999999999998E-2</c:v>
                </c:pt>
                <c:pt idx="2389">
                  <c:v>9.5646900000000007E-2</c:v>
                </c:pt>
                <c:pt idx="2390">
                  <c:v>9.5686900000000005E-2</c:v>
                </c:pt>
                <c:pt idx="2391">
                  <c:v>9.5726900000000004E-2</c:v>
                </c:pt>
                <c:pt idx="2392">
                  <c:v>9.5766900000000002E-2</c:v>
                </c:pt>
                <c:pt idx="2393">
                  <c:v>9.58069E-2</c:v>
                </c:pt>
                <c:pt idx="2394">
                  <c:v>9.5846899999999999E-2</c:v>
                </c:pt>
                <c:pt idx="2395">
                  <c:v>9.5886899999999997E-2</c:v>
                </c:pt>
                <c:pt idx="2396">
                  <c:v>9.5926899999999996E-2</c:v>
                </c:pt>
                <c:pt idx="2397">
                  <c:v>9.5966899999999994E-2</c:v>
                </c:pt>
                <c:pt idx="2398">
                  <c:v>9.6006900000000006E-2</c:v>
                </c:pt>
                <c:pt idx="2399">
                  <c:v>9.6046900000000004E-2</c:v>
                </c:pt>
                <c:pt idx="2400">
                  <c:v>9.6086900000000003E-2</c:v>
                </c:pt>
                <c:pt idx="2401">
                  <c:v>9.6126900000000001E-2</c:v>
                </c:pt>
                <c:pt idx="2402">
                  <c:v>9.61669E-2</c:v>
                </c:pt>
                <c:pt idx="2403">
                  <c:v>9.6206899999999998E-2</c:v>
                </c:pt>
                <c:pt idx="2404">
                  <c:v>9.6246899999999996E-2</c:v>
                </c:pt>
                <c:pt idx="2405">
                  <c:v>9.6286899999999995E-2</c:v>
                </c:pt>
                <c:pt idx="2406">
                  <c:v>9.6326899999999993E-2</c:v>
                </c:pt>
                <c:pt idx="2407">
                  <c:v>9.6366900000000005E-2</c:v>
                </c:pt>
                <c:pt idx="2408">
                  <c:v>9.6406900000000004E-2</c:v>
                </c:pt>
                <c:pt idx="2409">
                  <c:v>9.6446900000000002E-2</c:v>
                </c:pt>
                <c:pt idx="2410">
                  <c:v>9.64869E-2</c:v>
                </c:pt>
                <c:pt idx="2411">
                  <c:v>9.6526899999999999E-2</c:v>
                </c:pt>
                <c:pt idx="2412">
                  <c:v>9.6566899999999997E-2</c:v>
                </c:pt>
                <c:pt idx="2413">
                  <c:v>9.6606899999999996E-2</c:v>
                </c:pt>
                <c:pt idx="2414">
                  <c:v>9.6646899999999994E-2</c:v>
                </c:pt>
                <c:pt idx="2415">
                  <c:v>9.6686900000000006E-2</c:v>
                </c:pt>
                <c:pt idx="2416">
                  <c:v>9.6726900000000005E-2</c:v>
                </c:pt>
                <c:pt idx="2417">
                  <c:v>9.6766900000000003E-2</c:v>
                </c:pt>
                <c:pt idx="2418">
                  <c:v>9.6806900000000001E-2</c:v>
                </c:pt>
                <c:pt idx="2419">
                  <c:v>9.68469E-2</c:v>
                </c:pt>
                <c:pt idx="2420">
                  <c:v>9.6886899999999998E-2</c:v>
                </c:pt>
                <c:pt idx="2421">
                  <c:v>9.6926899999999996E-2</c:v>
                </c:pt>
                <c:pt idx="2422">
                  <c:v>9.6966899999999995E-2</c:v>
                </c:pt>
                <c:pt idx="2423">
                  <c:v>9.7006899999999993E-2</c:v>
                </c:pt>
                <c:pt idx="2424">
                  <c:v>9.7046900000000005E-2</c:v>
                </c:pt>
                <c:pt idx="2425">
                  <c:v>9.7086900000000004E-2</c:v>
                </c:pt>
                <c:pt idx="2426">
                  <c:v>9.7126900000000002E-2</c:v>
                </c:pt>
                <c:pt idx="2427">
                  <c:v>9.71669E-2</c:v>
                </c:pt>
                <c:pt idx="2428">
                  <c:v>9.7206899999999999E-2</c:v>
                </c:pt>
                <c:pt idx="2429">
                  <c:v>9.7246899999999997E-2</c:v>
                </c:pt>
                <c:pt idx="2430">
                  <c:v>9.7286899999999996E-2</c:v>
                </c:pt>
                <c:pt idx="2431">
                  <c:v>9.7326800000000005E-2</c:v>
                </c:pt>
                <c:pt idx="2432">
                  <c:v>9.7366800000000003E-2</c:v>
                </c:pt>
                <c:pt idx="2433">
                  <c:v>9.7406800000000002E-2</c:v>
                </c:pt>
                <c:pt idx="2434">
                  <c:v>9.74468E-2</c:v>
                </c:pt>
                <c:pt idx="2435">
                  <c:v>9.7486799999999998E-2</c:v>
                </c:pt>
                <c:pt idx="2436">
                  <c:v>9.7526799999999997E-2</c:v>
                </c:pt>
                <c:pt idx="2437">
                  <c:v>9.7566799999999995E-2</c:v>
                </c:pt>
                <c:pt idx="2438">
                  <c:v>9.7606799999999994E-2</c:v>
                </c:pt>
                <c:pt idx="2439">
                  <c:v>9.7646800000000006E-2</c:v>
                </c:pt>
                <c:pt idx="2440">
                  <c:v>9.7686800000000004E-2</c:v>
                </c:pt>
                <c:pt idx="2441">
                  <c:v>9.7726800000000003E-2</c:v>
                </c:pt>
                <c:pt idx="2442">
                  <c:v>9.7766800000000001E-2</c:v>
                </c:pt>
                <c:pt idx="2443">
                  <c:v>9.7806799999999999E-2</c:v>
                </c:pt>
                <c:pt idx="2444">
                  <c:v>9.7846799999999998E-2</c:v>
                </c:pt>
                <c:pt idx="2445">
                  <c:v>9.7886799999999996E-2</c:v>
                </c:pt>
                <c:pt idx="2446">
                  <c:v>9.7926799999999994E-2</c:v>
                </c:pt>
                <c:pt idx="2447">
                  <c:v>9.7966800000000007E-2</c:v>
                </c:pt>
                <c:pt idx="2448">
                  <c:v>9.8006800000000005E-2</c:v>
                </c:pt>
                <c:pt idx="2449">
                  <c:v>9.8046800000000003E-2</c:v>
                </c:pt>
                <c:pt idx="2450">
                  <c:v>9.8086800000000002E-2</c:v>
                </c:pt>
                <c:pt idx="2451">
                  <c:v>9.81268E-2</c:v>
                </c:pt>
                <c:pt idx="2452">
                  <c:v>9.8166799999999999E-2</c:v>
                </c:pt>
                <c:pt idx="2453">
                  <c:v>9.8206799999999997E-2</c:v>
                </c:pt>
                <c:pt idx="2454">
                  <c:v>9.8246799999999995E-2</c:v>
                </c:pt>
                <c:pt idx="2455">
                  <c:v>9.8286799999999994E-2</c:v>
                </c:pt>
                <c:pt idx="2456">
                  <c:v>9.8326800000000006E-2</c:v>
                </c:pt>
                <c:pt idx="2457">
                  <c:v>9.8366800000000004E-2</c:v>
                </c:pt>
                <c:pt idx="2458">
                  <c:v>9.8406800000000003E-2</c:v>
                </c:pt>
                <c:pt idx="2459">
                  <c:v>9.8446800000000001E-2</c:v>
                </c:pt>
                <c:pt idx="2460">
                  <c:v>9.8486799999999999E-2</c:v>
                </c:pt>
                <c:pt idx="2461">
                  <c:v>9.8526799999999998E-2</c:v>
                </c:pt>
                <c:pt idx="2462">
                  <c:v>9.8566799999999996E-2</c:v>
                </c:pt>
                <c:pt idx="2463">
                  <c:v>9.8606799999999994E-2</c:v>
                </c:pt>
                <c:pt idx="2464">
                  <c:v>9.8646800000000007E-2</c:v>
                </c:pt>
                <c:pt idx="2465">
                  <c:v>9.8686800000000005E-2</c:v>
                </c:pt>
                <c:pt idx="2466">
                  <c:v>9.8726800000000003E-2</c:v>
                </c:pt>
                <c:pt idx="2467">
                  <c:v>9.8766800000000002E-2</c:v>
                </c:pt>
                <c:pt idx="2468">
                  <c:v>9.88068E-2</c:v>
                </c:pt>
                <c:pt idx="2469">
                  <c:v>9.8846799999999999E-2</c:v>
                </c:pt>
                <c:pt idx="2470">
                  <c:v>9.8886799999999997E-2</c:v>
                </c:pt>
                <c:pt idx="2471">
                  <c:v>9.8926799999999995E-2</c:v>
                </c:pt>
                <c:pt idx="2472">
                  <c:v>9.8966799999999994E-2</c:v>
                </c:pt>
                <c:pt idx="2473">
                  <c:v>9.9006700000000003E-2</c:v>
                </c:pt>
                <c:pt idx="2474">
                  <c:v>9.9046700000000001E-2</c:v>
                </c:pt>
                <c:pt idx="2475">
                  <c:v>9.90867E-2</c:v>
                </c:pt>
                <c:pt idx="2476">
                  <c:v>9.9126699999999998E-2</c:v>
                </c:pt>
                <c:pt idx="2477">
                  <c:v>9.9166699999999997E-2</c:v>
                </c:pt>
                <c:pt idx="2478">
                  <c:v>9.9206699999999995E-2</c:v>
                </c:pt>
                <c:pt idx="2479">
                  <c:v>9.9246699999999993E-2</c:v>
                </c:pt>
                <c:pt idx="2480">
                  <c:v>9.9286700000000006E-2</c:v>
                </c:pt>
                <c:pt idx="2481">
                  <c:v>9.9326700000000004E-2</c:v>
                </c:pt>
                <c:pt idx="2482">
                  <c:v>9.9366700000000002E-2</c:v>
                </c:pt>
                <c:pt idx="2483">
                  <c:v>9.9406700000000001E-2</c:v>
                </c:pt>
                <c:pt idx="2484">
                  <c:v>9.9446699999999999E-2</c:v>
                </c:pt>
                <c:pt idx="2485">
                  <c:v>9.9486699999999997E-2</c:v>
                </c:pt>
                <c:pt idx="2486">
                  <c:v>9.9526699999999996E-2</c:v>
                </c:pt>
                <c:pt idx="2487">
                  <c:v>9.9566699999999994E-2</c:v>
                </c:pt>
                <c:pt idx="2488">
                  <c:v>9.9606700000000006E-2</c:v>
                </c:pt>
                <c:pt idx="2489">
                  <c:v>9.9646700000000005E-2</c:v>
                </c:pt>
                <c:pt idx="2490">
                  <c:v>9.9686700000000003E-2</c:v>
                </c:pt>
                <c:pt idx="2491">
                  <c:v>9.9726700000000001E-2</c:v>
                </c:pt>
                <c:pt idx="2492">
                  <c:v>9.97667E-2</c:v>
                </c:pt>
                <c:pt idx="2493">
                  <c:v>9.9806699999999998E-2</c:v>
                </c:pt>
                <c:pt idx="2494">
                  <c:v>9.9846699999999997E-2</c:v>
                </c:pt>
                <c:pt idx="2495">
                  <c:v>9.9886699999999995E-2</c:v>
                </c:pt>
                <c:pt idx="2496">
                  <c:v>9.9926699999999993E-2</c:v>
                </c:pt>
                <c:pt idx="2497">
                  <c:v>9.9966700000000006E-2</c:v>
                </c:pt>
                <c:pt idx="2498">
                  <c:v>0.100007</c:v>
                </c:pt>
                <c:pt idx="2499">
                  <c:v>0.100047</c:v>
                </c:pt>
                <c:pt idx="2500">
                  <c:v>0.100087</c:v>
                </c:pt>
                <c:pt idx="2501">
                  <c:v>0.10012699999999999</c:v>
                </c:pt>
                <c:pt idx="2502">
                  <c:v>0.10016700000000001</c:v>
                </c:pt>
                <c:pt idx="2503">
                  <c:v>0.100207</c:v>
                </c:pt>
                <c:pt idx="2504">
                  <c:v>0.100247</c:v>
                </c:pt>
                <c:pt idx="2505">
                  <c:v>0.100287</c:v>
                </c:pt>
                <c:pt idx="2506">
                  <c:v>0.100327</c:v>
                </c:pt>
                <c:pt idx="2507">
                  <c:v>0.100367</c:v>
                </c:pt>
                <c:pt idx="2508">
                  <c:v>0.100407</c:v>
                </c:pt>
                <c:pt idx="2509">
                  <c:v>0.10044699999999999</c:v>
                </c:pt>
                <c:pt idx="2510">
                  <c:v>0.10048700000000001</c:v>
                </c:pt>
                <c:pt idx="2511">
                  <c:v>0.10052700000000001</c:v>
                </c:pt>
                <c:pt idx="2512">
                  <c:v>0.100567</c:v>
                </c:pt>
                <c:pt idx="2513">
                  <c:v>0.100607</c:v>
                </c:pt>
                <c:pt idx="2514">
                  <c:v>0.100647</c:v>
                </c:pt>
                <c:pt idx="2515">
                  <c:v>0.100687</c:v>
                </c:pt>
                <c:pt idx="2516">
                  <c:v>0.100727</c:v>
                </c:pt>
                <c:pt idx="2517">
                  <c:v>0.100767</c:v>
                </c:pt>
                <c:pt idx="2518">
                  <c:v>0.10080699999999999</c:v>
                </c:pt>
                <c:pt idx="2519">
                  <c:v>0.10084700000000001</c:v>
                </c:pt>
                <c:pt idx="2520">
                  <c:v>0.100887</c:v>
                </c:pt>
                <c:pt idx="2521">
                  <c:v>0.100927</c:v>
                </c:pt>
                <c:pt idx="2522">
                  <c:v>0.100967</c:v>
                </c:pt>
                <c:pt idx="2523">
                  <c:v>0.101007</c:v>
                </c:pt>
                <c:pt idx="2524">
                  <c:v>0.101047</c:v>
                </c:pt>
                <c:pt idx="2525">
                  <c:v>0.101087</c:v>
                </c:pt>
                <c:pt idx="2526">
                  <c:v>0.10112699999999999</c:v>
                </c:pt>
                <c:pt idx="2527">
                  <c:v>0.10116700000000001</c:v>
                </c:pt>
                <c:pt idx="2528">
                  <c:v>0.10120700000000001</c:v>
                </c:pt>
                <c:pt idx="2529">
                  <c:v>0.101247</c:v>
                </c:pt>
                <c:pt idx="2530">
                  <c:v>0.101287</c:v>
                </c:pt>
                <c:pt idx="2531">
                  <c:v>0.101327</c:v>
                </c:pt>
                <c:pt idx="2532">
                  <c:v>0.101367</c:v>
                </c:pt>
                <c:pt idx="2533">
                  <c:v>0.101407</c:v>
                </c:pt>
                <c:pt idx="2534">
                  <c:v>0.101447</c:v>
                </c:pt>
                <c:pt idx="2535">
                  <c:v>0.10148699999999999</c:v>
                </c:pt>
                <c:pt idx="2536">
                  <c:v>0.10152700000000001</c:v>
                </c:pt>
                <c:pt idx="2537">
                  <c:v>0.101567</c:v>
                </c:pt>
                <c:pt idx="2538">
                  <c:v>0.101607</c:v>
                </c:pt>
                <c:pt idx="2539">
                  <c:v>0.101647</c:v>
                </c:pt>
                <c:pt idx="2540">
                  <c:v>0.101687</c:v>
                </c:pt>
                <c:pt idx="2541">
                  <c:v>0.101727</c:v>
                </c:pt>
                <c:pt idx="2542">
                  <c:v>0.101767</c:v>
                </c:pt>
                <c:pt idx="2543">
                  <c:v>0.10180699999999999</c:v>
                </c:pt>
                <c:pt idx="2544">
                  <c:v>0.10184699999999999</c:v>
                </c:pt>
                <c:pt idx="2545">
                  <c:v>0.10188700000000001</c:v>
                </c:pt>
                <c:pt idx="2546">
                  <c:v>0.101927</c:v>
                </c:pt>
                <c:pt idx="2547">
                  <c:v>0.101967</c:v>
                </c:pt>
                <c:pt idx="2548">
                  <c:v>0.102007</c:v>
                </c:pt>
                <c:pt idx="2549">
                  <c:v>0.102047</c:v>
                </c:pt>
                <c:pt idx="2550">
                  <c:v>0.102087</c:v>
                </c:pt>
                <c:pt idx="2551">
                  <c:v>0.102127</c:v>
                </c:pt>
                <c:pt idx="2552">
                  <c:v>0.10216699999999999</c:v>
                </c:pt>
                <c:pt idx="2553">
                  <c:v>0.10220700000000001</c:v>
                </c:pt>
                <c:pt idx="2554">
                  <c:v>0.102247</c:v>
                </c:pt>
                <c:pt idx="2555">
                  <c:v>0.102287</c:v>
                </c:pt>
                <c:pt idx="2556">
                  <c:v>0.102327</c:v>
                </c:pt>
                <c:pt idx="2557">
                  <c:v>0.102367</c:v>
                </c:pt>
                <c:pt idx="2558">
                  <c:v>0.102407</c:v>
                </c:pt>
                <c:pt idx="2559">
                  <c:v>0.102447</c:v>
                </c:pt>
                <c:pt idx="2560">
                  <c:v>0.10248699999999999</c:v>
                </c:pt>
                <c:pt idx="2561">
                  <c:v>0.10252699999999999</c:v>
                </c:pt>
                <c:pt idx="2562">
                  <c:v>0.10256700000000001</c:v>
                </c:pt>
                <c:pt idx="2563">
                  <c:v>0.102607</c:v>
                </c:pt>
                <c:pt idx="2564">
                  <c:v>0.102647</c:v>
                </c:pt>
                <c:pt idx="2565">
                  <c:v>0.102687</c:v>
                </c:pt>
                <c:pt idx="2566">
                  <c:v>0.102727</c:v>
                </c:pt>
                <c:pt idx="2567">
                  <c:v>0.102767</c:v>
                </c:pt>
                <c:pt idx="2568">
                  <c:v>0.102807</c:v>
                </c:pt>
                <c:pt idx="2569">
                  <c:v>0.10284699999999999</c:v>
                </c:pt>
                <c:pt idx="2570">
                  <c:v>0.10288700000000001</c:v>
                </c:pt>
                <c:pt idx="2571">
                  <c:v>0.102927</c:v>
                </c:pt>
                <c:pt idx="2572">
                  <c:v>0.102967</c:v>
                </c:pt>
                <c:pt idx="2573">
                  <c:v>0.103007</c:v>
                </c:pt>
                <c:pt idx="2574">
                  <c:v>0.103047</c:v>
                </c:pt>
                <c:pt idx="2575">
                  <c:v>0.103087</c:v>
                </c:pt>
                <c:pt idx="2576">
                  <c:v>0.103127</c:v>
                </c:pt>
                <c:pt idx="2577">
                  <c:v>0.10316699999999999</c:v>
                </c:pt>
                <c:pt idx="2578">
                  <c:v>0.10320699999999999</c:v>
                </c:pt>
                <c:pt idx="2579">
                  <c:v>0.103246</c:v>
                </c:pt>
                <c:pt idx="2580">
                  <c:v>0.103286</c:v>
                </c:pt>
                <c:pt idx="2581">
                  <c:v>0.103326</c:v>
                </c:pt>
                <c:pt idx="2582">
                  <c:v>0.103366</c:v>
                </c:pt>
                <c:pt idx="2583">
                  <c:v>0.103406</c:v>
                </c:pt>
                <c:pt idx="2584">
                  <c:v>0.103446</c:v>
                </c:pt>
                <c:pt idx="2585">
                  <c:v>0.10348599999999999</c:v>
                </c:pt>
                <c:pt idx="2586">
                  <c:v>0.10352600000000001</c:v>
                </c:pt>
                <c:pt idx="2587">
                  <c:v>0.10356600000000001</c:v>
                </c:pt>
                <c:pt idx="2588">
                  <c:v>0.103606</c:v>
                </c:pt>
                <c:pt idx="2589">
                  <c:v>0.103646</c:v>
                </c:pt>
                <c:pt idx="2590">
                  <c:v>0.103686</c:v>
                </c:pt>
                <c:pt idx="2591">
                  <c:v>0.103726</c:v>
                </c:pt>
                <c:pt idx="2592">
                  <c:v>0.103766</c:v>
                </c:pt>
                <c:pt idx="2593">
                  <c:v>0.103806</c:v>
                </c:pt>
                <c:pt idx="2594">
                  <c:v>0.10384599999999999</c:v>
                </c:pt>
                <c:pt idx="2595">
                  <c:v>0.10388600000000001</c:v>
                </c:pt>
                <c:pt idx="2596">
                  <c:v>0.103926</c:v>
                </c:pt>
                <c:pt idx="2597">
                  <c:v>0.103966</c:v>
                </c:pt>
                <c:pt idx="2598">
                  <c:v>0.104006</c:v>
                </c:pt>
                <c:pt idx="2599">
                  <c:v>0.104046</c:v>
                </c:pt>
                <c:pt idx="2600">
                  <c:v>0.104086</c:v>
                </c:pt>
                <c:pt idx="2601">
                  <c:v>0.104126</c:v>
                </c:pt>
                <c:pt idx="2602">
                  <c:v>0.10416599999999999</c:v>
                </c:pt>
                <c:pt idx="2603">
                  <c:v>0.10420599999999999</c:v>
                </c:pt>
                <c:pt idx="2604">
                  <c:v>0.10424600000000001</c:v>
                </c:pt>
                <c:pt idx="2605">
                  <c:v>0.104286</c:v>
                </c:pt>
                <c:pt idx="2606">
                  <c:v>0.104326</c:v>
                </c:pt>
                <c:pt idx="2607">
                  <c:v>0.104366</c:v>
                </c:pt>
                <c:pt idx="2608">
                  <c:v>0.104406</c:v>
                </c:pt>
                <c:pt idx="2609">
                  <c:v>0.104446</c:v>
                </c:pt>
                <c:pt idx="2610">
                  <c:v>0.104486</c:v>
                </c:pt>
                <c:pt idx="2611">
                  <c:v>0.10452599999999999</c:v>
                </c:pt>
                <c:pt idx="2612">
                  <c:v>0.10456600000000001</c:v>
                </c:pt>
                <c:pt idx="2613">
                  <c:v>0.104606</c:v>
                </c:pt>
                <c:pt idx="2614">
                  <c:v>0.104646</c:v>
                </c:pt>
                <c:pt idx="2615">
                  <c:v>0.104686</c:v>
                </c:pt>
                <c:pt idx="2616">
                  <c:v>0.104726</c:v>
                </c:pt>
                <c:pt idx="2617">
                  <c:v>0.104766</c:v>
                </c:pt>
                <c:pt idx="2618">
                  <c:v>0.104806</c:v>
                </c:pt>
                <c:pt idx="2619">
                  <c:v>0.10484599999999999</c:v>
                </c:pt>
                <c:pt idx="2620">
                  <c:v>0.10488599999999999</c:v>
                </c:pt>
                <c:pt idx="2621">
                  <c:v>0.10492600000000001</c:v>
                </c:pt>
                <c:pt idx="2622">
                  <c:v>0.104966</c:v>
                </c:pt>
                <c:pt idx="2623">
                  <c:v>0.105006</c:v>
                </c:pt>
                <c:pt idx="2624">
                  <c:v>0.105046</c:v>
                </c:pt>
                <c:pt idx="2625">
                  <c:v>0.105086</c:v>
                </c:pt>
                <c:pt idx="2626">
                  <c:v>0.105126</c:v>
                </c:pt>
                <c:pt idx="2627">
                  <c:v>0.105166</c:v>
                </c:pt>
                <c:pt idx="2628">
                  <c:v>0.10520599999999999</c:v>
                </c:pt>
                <c:pt idx="2629">
                  <c:v>0.10524600000000001</c:v>
                </c:pt>
                <c:pt idx="2630">
                  <c:v>0.105286</c:v>
                </c:pt>
                <c:pt idx="2631">
                  <c:v>0.105326</c:v>
                </c:pt>
                <c:pt idx="2632">
                  <c:v>0.105366</c:v>
                </c:pt>
                <c:pt idx="2633">
                  <c:v>0.105406</c:v>
                </c:pt>
                <c:pt idx="2634">
                  <c:v>0.105446</c:v>
                </c:pt>
                <c:pt idx="2635">
                  <c:v>0.105486</c:v>
                </c:pt>
                <c:pt idx="2636">
                  <c:v>0.10552599999999999</c:v>
                </c:pt>
                <c:pt idx="2637">
                  <c:v>0.10556599999999999</c:v>
                </c:pt>
                <c:pt idx="2638">
                  <c:v>0.10560600000000001</c:v>
                </c:pt>
                <c:pt idx="2639">
                  <c:v>0.105646</c:v>
                </c:pt>
                <c:pt idx="2640">
                  <c:v>0.105686</c:v>
                </c:pt>
                <c:pt idx="2641">
                  <c:v>0.105726</c:v>
                </c:pt>
                <c:pt idx="2642">
                  <c:v>0.105766</c:v>
                </c:pt>
                <c:pt idx="2643">
                  <c:v>0.105806</c:v>
                </c:pt>
                <c:pt idx="2644">
                  <c:v>0.105846</c:v>
                </c:pt>
                <c:pt idx="2645">
                  <c:v>0.10588599999999999</c:v>
                </c:pt>
                <c:pt idx="2646">
                  <c:v>0.10592600000000001</c:v>
                </c:pt>
                <c:pt idx="2647">
                  <c:v>0.105966</c:v>
                </c:pt>
                <c:pt idx="2648">
                  <c:v>0.106006</c:v>
                </c:pt>
                <c:pt idx="2649">
                  <c:v>0.106046</c:v>
                </c:pt>
                <c:pt idx="2650">
                  <c:v>0.106086</c:v>
                </c:pt>
                <c:pt idx="2651">
                  <c:v>0.106126</c:v>
                </c:pt>
                <c:pt idx="2652">
                  <c:v>0.106166</c:v>
                </c:pt>
                <c:pt idx="2653">
                  <c:v>0.10620599999999999</c:v>
                </c:pt>
                <c:pt idx="2654">
                  <c:v>0.10624599999999999</c:v>
                </c:pt>
                <c:pt idx="2655">
                  <c:v>0.10628600000000001</c:v>
                </c:pt>
                <c:pt idx="2656">
                  <c:v>0.106326</c:v>
                </c:pt>
                <c:pt idx="2657">
                  <c:v>0.106366</c:v>
                </c:pt>
                <c:pt idx="2658">
                  <c:v>0.106406</c:v>
                </c:pt>
                <c:pt idx="2659">
                  <c:v>0.106446</c:v>
                </c:pt>
                <c:pt idx="2660">
                  <c:v>0.106486</c:v>
                </c:pt>
                <c:pt idx="2661">
                  <c:v>0.106526</c:v>
                </c:pt>
                <c:pt idx="2662">
                  <c:v>0.10656599999999999</c:v>
                </c:pt>
                <c:pt idx="2663">
                  <c:v>0.10660600000000001</c:v>
                </c:pt>
                <c:pt idx="2664">
                  <c:v>0.106646</c:v>
                </c:pt>
                <c:pt idx="2665">
                  <c:v>0.106686</c:v>
                </c:pt>
                <c:pt idx="2666">
                  <c:v>0.106726</c:v>
                </c:pt>
                <c:pt idx="2667">
                  <c:v>0.106766</c:v>
                </c:pt>
                <c:pt idx="2668">
                  <c:v>0.106806</c:v>
                </c:pt>
                <c:pt idx="2669">
                  <c:v>0.106846</c:v>
                </c:pt>
                <c:pt idx="2670">
                  <c:v>0.10688599999999999</c:v>
                </c:pt>
                <c:pt idx="2671">
                  <c:v>0.10692599999999999</c:v>
                </c:pt>
                <c:pt idx="2672">
                  <c:v>0.10696600000000001</c:v>
                </c:pt>
                <c:pt idx="2673">
                  <c:v>0.107006</c:v>
                </c:pt>
                <c:pt idx="2674">
                  <c:v>0.107046</c:v>
                </c:pt>
                <c:pt idx="2675">
                  <c:v>0.107086</c:v>
                </c:pt>
                <c:pt idx="2676">
                  <c:v>0.107126</c:v>
                </c:pt>
                <c:pt idx="2677">
                  <c:v>0.107166</c:v>
                </c:pt>
                <c:pt idx="2678">
                  <c:v>0.107206</c:v>
                </c:pt>
                <c:pt idx="2679">
                  <c:v>0.10724599999999999</c:v>
                </c:pt>
                <c:pt idx="2680">
                  <c:v>0.10728600000000001</c:v>
                </c:pt>
                <c:pt idx="2681">
                  <c:v>0.107326</c:v>
                </c:pt>
                <c:pt idx="2682">
                  <c:v>0.107366</c:v>
                </c:pt>
                <c:pt idx="2683">
                  <c:v>0.107406</c:v>
                </c:pt>
                <c:pt idx="2684">
                  <c:v>0.107446</c:v>
                </c:pt>
                <c:pt idx="2685">
                  <c:v>0.107486</c:v>
                </c:pt>
                <c:pt idx="2686">
                  <c:v>0.107526</c:v>
                </c:pt>
                <c:pt idx="2687">
                  <c:v>0.10756599999999999</c:v>
                </c:pt>
                <c:pt idx="2688">
                  <c:v>0.10760599999999999</c:v>
                </c:pt>
                <c:pt idx="2689">
                  <c:v>0.10764600000000001</c:v>
                </c:pt>
                <c:pt idx="2690">
                  <c:v>0.107686</c:v>
                </c:pt>
                <c:pt idx="2691">
                  <c:v>0.107726</c:v>
                </c:pt>
                <c:pt idx="2692">
                  <c:v>0.107766</c:v>
                </c:pt>
                <c:pt idx="2693">
                  <c:v>0.107806</c:v>
                </c:pt>
                <c:pt idx="2694">
                  <c:v>0.107846</c:v>
                </c:pt>
                <c:pt idx="2695">
                  <c:v>0.107886</c:v>
                </c:pt>
                <c:pt idx="2696">
                  <c:v>0.10792599999999999</c:v>
                </c:pt>
                <c:pt idx="2697">
                  <c:v>0.10796600000000001</c:v>
                </c:pt>
                <c:pt idx="2698">
                  <c:v>0.108006</c:v>
                </c:pt>
                <c:pt idx="2699">
                  <c:v>0.108046</c:v>
                </c:pt>
                <c:pt idx="2700">
                  <c:v>0.108086</c:v>
                </c:pt>
                <c:pt idx="2701">
                  <c:v>0.108126</c:v>
                </c:pt>
                <c:pt idx="2702">
                  <c:v>0.108166</c:v>
                </c:pt>
                <c:pt idx="2703">
                  <c:v>0.108206</c:v>
                </c:pt>
                <c:pt idx="2704">
                  <c:v>0.108246</c:v>
                </c:pt>
                <c:pt idx="2705">
                  <c:v>0.10828599999999999</c:v>
                </c:pt>
                <c:pt idx="2706">
                  <c:v>0.10832600000000001</c:v>
                </c:pt>
                <c:pt idx="2707">
                  <c:v>0.108366</c:v>
                </c:pt>
                <c:pt idx="2708">
                  <c:v>0.108406</c:v>
                </c:pt>
                <c:pt idx="2709">
                  <c:v>0.108446</c:v>
                </c:pt>
                <c:pt idx="2710">
                  <c:v>0.108486</c:v>
                </c:pt>
                <c:pt idx="2711">
                  <c:v>0.108526</c:v>
                </c:pt>
                <c:pt idx="2712">
                  <c:v>0.108566</c:v>
                </c:pt>
                <c:pt idx="2713">
                  <c:v>0.10860599999999999</c:v>
                </c:pt>
                <c:pt idx="2714">
                  <c:v>0.10864600000000001</c:v>
                </c:pt>
                <c:pt idx="2715">
                  <c:v>0.108686</c:v>
                </c:pt>
                <c:pt idx="2716">
                  <c:v>0.108726</c:v>
                </c:pt>
                <c:pt idx="2717">
                  <c:v>0.108766</c:v>
                </c:pt>
                <c:pt idx="2718">
                  <c:v>0.108806</c:v>
                </c:pt>
                <c:pt idx="2719">
                  <c:v>0.108846</c:v>
                </c:pt>
                <c:pt idx="2720">
                  <c:v>0.108886</c:v>
                </c:pt>
                <c:pt idx="2721">
                  <c:v>0.108926</c:v>
                </c:pt>
                <c:pt idx="2722">
                  <c:v>0.10896599999999999</c:v>
                </c:pt>
                <c:pt idx="2723">
                  <c:v>0.10900600000000001</c:v>
                </c:pt>
                <c:pt idx="2724">
                  <c:v>0.109046</c:v>
                </c:pt>
                <c:pt idx="2725">
                  <c:v>0.109086</c:v>
                </c:pt>
                <c:pt idx="2726">
                  <c:v>0.109126</c:v>
                </c:pt>
                <c:pt idx="2727">
                  <c:v>0.109166</c:v>
                </c:pt>
                <c:pt idx="2728">
                  <c:v>0.109206</c:v>
                </c:pt>
                <c:pt idx="2729">
                  <c:v>0.109246</c:v>
                </c:pt>
                <c:pt idx="2730">
                  <c:v>0.10928599999999999</c:v>
                </c:pt>
                <c:pt idx="2731">
                  <c:v>0.10932600000000001</c:v>
                </c:pt>
                <c:pt idx="2732">
                  <c:v>0.109366</c:v>
                </c:pt>
                <c:pt idx="2733">
                  <c:v>0.109406</c:v>
                </c:pt>
                <c:pt idx="2734">
                  <c:v>0.109446</c:v>
                </c:pt>
                <c:pt idx="2735">
                  <c:v>0.109486</c:v>
                </c:pt>
                <c:pt idx="2736">
                  <c:v>0.109526</c:v>
                </c:pt>
                <c:pt idx="2737">
                  <c:v>0.109566</c:v>
                </c:pt>
                <c:pt idx="2738">
                  <c:v>0.109606</c:v>
                </c:pt>
                <c:pt idx="2739">
                  <c:v>0.10964599999999999</c:v>
                </c:pt>
                <c:pt idx="2740">
                  <c:v>0.10968600000000001</c:v>
                </c:pt>
                <c:pt idx="2741">
                  <c:v>0.109726</c:v>
                </c:pt>
                <c:pt idx="2742">
                  <c:v>0.109766</c:v>
                </c:pt>
                <c:pt idx="2743">
                  <c:v>0.109806</c:v>
                </c:pt>
                <c:pt idx="2744">
                  <c:v>0.109846</c:v>
                </c:pt>
                <c:pt idx="2745">
                  <c:v>0.109886</c:v>
                </c:pt>
                <c:pt idx="2746">
                  <c:v>0.109926</c:v>
                </c:pt>
                <c:pt idx="2747">
                  <c:v>0.10996599999999999</c:v>
                </c:pt>
                <c:pt idx="2748">
                  <c:v>0.11000600000000001</c:v>
                </c:pt>
                <c:pt idx="2749">
                  <c:v>0.110046</c:v>
                </c:pt>
                <c:pt idx="2750">
                  <c:v>0.110086</c:v>
                </c:pt>
                <c:pt idx="2751">
                  <c:v>0.110126</c:v>
                </c:pt>
                <c:pt idx="2752">
                  <c:v>0.110166</c:v>
                </c:pt>
                <c:pt idx="2753">
                  <c:v>0.110206</c:v>
                </c:pt>
                <c:pt idx="2754">
                  <c:v>0.110246</c:v>
                </c:pt>
                <c:pt idx="2755">
                  <c:v>0.110286</c:v>
                </c:pt>
                <c:pt idx="2756">
                  <c:v>0.11032599999999999</c:v>
                </c:pt>
                <c:pt idx="2757">
                  <c:v>0.11036600000000001</c:v>
                </c:pt>
                <c:pt idx="2758">
                  <c:v>0.110406</c:v>
                </c:pt>
                <c:pt idx="2759">
                  <c:v>0.110446</c:v>
                </c:pt>
                <c:pt idx="2760">
                  <c:v>0.110486</c:v>
                </c:pt>
                <c:pt idx="2761">
                  <c:v>0.110526</c:v>
                </c:pt>
                <c:pt idx="2762">
                  <c:v>0.110566</c:v>
                </c:pt>
                <c:pt idx="2763">
                  <c:v>0.110606</c:v>
                </c:pt>
                <c:pt idx="2764">
                  <c:v>0.11064599999999999</c:v>
                </c:pt>
                <c:pt idx="2765">
                  <c:v>0.11068600000000001</c:v>
                </c:pt>
                <c:pt idx="2766">
                  <c:v>0.110726</c:v>
                </c:pt>
                <c:pt idx="2767">
                  <c:v>0.110766</c:v>
                </c:pt>
                <c:pt idx="2768">
                  <c:v>0.110806</c:v>
                </c:pt>
                <c:pt idx="2769">
                  <c:v>0.110846</c:v>
                </c:pt>
                <c:pt idx="2770">
                  <c:v>0.110886</c:v>
                </c:pt>
                <c:pt idx="2771">
                  <c:v>0.110926</c:v>
                </c:pt>
                <c:pt idx="2772">
                  <c:v>0.110966</c:v>
                </c:pt>
                <c:pt idx="2773">
                  <c:v>0.11100599999999999</c:v>
                </c:pt>
                <c:pt idx="2774">
                  <c:v>0.11104600000000001</c:v>
                </c:pt>
                <c:pt idx="2775">
                  <c:v>0.111086</c:v>
                </c:pt>
                <c:pt idx="2776">
                  <c:v>0.111126</c:v>
                </c:pt>
                <c:pt idx="2777">
                  <c:v>0.111166</c:v>
                </c:pt>
                <c:pt idx="2778">
                  <c:v>0.111206</c:v>
                </c:pt>
                <c:pt idx="2779">
                  <c:v>0.111246</c:v>
                </c:pt>
                <c:pt idx="2780">
                  <c:v>0.111286</c:v>
                </c:pt>
                <c:pt idx="2781">
                  <c:v>0.11132599999999999</c:v>
                </c:pt>
                <c:pt idx="2782">
                  <c:v>0.11136600000000001</c:v>
                </c:pt>
                <c:pt idx="2783">
                  <c:v>0.11140600000000001</c:v>
                </c:pt>
                <c:pt idx="2784">
                  <c:v>0.111446</c:v>
                </c:pt>
                <c:pt idx="2785">
                  <c:v>0.111486</c:v>
                </c:pt>
                <c:pt idx="2786">
                  <c:v>0.111526</c:v>
                </c:pt>
                <c:pt idx="2787">
                  <c:v>0.111566</c:v>
                </c:pt>
                <c:pt idx="2788">
                  <c:v>0.111606</c:v>
                </c:pt>
                <c:pt idx="2789">
                  <c:v>0.111646</c:v>
                </c:pt>
                <c:pt idx="2790">
                  <c:v>0.11168599999999999</c:v>
                </c:pt>
                <c:pt idx="2791">
                  <c:v>0.11172600000000001</c:v>
                </c:pt>
                <c:pt idx="2792">
                  <c:v>0.111766</c:v>
                </c:pt>
                <c:pt idx="2793">
                  <c:v>0.111806</c:v>
                </c:pt>
                <c:pt idx="2794">
                  <c:v>0.111846</c:v>
                </c:pt>
                <c:pt idx="2795">
                  <c:v>0.111886</c:v>
                </c:pt>
                <c:pt idx="2796">
                  <c:v>0.111926</c:v>
                </c:pt>
                <c:pt idx="2797">
                  <c:v>0.111966</c:v>
                </c:pt>
                <c:pt idx="2798">
                  <c:v>0.11200599999999999</c:v>
                </c:pt>
                <c:pt idx="2799">
                  <c:v>0.11204600000000001</c:v>
                </c:pt>
                <c:pt idx="2800">
                  <c:v>0.11208600000000001</c:v>
                </c:pt>
                <c:pt idx="2801">
                  <c:v>0.112126</c:v>
                </c:pt>
                <c:pt idx="2802">
                  <c:v>0.112166</c:v>
                </c:pt>
                <c:pt idx="2803">
                  <c:v>0.112206</c:v>
                </c:pt>
                <c:pt idx="2804">
                  <c:v>0.112246</c:v>
                </c:pt>
                <c:pt idx="2805">
                  <c:v>0.112286</c:v>
                </c:pt>
                <c:pt idx="2806">
                  <c:v>0.112326</c:v>
                </c:pt>
                <c:pt idx="2807">
                  <c:v>0.11236599999999999</c:v>
                </c:pt>
                <c:pt idx="2808">
                  <c:v>0.11240600000000001</c:v>
                </c:pt>
                <c:pt idx="2809">
                  <c:v>0.112446</c:v>
                </c:pt>
                <c:pt idx="2810">
                  <c:v>0.112486</c:v>
                </c:pt>
                <c:pt idx="2811">
                  <c:v>0.112526</c:v>
                </c:pt>
                <c:pt idx="2812">
                  <c:v>0.112566</c:v>
                </c:pt>
                <c:pt idx="2813">
                  <c:v>0.112606</c:v>
                </c:pt>
                <c:pt idx="2814">
                  <c:v>0.112646</c:v>
                </c:pt>
                <c:pt idx="2815">
                  <c:v>0.11268599999999999</c:v>
                </c:pt>
                <c:pt idx="2816">
                  <c:v>0.11272600000000001</c:v>
                </c:pt>
                <c:pt idx="2817">
                  <c:v>0.11276600000000001</c:v>
                </c:pt>
                <c:pt idx="2818">
                  <c:v>0.112806</c:v>
                </c:pt>
                <c:pt idx="2819">
                  <c:v>0.112846</c:v>
                </c:pt>
                <c:pt idx="2820">
                  <c:v>0.112886</c:v>
                </c:pt>
                <c:pt idx="2821">
                  <c:v>0.112926</c:v>
                </c:pt>
                <c:pt idx="2822">
                  <c:v>0.112966</c:v>
                </c:pt>
                <c:pt idx="2823">
                  <c:v>0.113006</c:v>
                </c:pt>
                <c:pt idx="2824">
                  <c:v>0.11304599999999999</c:v>
                </c:pt>
                <c:pt idx="2825">
                  <c:v>0.11308600000000001</c:v>
                </c:pt>
                <c:pt idx="2826">
                  <c:v>0.113126</c:v>
                </c:pt>
                <c:pt idx="2827">
                  <c:v>0.113166</c:v>
                </c:pt>
                <c:pt idx="2828">
                  <c:v>0.113206</c:v>
                </c:pt>
                <c:pt idx="2829">
                  <c:v>0.113246</c:v>
                </c:pt>
                <c:pt idx="2830">
                  <c:v>0.113286</c:v>
                </c:pt>
                <c:pt idx="2831">
                  <c:v>0.113326</c:v>
                </c:pt>
                <c:pt idx="2832">
                  <c:v>0.11336599999999999</c:v>
                </c:pt>
                <c:pt idx="2833">
                  <c:v>0.11340600000000001</c:v>
                </c:pt>
                <c:pt idx="2834">
                  <c:v>0.11344600000000001</c:v>
                </c:pt>
                <c:pt idx="2835">
                  <c:v>0.113486</c:v>
                </c:pt>
                <c:pt idx="2836">
                  <c:v>0.113526</c:v>
                </c:pt>
                <c:pt idx="2837">
                  <c:v>0.113566</c:v>
                </c:pt>
                <c:pt idx="2838">
                  <c:v>0.113606</c:v>
                </c:pt>
                <c:pt idx="2839">
                  <c:v>0.113646</c:v>
                </c:pt>
                <c:pt idx="2840">
                  <c:v>0.113686</c:v>
                </c:pt>
                <c:pt idx="2841">
                  <c:v>0.11372599999999999</c:v>
                </c:pt>
                <c:pt idx="2842">
                  <c:v>0.11376600000000001</c:v>
                </c:pt>
                <c:pt idx="2843">
                  <c:v>0.113806</c:v>
                </c:pt>
                <c:pt idx="2844">
                  <c:v>0.113846</c:v>
                </c:pt>
                <c:pt idx="2845">
                  <c:v>0.113886</c:v>
                </c:pt>
                <c:pt idx="2846">
                  <c:v>0.113926</c:v>
                </c:pt>
                <c:pt idx="2847">
                  <c:v>0.113966</c:v>
                </c:pt>
                <c:pt idx="2848">
                  <c:v>0.114006</c:v>
                </c:pt>
                <c:pt idx="2849">
                  <c:v>0.11404599999999999</c:v>
                </c:pt>
                <c:pt idx="2850">
                  <c:v>0.11408600000000001</c:v>
                </c:pt>
                <c:pt idx="2851">
                  <c:v>0.11412600000000001</c:v>
                </c:pt>
                <c:pt idx="2852">
                  <c:v>0.114166</c:v>
                </c:pt>
                <c:pt idx="2853">
                  <c:v>0.114206</c:v>
                </c:pt>
                <c:pt idx="2854">
                  <c:v>0.114246</c:v>
                </c:pt>
                <c:pt idx="2855">
                  <c:v>0.114286</c:v>
                </c:pt>
                <c:pt idx="2856">
                  <c:v>0.114326</c:v>
                </c:pt>
                <c:pt idx="2857">
                  <c:v>0.114366</c:v>
                </c:pt>
                <c:pt idx="2858">
                  <c:v>0.11440599999999999</c:v>
                </c:pt>
                <c:pt idx="2859">
                  <c:v>0.11444600000000001</c:v>
                </c:pt>
                <c:pt idx="2860">
                  <c:v>0.114486</c:v>
                </c:pt>
                <c:pt idx="2861">
                  <c:v>0.114526</c:v>
                </c:pt>
                <c:pt idx="2862">
                  <c:v>0.114566</c:v>
                </c:pt>
                <c:pt idx="2863">
                  <c:v>0.114606</c:v>
                </c:pt>
                <c:pt idx="2864">
                  <c:v>0.114646</c:v>
                </c:pt>
                <c:pt idx="2865">
                  <c:v>0.114686</c:v>
                </c:pt>
                <c:pt idx="2866">
                  <c:v>0.11472599999999999</c:v>
                </c:pt>
                <c:pt idx="2867">
                  <c:v>0.11476600000000001</c:v>
                </c:pt>
                <c:pt idx="2868">
                  <c:v>0.11480600000000001</c:v>
                </c:pt>
                <c:pt idx="2869">
                  <c:v>0.114846</c:v>
                </c:pt>
                <c:pt idx="2870">
                  <c:v>0.114886</c:v>
                </c:pt>
                <c:pt idx="2871">
                  <c:v>0.114926</c:v>
                </c:pt>
                <c:pt idx="2872">
                  <c:v>0.114966</c:v>
                </c:pt>
                <c:pt idx="2873">
                  <c:v>0.115006</c:v>
                </c:pt>
                <c:pt idx="2874">
                  <c:v>0.115046</c:v>
                </c:pt>
                <c:pt idx="2875">
                  <c:v>0.11508599999999999</c:v>
                </c:pt>
                <c:pt idx="2876">
                  <c:v>0.11512600000000001</c:v>
                </c:pt>
                <c:pt idx="2877">
                  <c:v>0.115166</c:v>
                </c:pt>
                <c:pt idx="2878">
                  <c:v>0.115206</c:v>
                </c:pt>
                <c:pt idx="2879">
                  <c:v>0.115246</c:v>
                </c:pt>
                <c:pt idx="2880">
                  <c:v>0.115286</c:v>
                </c:pt>
                <c:pt idx="2881">
                  <c:v>0.115326</c:v>
                </c:pt>
                <c:pt idx="2882">
                  <c:v>0.115366</c:v>
                </c:pt>
                <c:pt idx="2883">
                  <c:v>0.11540599999999999</c:v>
                </c:pt>
                <c:pt idx="2884">
                  <c:v>0.11544599999999999</c:v>
                </c:pt>
                <c:pt idx="2885">
                  <c:v>0.11548600000000001</c:v>
                </c:pt>
                <c:pt idx="2886">
                  <c:v>0.115526</c:v>
                </c:pt>
                <c:pt idx="2887">
                  <c:v>0.115566</c:v>
                </c:pt>
                <c:pt idx="2888">
                  <c:v>0.115606</c:v>
                </c:pt>
                <c:pt idx="2889">
                  <c:v>0.115646</c:v>
                </c:pt>
                <c:pt idx="2890">
                  <c:v>0.115686</c:v>
                </c:pt>
                <c:pt idx="2891">
                  <c:v>0.115726</c:v>
                </c:pt>
                <c:pt idx="2892">
                  <c:v>0.11576599999999999</c:v>
                </c:pt>
                <c:pt idx="2893">
                  <c:v>0.11580600000000001</c:v>
                </c:pt>
                <c:pt idx="2894">
                  <c:v>0.115846</c:v>
                </c:pt>
                <c:pt idx="2895">
                  <c:v>0.115886</c:v>
                </c:pt>
                <c:pt idx="2896">
                  <c:v>0.115926</c:v>
                </c:pt>
                <c:pt idx="2897">
                  <c:v>0.115966</c:v>
                </c:pt>
                <c:pt idx="2898">
                  <c:v>0.116006</c:v>
                </c:pt>
                <c:pt idx="2899">
                  <c:v>0.116046</c:v>
                </c:pt>
                <c:pt idx="2900">
                  <c:v>0.11608599999999999</c:v>
                </c:pt>
                <c:pt idx="2901">
                  <c:v>0.11612599999999999</c:v>
                </c:pt>
                <c:pt idx="2902">
                  <c:v>0.11616600000000001</c:v>
                </c:pt>
                <c:pt idx="2903">
                  <c:v>0.116206</c:v>
                </c:pt>
                <c:pt idx="2904">
                  <c:v>0.116246</c:v>
                </c:pt>
                <c:pt idx="2905">
                  <c:v>0.116286</c:v>
                </c:pt>
                <c:pt idx="2906">
                  <c:v>0.116326</c:v>
                </c:pt>
                <c:pt idx="2907">
                  <c:v>0.116366</c:v>
                </c:pt>
                <c:pt idx="2908">
                  <c:v>0.116406</c:v>
                </c:pt>
                <c:pt idx="2909">
                  <c:v>0.11644599999999999</c:v>
                </c:pt>
                <c:pt idx="2910">
                  <c:v>0.11648600000000001</c:v>
                </c:pt>
                <c:pt idx="2911">
                  <c:v>0.116526</c:v>
                </c:pt>
                <c:pt idx="2912">
                  <c:v>0.116566</c:v>
                </c:pt>
                <c:pt idx="2913">
                  <c:v>0.116606</c:v>
                </c:pt>
                <c:pt idx="2914">
                  <c:v>0.116646</c:v>
                </c:pt>
                <c:pt idx="2915">
                  <c:v>0.116686</c:v>
                </c:pt>
                <c:pt idx="2916">
                  <c:v>0.116726</c:v>
                </c:pt>
                <c:pt idx="2917">
                  <c:v>0.11676599999999999</c:v>
                </c:pt>
                <c:pt idx="2918">
                  <c:v>0.11680599999999999</c:v>
                </c:pt>
                <c:pt idx="2919">
                  <c:v>0.11684600000000001</c:v>
                </c:pt>
                <c:pt idx="2920">
                  <c:v>0.116886</c:v>
                </c:pt>
                <c:pt idx="2921">
                  <c:v>0.116926</c:v>
                </c:pt>
                <c:pt idx="2922">
                  <c:v>0.116966</c:v>
                </c:pt>
                <c:pt idx="2923">
                  <c:v>0.117006</c:v>
                </c:pt>
                <c:pt idx="2924">
                  <c:v>0.117046</c:v>
                </c:pt>
                <c:pt idx="2925">
                  <c:v>0.117086</c:v>
                </c:pt>
                <c:pt idx="2926">
                  <c:v>0.11712599999999999</c:v>
                </c:pt>
                <c:pt idx="2927">
                  <c:v>0.11716600000000001</c:v>
                </c:pt>
                <c:pt idx="2928">
                  <c:v>0.117206</c:v>
                </c:pt>
                <c:pt idx="2929">
                  <c:v>0.117246</c:v>
                </c:pt>
                <c:pt idx="2930">
                  <c:v>0.117286</c:v>
                </c:pt>
                <c:pt idx="2931">
                  <c:v>0.117326</c:v>
                </c:pt>
                <c:pt idx="2932">
                  <c:v>0.117366</c:v>
                </c:pt>
                <c:pt idx="2933">
                  <c:v>0.117406</c:v>
                </c:pt>
                <c:pt idx="2934">
                  <c:v>0.11744599999999999</c:v>
                </c:pt>
                <c:pt idx="2935">
                  <c:v>0.11748599999999999</c:v>
                </c:pt>
                <c:pt idx="2936">
                  <c:v>0.11752600000000001</c:v>
                </c:pt>
                <c:pt idx="2937">
                  <c:v>0.117566</c:v>
                </c:pt>
                <c:pt idx="2938">
                  <c:v>0.117606</c:v>
                </c:pt>
                <c:pt idx="2939">
                  <c:v>0.117646</c:v>
                </c:pt>
                <c:pt idx="2940">
                  <c:v>0.117686</c:v>
                </c:pt>
                <c:pt idx="2941">
                  <c:v>0.117726</c:v>
                </c:pt>
                <c:pt idx="2942">
                  <c:v>0.117766</c:v>
                </c:pt>
                <c:pt idx="2943">
                  <c:v>0.11780599999999999</c:v>
                </c:pt>
                <c:pt idx="2944">
                  <c:v>0.11784600000000001</c:v>
                </c:pt>
                <c:pt idx="2945">
                  <c:v>0.117886</c:v>
                </c:pt>
                <c:pt idx="2946">
                  <c:v>0.117926</c:v>
                </c:pt>
                <c:pt idx="2947">
                  <c:v>0.117966</c:v>
                </c:pt>
                <c:pt idx="2948">
                  <c:v>0.118006</c:v>
                </c:pt>
                <c:pt idx="2949">
                  <c:v>0.118046</c:v>
                </c:pt>
                <c:pt idx="2950">
                  <c:v>0.118086</c:v>
                </c:pt>
                <c:pt idx="2951">
                  <c:v>0.11812599999999999</c:v>
                </c:pt>
                <c:pt idx="2952">
                  <c:v>0.11816599999999999</c:v>
                </c:pt>
                <c:pt idx="2953">
                  <c:v>0.11820600000000001</c:v>
                </c:pt>
                <c:pt idx="2954">
                  <c:v>0.118246</c:v>
                </c:pt>
                <c:pt idx="2955">
                  <c:v>0.118286</c:v>
                </c:pt>
                <c:pt idx="2956">
                  <c:v>0.118326</c:v>
                </c:pt>
                <c:pt idx="2957">
                  <c:v>0.118366</c:v>
                </c:pt>
                <c:pt idx="2958">
                  <c:v>0.118406</c:v>
                </c:pt>
                <c:pt idx="2959">
                  <c:v>0.118446</c:v>
                </c:pt>
                <c:pt idx="2960">
                  <c:v>0.11848599999999999</c:v>
                </c:pt>
                <c:pt idx="2961">
                  <c:v>0.11852600000000001</c:v>
                </c:pt>
                <c:pt idx="2962">
                  <c:v>0.118566</c:v>
                </c:pt>
                <c:pt idx="2963">
                  <c:v>0.118606</c:v>
                </c:pt>
                <c:pt idx="2964">
                  <c:v>0.118646</c:v>
                </c:pt>
                <c:pt idx="2965">
                  <c:v>0.118686</c:v>
                </c:pt>
                <c:pt idx="2966">
                  <c:v>0.118726</c:v>
                </c:pt>
                <c:pt idx="2967">
                  <c:v>0.118766</c:v>
                </c:pt>
                <c:pt idx="2968">
                  <c:v>0.11880599999999999</c:v>
                </c:pt>
                <c:pt idx="2969">
                  <c:v>0.11884599999999999</c:v>
                </c:pt>
                <c:pt idx="2970">
                  <c:v>0.11888600000000001</c:v>
                </c:pt>
                <c:pt idx="2971">
                  <c:v>0.118926</c:v>
                </c:pt>
                <c:pt idx="2972">
                  <c:v>0.118966</c:v>
                </c:pt>
                <c:pt idx="2973">
                  <c:v>0.119006</c:v>
                </c:pt>
                <c:pt idx="2974">
                  <c:v>0.119046</c:v>
                </c:pt>
                <c:pt idx="2975">
                  <c:v>0.119086</c:v>
                </c:pt>
                <c:pt idx="2976">
                  <c:v>0.119126</c:v>
                </c:pt>
                <c:pt idx="2977">
                  <c:v>0.11916599999999999</c:v>
                </c:pt>
                <c:pt idx="2978">
                  <c:v>0.11920600000000001</c:v>
                </c:pt>
                <c:pt idx="2979">
                  <c:v>0.119246</c:v>
                </c:pt>
                <c:pt idx="2980">
                  <c:v>0.119286</c:v>
                </c:pt>
                <c:pt idx="2981">
                  <c:v>0.119326</c:v>
                </c:pt>
                <c:pt idx="2982">
                  <c:v>0.119366</c:v>
                </c:pt>
                <c:pt idx="2983">
                  <c:v>0.119406</c:v>
                </c:pt>
                <c:pt idx="2984">
                  <c:v>0.119446</c:v>
                </c:pt>
                <c:pt idx="2985">
                  <c:v>0.11948599999999999</c:v>
                </c:pt>
                <c:pt idx="2986">
                  <c:v>0.11952599999999999</c:v>
                </c:pt>
                <c:pt idx="2987">
                  <c:v>0.11956600000000001</c:v>
                </c:pt>
                <c:pt idx="2988">
                  <c:v>0.119606</c:v>
                </c:pt>
                <c:pt idx="2989">
                  <c:v>0.119646</c:v>
                </c:pt>
                <c:pt idx="2990">
                  <c:v>0.119686</c:v>
                </c:pt>
                <c:pt idx="2991">
                  <c:v>0.119726</c:v>
                </c:pt>
                <c:pt idx="2992">
                  <c:v>0.119766</c:v>
                </c:pt>
                <c:pt idx="2993">
                  <c:v>0.119806</c:v>
                </c:pt>
                <c:pt idx="2994">
                  <c:v>0.11984599999999999</c:v>
                </c:pt>
                <c:pt idx="2995">
                  <c:v>0.11988600000000001</c:v>
                </c:pt>
                <c:pt idx="2996">
                  <c:v>0.119926</c:v>
                </c:pt>
                <c:pt idx="2997">
                  <c:v>0.119966</c:v>
                </c:pt>
                <c:pt idx="2998">
                  <c:v>0.120006</c:v>
                </c:pt>
                <c:pt idx="2999">
                  <c:v>0.120046</c:v>
                </c:pt>
                <c:pt idx="3000">
                  <c:v>0.120086</c:v>
                </c:pt>
                <c:pt idx="3001">
                  <c:v>0.120125</c:v>
                </c:pt>
                <c:pt idx="3002">
                  <c:v>0.12016499999999999</c:v>
                </c:pt>
                <c:pt idx="3003">
                  <c:v>0.12020500000000001</c:v>
                </c:pt>
                <c:pt idx="3004">
                  <c:v>0.120245</c:v>
                </c:pt>
                <c:pt idx="3005">
                  <c:v>0.120285</c:v>
                </c:pt>
                <c:pt idx="3006">
                  <c:v>0.120325</c:v>
                </c:pt>
                <c:pt idx="3007">
                  <c:v>0.120365</c:v>
                </c:pt>
                <c:pt idx="3008">
                  <c:v>0.120405</c:v>
                </c:pt>
                <c:pt idx="3009">
                  <c:v>0.120445</c:v>
                </c:pt>
                <c:pt idx="3010">
                  <c:v>0.12048499999999999</c:v>
                </c:pt>
                <c:pt idx="3011">
                  <c:v>0.12052499999999999</c:v>
                </c:pt>
                <c:pt idx="3012">
                  <c:v>0.12056500000000001</c:v>
                </c:pt>
                <c:pt idx="3013">
                  <c:v>0.120605</c:v>
                </c:pt>
                <c:pt idx="3014">
                  <c:v>0.120645</c:v>
                </c:pt>
                <c:pt idx="3015">
                  <c:v>0.120685</c:v>
                </c:pt>
                <c:pt idx="3016">
                  <c:v>0.120725</c:v>
                </c:pt>
                <c:pt idx="3017">
                  <c:v>0.120765</c:v>
                </c:pt>
                <c:pt idx="3018">
                  <c:v>0.120805</c:v>
                </c:pt>
                <c:pt idx="3019">
                  <c:v>0.12084499999999999</c:v>
                </c:pt>
                <c:pt idx="3020">
                  <c:v>0.12088500000000001</c:v>
                </c:pt>
                <c:pt idx="3021">
                  <c:v>0.120925</c:v>
                </c:pt>
                <c:pt idx="3022">
                  <c:v>0.120965</c:v>
                </c:pt>
                <c:pt idx="3023">
                  <c:v>0.121005</c:v>
                </c:pt>
                <c:pt idx="3024">
                  <c:v>0.121045</c:v>
                </c:pt>
                <c:pt idx="3025">
                  <c:v>0.121085</c:v>
                </c:pt>
                <c:pt idx="3026">
                  <c:v>0.121125</c:v>
                </c:pt>
                <c:pt idx="3027">
                  <c:v>0.12116499999999999</c:v>
                </c:pt>
                <c:pt idx="3028">
                  <c:v>0.12120499999999999</c:v>
                </c:pt>
                <c:pt idx="3029">
                  <c:v>0.12124500000000001</c:v>
                </c:pt>
                <c:pt idx="3030">
                  <c:v>0.121285</c:v>
                </c:pt>
                <c:pt idx="3031">
                  <c:v>0.121325</c:v>
                </c:pt>
                <c:pt idx="3032">
                  <c:v>0.121365</c:v>
                </c:pt>
                <c:pt idx="3033">
                  <c:v>0.121405</c:v>
                </c:pt>
                <c:pt idx="3034">
                  <c:v>0.121445</c:v>
                </c:pt>
                <c:pt idx="3035">
                  <c:v>0.121485</c:v>
                </c:pt>
                <c:pt idx="3036">
                  <c:v>0.12152499999999999</c:v>
                </c:pt>
                <c:pt idx="3037">
                  <c:v>0.12156500000000001</c:v>
                </c:pt>
                <c:pt idx="3038">
                  <c:v>0.121605</c:v>
                </c:pt>
                <c:pt idx="3039">
                  <c:v>0.121645</c:v>
                </c:pt>
                <c:pt idx="3040">
                  <c:v>0.121685</c:v>
                </c:pt>
                <c:pt idx="3041">
                  <c:v>0.121725</c:v>
                </c:pt>
                <c:pt idx="3042">
                  <c:v>0.121765</c:v>
                </c:pt>
                <c:pt idx="3043">
                  <c:v>0.121805</c:v>
                </c:pt>
                <c:pt idx="3044">
                  <c:v>0.12184499999999999</c:v>
                </c:pt>
                <c:pt idx="3045">
                  <c:v>0.12188499999999999</c:v>
                </c:pt>
                <c:pt idx="3046">
                  <c:v>0.12192500000000001</c:v>
                </c:pt>
                <c:pt idx="3047">
                  <c:v>0.121965</c:v>
                </c:pt>
                <c:pt idx="3048">
                  <c:v>0.122005</c:v>
                </c:pt>
                <c:pt idx="3049">
                  <c:v>0.122045</c:v>
                </c:pt>
                <c:pt idx="3050">
                  <c:v>0.122085</c:v>
                </c:pt>
                <c:pt idx="3051">
                  <c:v>0.122125</c:v>
                </c:pt>
                <c:pt idx="3052">
                  <c:v>0.122165</c:v>
                </c:pt>
                <c:pt idx="3053">
                  <c:v>0.12220499999999999</c:v>
                </c:pt>
                <c:pt idx="3054">
                  <c:v>0.12224500000000001</c:v>
                </c:pt>
                <c:pt idx="3055">
                  <c:v>0.122285</c:v>
                </c:pt>
                <c:pt idx="3056">
                  <c:v>0.122325</c:v>
                </c:pt>
                <c:pt idx="3057">
                  <c:v>0.122365</c:v>
                </c:pt>
                <c:pt idx="3058">
                  <c:v>0.122405</c:v>
                </c:pt>
                <c:pt idx="3059">
                  <c:v>0.122445</c:v>
                </c:pt>
                <c:pt idx="3060">
                  <c:v>0.122485</c:v>
                </c:pt>
                <c:pt idx="3061">
                  <c:v>0.122525</c:v>
                </c:pt>
                <c:pt idx="3062">
                  <c:v>0.12256499999999999</c:v>
                </c:pt>
                <c:pt idx="3063">
                  <c:v>0.12260500000000001</c:v>
                </c:pt>
                <c:pt idx="3064">
                  <c:v>0.122645</c:v>
                </c:pt>
                <c:pt idx="3065">
                  <c:v>0.122685</c:v>
                </c:pt>
                <c:pt idx="3066">
                  <c:v>0.122725</c:v>
                </c:pt>
                <c:pt idx="3067">
                  <c:v>0.122765</c:v>
                </c:pt>
                <c:pt idx="3068">
                  <c:v>0.122805</c:v>
                </c:pt>
                <c:pt idx="3069">
                  <c:v>0.122845</c:v>
                </c:pt>
                <c:pt idx="3070">
                  <c:v>0.12288499999999999</c:v>
                </c:pt>
                <c:pt idx="3071">
                  <c:v>0.12292500000000001</c:v>
                </c:pt>
                <c:pt idx="3072">
                  <c:v>0.122965</c:v>
                </c:pt>
                <c:pt idx="3073">
                  <c:v>0.123005</c:v>
                </c:pt>
                <c:pt idx="3074">
                  <c:v>0.123045</c:v>
                </c:pt>
                <c:pt idx="3075">
                  <c:v>0.123085</c:v>
                </c:pt>
                <c:pt idx="3076">
                  <c:v>0.123125</c:v>
                </c:pt>
                <c:pt idx="3077">
                  <c:v>0.123165</c:v>
                </c:pt>
                <c:pt idx="3078">
                  <c:v>0.123205</c:v>
                </c:pt>
                <c:pt idx="3079">
                  <c:v>0.12324499999999999</c:v>
                </c:pt>
                <c:pt idx="3080">
                  <c:v>0.12328500000000001</c:v>
                </c:pt>
                <c:pt idx="3081">
                  <c:v>0.123325</c:v>
                </c:pt>
                <c:pt idx="3082">
                  <c:v>0.123365</c:v>
                </c:pt>
                <c:pt idx="3083">
                  <c:v>0.123405</c:v>
                </c:pt>
                <c:pt idx="3084">
                  <c:v>0.123445</c:v>
                </c:pt>
                <c:pt idx="3085">
                  <c:v>0.123485</c:v>
                </c:pt>
                <c:pt idx="3086">
                  <c:v>0.123525</c:v>
                </c:pt>
                <c:pt idx="3087">
                  <c:v>0.12356499999999999</c:v>
                </c:pt>
                <c:pt idx="3088">
                  <c:v>0.12360500000000001</c:v>
                </c:pt>
                <c:pt idx="3089">
                  <c:v>0.123645</c:v>
                </c:pt>
                <c:pt idx="3090">
                  <c:v>0.123685</c:v>
                </c:pt>
                <c:pt idx="3091">
                  <c:v>0.123725</c:v>
                </c:pt>
                <c:pt idx="3092">
                  <c:v>0.123765</c:v>
                </c:pt>
                <c:pt idx="3093">
                  <c:v>0.123805</c:v>
                </c:pt>
                <c:pt idx="3094">
                  <c:v>0.123845</c:v>
                </c:pt>
                <c:pt idx="3095">
                  <c:v>0.123885</c:v>
                </c:pt>
                <c:pt idx="3096">
                  <c:v>0.12392499999999999</c:v>
                </c:pt>
                <c:pt idx="3097">
                  <c:v>0.12396500000000001</c:v>
                </c:pt>
                <c:pt idx="3098">
                  <c:v>0.124005</c:v>
                </c:pt>
                <c:pt idx="3099">
                  <c:v>0.124045</c:v>
                </c:pt>
                <c:pt idx="3100">
                  <c:v>0.124085</c:v>
                </c:pt>
                <c:pt idx="3101">
                  <c:v>0.124125</c:v>
                </c:pt>
                <c:pt idx="3102">
                  <c:v>0.124165</c:v>
                </c:pt>
                <c:pt idx="3103">
                  <c:v>0.124205</c:v>
                </c:pt>
                <c:pt idx="3104">
                  <c:v>0.12424499999999999</c:v>
                </c:pt>
                <c:pt idx="3105">
                  <c:v>0.12428500000000001</c:v>
                </c:pt>
                <c:pt idx="3106">
                  <c:v>0.124325</c:v>
                </c:pt>
                <c:pt idx="3107">
                  <c:v>0.124365</c:v>
                </c:pt>
                <c:pt idx="3108">
                  <c:v>0.124405</c:v>
                </c:pt>
                <c:pt idx="3109">
                  <c:v>0.124445</c:v>
                </c:pt>
                <c:pt idx="3110">
                  <c:v>0.124485</c:v>
                </c:pt>
                <c:pt idx="3111">
                  <c:v>0.124525</c:v>
                </c:pt>
                <c:pt idx="3112">
                  <c:v>0.124565</c:v>
                </c:pt>
                <c:pt idx="3113">
                  <c:v>0.12460499999999999</c:v>
                </c:pt>
                <c:pt idx="3114">
                  <c:v>0.12464500000000001</c:v>
                </c:pt>
                <c:pt idx="3115">
                  <c:v>0.124685</c:v>
                </c:pt>
                <c:pt idx="3116">
                  <c:v>0.124725</c:v>
                </c:pt>
                <c:pt idx="3117">
                  <c:v>0.124765</c:v>
                </c:pt>
                <c:pt idx="3118">
                  <c:v>0.124805</c:v>
                </c:pt>
                <c:pt idx="3119">
                  <c:v>0.124845</c:v>
                </c:pt>
                <c:pt idx="3120">
                  <c:v>0.124885</c:v>
                </c:pt>
                <c:pt idx="3121">
                  <c:v>0.12492499999999999</c:v>
                </c:pt>
                <c:pt idx="3122">
                  <c:v>0.12496500000000001</c:v>
                </c:pt>
                <c:pt idx="3123">
                  <c:v>0.12500500000000001</c:v>
                </c:pt>
                <c:pt idx="3124">
                  <c:v>0.12504499999999999</c:v>
                </c:pt>
                <c:pt idx="3125">
                  <c:v>0.125085</c:v>
                </c:pt>
                <c:pt idx="3126">
                  <c:v>0.12512499999999999</c:v>
                </c:pt>
                <c:pt idx="3127">
                  <c:v>0.125165</c:v>
                </c:pt>
                <c:pt idx="3128">
                  <c:v>0.12520500000000001</c:v>
                </c:pt>
                <c:pt idx="3129">
                  <c:v>0.125245</c:v>
                </c:pt>
                <c:pt idx="3130">
                  <c:v>0.12528500000000001</c:v>
                </c:pt>
                <c:pt idx="3131">
                  <c:v>0.12532499999999999</c:v>
                </c:pt>
                <c:pt idx="3132">
                  <c:v>0.125365</c:v>
                </c:pt>
                <c:pt idx="3133">
                  <c:v>0.12540499999999999</c:v>
                </c:pt>
                <c:pt idx="3134">
                  <c:v>0.125445</c:v>
                </c:pt>
                <c:pt idx="3135">
                  <c:v>0.12548500000000001</c:v>
                </c:pt>
                <c:pt idx="3136">
                  <c:v>0.125525</c:v>
                </c:pt>
                <c:pt idx="3137">
                  <c:v>0.12556500000000001</c:v>
                </c:pt>
                <c:pt idx="3138">
                  <c:v>0.12560499999999999</c:v>
                </c:pt>
                <c:pt idx="3139">
                  <c:v>0.12564500000000001</c:v>
                </c:pt>
                <c:pt idx="3140">
                  <c:v>0.12568499999999999</c:v>
                </c:pt>
                <c:pt idx="3141">
                  <c:v>0.125725</c:v>
                </c:pt>
                <c:pt idx="3142">
                  <c:v>0.12576499999999999</c:v>
                </c:pt>
                <c:pt idx="3143">
                  <c:v>0.125805</c:v>
                </c:pt>
                <c:pt idx="3144">
                  <c:v>0.12584500000000001</c:v>
                </c:pt>
                <c:pt idx="3145">
                  <c:v>0.125885</c:v>
                </c:pt>
                <c:pt idx="3146">
                  <c:v>0.12592500000000001</c:v>
                </c:pt>
                <c:pt idx="3147">
                  <c:v>0.12596499999999999</c:v>
                </c:pt>
                <c:pt idx="3148">
                  <c:v>0.12600500000000001</c:v>
                </c:pt>
                <c:pt idx="3149">
                  <c:v>0.12604499999999999</c:v>
                </c:pt>
                <c:pt idx="3150">
                  <c:v>0.126085</c:v>
                </c:pt>
                <c:pt idx="3151">
                  <c:v>0.12612499999999999</c:v>
                </c:pt>
                <c:pt idx="3152">
                  <c:v>0.126165</c:v>
                </c:pt>
                <c:pt idx="3153">
                  <c:v>0.12620500000000001</c:v>
                </c:pt>
                <c:pt idx="3154">
                  <c:v>0.126245</c:v>
                </c:pt>
                <c:pt idx="3155">
                  <c:v>0.12628500000000001</c:v>
                </c:pt>
                <c:pt idx="3156">
                  <c:v>0.12632499999999999</c:v>
                </c:pt>
                <c:pt idx="3157">
                  <c:v>0.12636500000000001</c:v>
                </c:pt>
                <c:pt idx="3158">
                  <c:v>0.12640499999999999</c:v>
                </c:pt>
                <c:pt idx="3159">
                  <c:v>0.126445</c:v>
                </c:pt>
                <c:pt idx="3160">
                  <c:v>0.12648499999999999</c:v>
                </c:pt>
                <c:pt idx="3161">
                  <c:v>0.126525</c:v>
                </c:pt>
                <c:pt idx="3162">
                  <c:v>0.12656500000000001</c:v>
                </c:pt>
                <c:pt idx="3163">
                  <c:v>0.126605</c:v>
                </c:pt>
                <c:pt idx="3164">
                  <c:v>0.12664500000000001</c:v>
                </c:pt>
                <c:pt idx="3165">
                  <c:v>0.12668499999999999</c:v>
                </c:pt>
                <c:pt idx="3166">
                  <c:v>0.126725</c:v>
                </c:pt>
                <c:pt idx="3167">
                  <c:v>0.12676499999999999</c:v>
                </c:pt>
                <c:pt idx="3168">
                  <c:v>0.126805</c:v>
                </c:pt>
                <c:pt idx="3169">
                  <c:v>0.12684500000000001</c:v>
                </c:pt>
                <c:pt idx="3170">
                  <c:v>0.126885</c:v>
                </c:pt>
                <c:pt idx="3171">
                  <c:v>0.12692500000000001</c:v>
                </c:pt>
                <c:pt idx="3172">
                  <c:v>0.12696499999999999</c:v>
                </c:pt>
                <c:pt idx="3173">
                  <c:v>0.12700500000000001</c:v>
                </c:pt>
                <c:pt idx="3174">
                  <c:v>0.12704499999999999</c:v>
                </c:pt>
                <c:pt idx="3175">
                  <c:v>0.127085</c:v>
                </c:pt>
                <c:pt idx="3176">
                  <c:v>0.12712499999999999</c:v>
                </c:pt>
                <c:pt idx="3177">
                  <c:v>0.127165</c:v>
                </c:pt>
                <c:pt idx="3178">
                  <c:v>0.12720500000000001</c:v>
                </c:pt>
                <c:pt idx="3179">
                  <c:v>0.127245</c:v>
                </c:pt>
                <c:pt idx="3180">
                  <c:v>0.12728500000000001</c:v>
                </c:pt>
                <c:pt idx="3181">
                  <c:v>0.12732499999999999</c:v>
                </c:pt>
                <c:pt idx="3182">
                  <c:v>0.12736500000000001</c:v>
                </c:pt>
                <c:pt idx="3183">
                  <c:v>0.12740499999999999</c:v>
                </c:pt>
                <c:pt idx="3184">
                  <c:v>0.127445</c:v>
                </c:pt>
                <c:pt idx="3185">
                  <c:v>0.12748499999999999</c:v>
                </c:pt>
                <c:pt idx="3186">
                  <c:v>0.127525</c:v>
                </c:pt>
                <c:pt idx="3187">
                  <c:v>0.12756500000000001</c:v>
                </c:pt>
                <c:pt idx="3188">
                  <c:v>0.127605</c:v>
                </c:pt>
                <c:pt idx="3189">
                  <c:v>0.12764500000000001</c:v>
                </c:pt>
                <c:pt idx="3190">
                  <c:v>0.12768499999999999</c:v>
                </c:pt>
                <c:pt idx="3191">
                  <c:v>0.12772500000000001</c:v>
                </c:pt>
                <c:pt idx="3192">
                  <c:v>0.12776499999999999</c:v>
                </c:pt>
                <c:pt idx="3193">
                  <c:v>0.127805</c:v>
                </c:pt>
                <c:pt idx="3194">
                  <c:v>0.12784499999999999</c:v>
                </c:pt>
                <c:pt idx="3195">
                  <c:v>0.127885</c:v>
                </c:pt>
                <c:pt idx="3196">
                  <c:v>0.12792500000000001</c:v>
                </c:pt>
                <c:pt idx="3197">
                  <c:v>0.127965</c:v>
                </c:pt>
                <c:pt idx="3198">
                  <c:v>0.12800500000000001</c:v>
                </c:pt>
                <c:pt idx="3199">
                  <c:v>0.12804499999999999</c:v>
                </c:pt>
                <c:pt idx="3200">
                  <c:v>0.128085</c:v>
                </c:pt>
                <c:pt idx="3201">
                  <c:v>0.12812499999999999</c:v>
                </c:pt>
                <c:pt idx="3202">
                  <c:v>0.128165</c:v>
                </c:pt>
                <c:pt idx="3203">
                  <c:v>0.12820500000000001</c:v>
                </c:pt>
                <c:pt idx="3204">
                  <c:v>0.128245</c:v>
                </c:pt>
                <c:pt idx="3205">
                  <c:v>0.12828500000000001</c:v>
                </c:pt>
                <c:pt idx="3206">
                  <c:v>0.12832499999999999</c:v>
                </c:pt>
                <c:pt idx="3207">
                  <c:v>0.12836500000000001</c:v>
                </c:pt>
                <c:pt idx="3208">
                  <c:v>0.12840499999999999</c:v>
                </c:pt>
                <c:pt idx="3209">
                  <c:v>0.128445</c:v>
                </c:pt>
                <c:pt idx="3210">
                  <c:v>0.12848499999999999</c:v>
                </c:pt>
                <c:pt idx="3211">
                  <c:v>0.128525</c:v>
                </c:pt>
                <c:pt idx="3212">
                  <c:v>0.12856500000000001</c:v>
                </c:pt>
                <c:pt idx="3213">
                  <c:v>0.128605</c:v>
                </c:pt>
                <c:pt idx="3214">
                  <c:v>0.12864500000000001</c:v>
                </c:pt>
                <c:pt idx="3215">
                  <c:v>0.12868499999999999</c:v>
                </c:pt>
                <c:pt idx="3216">
                  <c:v>0.12872500000000001</c:v>
                </c:pt>
                <c:pt idx="3217">
                  <c:v>0.12876499999999999</c:v>
                </c:pt>
                <c:pt idx="3218">
                  <c:v>0.128805</c:v>
                </c:pt>
                <c:pt idx="3219">
                  <c:v>0.12884499999999999</c:v>
                </c:pt>
                <c:pt idx="3220">
                  <c:v>0.128885</c:v>
                </c:pt>
                <c:pt idx="3221">
                  <c:v>0.12892500000000001</c:v>
                </c:pt>
                <c:pt idx="3222">
                  <c:v>0.128965</c:v>
                </c:pt>
                <c:pt idx="3223">
                  <c:v>0.12900500000000001</c:v>
                </c:pt>
                <c:pt idx="3224">
                  <c:v>0.12904499999999999</c:v>
                </c:pt>
                <c:pt idx="3225">
                  <c:v>0.12908500000000001</c:v>
                </c:pt>
                <c:pt idx="3226">
                  <c:v>0.12912499999999999</c:v>
                </c:pt>
                <c:pt idx="3227">
                  <c:v>0.129165</c:v>
                </c:pt>
                <c:pt idx="3228">
                  <c:v>0.12920499999999999</c:v>
                </c:pt>
                <c:pt idx="3229">
                  <c:v>0.129245</c:v>
                </c:pt>
                <c:pt idx="3230">
                  <c:v>0.12928500000000001</c:v>
                </c:pt>
                <c:pt idx="3231">
                  <c:v>0.129325</c:v>
                </c:pt>
                <c:pt idx="3232">
                  <c:v>0.12936500000000001</c:v>
                </c:pt>
                <c:pt idx="3233">
                  <c:v>0.12940499999999999</c:v>
                </c:pt>
                <c:pt idx="3234">
                  <c:v>0.129445</c:v>
                </c:pt>
                <c:pt idx="3235">
                  <c:v>0.12948499999999999</c:v>
                </c:pt>
                <c:pt idx="3236">
                  <c:v>0.129525</c:v>
                </c:pt>
                <c:pt idx="3237">
                  <c:v>0.12956500000000001</c:v>
                </c:pt>
                <c:pt idx="3238">
                  <c:v>0.129605</c:v>
                </c:pt>
                <c:pt idx="3239">
                  <c:v>0.12964500000000001</c:v>
                </c:pt>
                <c:pt idx="3240">
                  <c:v>0.12968499999999999</c:v>
                </c:pt>
                <c:pt idx="3241">
                  <c:v>0.12972500000000001</c:v>
                </c:pt>
                <c:pt idx="3242">
                  <c:v>0.12976499999999999</c:v>
                </c:pt>
                <c:pt idx="3243">
                  <c:v>0.129805</c:v>
                </c:pt>
                <c:pt idx="3244">
                  <c:v>0.12984499999999999</c:v>
                </c:pt>
                <c:pt idx="3245">
                  <c:v>0.129885</c:v>
                </c:pt>
                <c:pt idx="3246">
                  <c:v>0.12992500000000001</c:v>
                </c:pt>
                <c:pt idx="3247">
                  <c:v>0.129965</c:v>
                </c:pt>
                <c:pt idx="3248">
                  <c:v>0.13000500000000001</c:v>
                </c:pt>
                <c:pt idx="3249">
                  <c:v>0.13004499999999999</c:v>
                </c:pt>
                <c:pt idx="3250">
                  <c:v>0.13008500000000001</c:v>
                </c:pt>
                <c:pt idx="3251">
                  <c:v>0.13012499999999999</c:v>
                </c:pt>
                <c:pt idx="3252">
                  <c:v>0.130165</c:v>
                </c:pt>
                <c:pt idx="3253">
                  <c:v>0.13020499999999999</c:v>
                </c:pt>
                <c:pt idx="3254">
                  <c:v>0.130245</c:v>
                </c:pt>
                <c:pt idx="3255">
                  <c:v>0.13028500000000001</c:v>
                </c:pt>
                <c:pt idx="3256">
                  <c:v>0.130325</c:v>
                </c:pt>
                <c:pt idx="3257">
                  <c:v>0.13036500000000001</c:v>
                </c:pt>
                <c:pt idx="3258">
                  <c:v>0.13040499999999999</c:v>
                </c:pt>
                <c:pt idx="3259">
                  <c:v>0.13044500000000001</c:v>
                </c:pt>
                <c:pt idx="3260">
                  <c:v>0.13048499999999999</c:v>
                </c:pt>
                <c:pt idx="3261">
                  <c:v>0.130525</c:v>
                </c:pt>
                <c:pt idx="3262">
                  <c:v>0.13056499999999999</c:v>
                </c:pt>
                <c:pt idx="3263">
                  <c:v>0.130605</c:v>
                </c:pt>
                <c:pt idx="3264">
                  <c:v>0.13064500000000001</c:v>
                </c:pt>
                <c:pt idx="3265">
                  <c:v>0.130685</c:v>
                </c:pt>
                <c:pt idx="3266">
                  <c:v>0.13072500000000001</c:v>
                </c:pt>
                <c:pt idx="3267">
                  <c:v>0.13076499999999999</c:v>
                </c:pt>
                <c:pt idx="3268">
                  <c:v>0.130805</c:v>
                </c:pt>
                <c:pt idx="3269">
                  <c:v>0.13084499999999999</c:v>
                </c:pt>
                <c:pt idx="3270">
                  <c:v>0.130885</c:v>
                </c:pt>
                <c:pt idx="3271">
                  <c:v>0.13092500000000001</c:v>
                </c:pt>
                <c:pt idx="3272">
                  <c:v>0.130965</c:v>
                </c:pt>
                <c:pt idx="3273">
                  <c:v>0.13100500000000001</c:v>
                </c:pt>
                <c:pt idx="3274">
                  <c:v>0.13104499999999999</c:v>
                </c:pt>
                <c:pt idx="3275">
                  <c:v>0.13108500000000001</c:v>
                </c:pt>
                <c:pt idx="3276">
                  <c:v>0.13112499999999999</c:v>
                </c:pt>
                <c:pt idx="3277">
                  <c:v>0.131165</c:v>
                </c:pt>
                <c:pt idx="3278">
                  <c:v>0.13120499999999999</c:v>
                </c:pt>
                <c:pt idx="3279">
                  <c:v>0.131245</c:v>
                </c:pt>
                <c:pt idx="3280">
                  <c:v>0.13128500000000001</c:v>
                </c:pt>
                <c:pt idx="3281">
                  <c:v>0.131325</c:v>
                </c:pt>
                <c:pt idx="3282">
                  <c:v>0.13136500000000001</c:v>
                </c:pt>
                <c:pt idx="3283">
                  <c:v>0.13140499999999999</c:v>
                </c:pt>
                <c:pt idx="3284">
                  <c:v>0.13144500000000001</c:v>
                </c:pt>
                <c:pt idx="3285">
                  <c:v>0.13148499999999999</c:v>
                </c:pt>
                <c:pt idx="3286">
                  <c:v>0.131525</c:v>
                </c:pt>
                <c:pt idx="3287">
                  <c:v>0.13156499999999999</c:v>
                </c:pt>
                <c:pt idx="3288">
                  <c:v>0.131605</c:v>
                </c:pt>
                <c:pt idx="3289">
                  <c:v>0.13164500000000001</c:v>
                </c:pt>
                <c:pt idx="3290">
                  <c:v>0.131685</c:v>
                </c:pt>
                <c:pt idx="3291">
                  <c:v>0.13172500000000001</c:v>
                </c:pt>
                <c:pt idx="3292">
                  <c:v>0.13176499999999999</c:v>
                </c:pt>
                <c:pt idx="3293">
                  <c:v>0.13180500000000001</c:v>
                </c:pt>
                <c:pt idx="3294">
                  <c:v>0.13184499999999999</c:v>
                </c:pt>
                <c:pt idx="3295">
                  <c:v>0.131885</c:v>
                </c:pt>
                <c:pt idx="3296">
                  <c:v>0.13192499999999999</c:v>
                </c:pt>
                <c:pt idx="3297">
                  <c:v>0.131965</c:v>
                </c:pt>
                <c:pt idx="3298">
                  <c:v>0.13200500000000001</c:v>
                </c:pt>
                <c:pt idx="3299">
                  <c:v>0.132045</c:v>
                </c:pt>
                <c:pt idx="3300">
                  <c:v>0.13208500000000001</c:v>
                </c:pt>
                <c:pt idx="3301">
                  <c:v>0.13212499999999999</c:v>
                </c:pt>
                <c:pt idx="3302">
                  <c:v>0.132165</c:v>
                </c:pt>
                <c:pt idx="3303">
                  <c:v>0.13220499999999999</c:v>
                </c:pt>
                <c:pt idx="3304">
                  <c:v>0.132245</c:v>
                </c:pt>
                <c:pt idx="3305">
                  <c:v>0.13228500000000001</c:v>
                </c:pt>
                <c:pt idx="3306">
                  <c:v>0.132325</c:v>
                </c:pt>
                <c:pt idx="3307">
                  <c:v>0.13236500000000001</c:v>
                </c:pt>
                <c:pt idx="3308">
                  <c:v>0.13240499999999999</c:v>
                </c:pt>
                <c:pt idx="3309">
                  <c:v>0.13244500000000001</c:v>
                </c:pt>
                <c:pt idx="3310">
                  <c:v>0.13248499999999999</c:v>
                </c:pt>
                <c:pt idx="3311">
                  <c:v>0.132525</c:v>
                </c:pt>
                <c:pt idx="3312">
                  <c:v>0.13256499999999999</c:v>
                </c:pt>
                <c:pt idx="3313">
                  <c:v>0.132605</c:v>
                </c:pt>
                <c:pt idx="3314">
                  <c:v>0.13264500000000001</c:v>
                </c:pt>
                <c:pt idx="3315">
                  <c:v>0.132685</c:v>
                </c:pt>
                <c:pt idx="3316">
                  <c:v>0.13272500000000001</c:v>
                </c:pt>
                <c:pt idx="3317">
                  <c:v>0.13276499999999999</c:v>
                </c:pt>
                <c:pt idx="3318">
                  <c:v>0.13280500000000001</c:v>
                </c:pt>
                <c:pt idx="3319">
                  <c:v>0.13284499999999999</c:v>
                </c:pt>
                <c:pt idx="3320">
                  <c:v>0.132885</c:v>
                </c:pt>
                <c:pt idx="3321">
                  <c:v>0.13292499999999999</c:v>
                </c:pt>
                <c:pt idx="3322">
                  <c:v>0.132965</c:v>
                </c:pt>
                <c:pt idx="3323">
                  <c:v>0.13300500000000001</c:v>
                </c:pt>
                <c:pt idx="3324">
                  <c:v>0.133045</c:v>
                </c:pt>
                <c:pt idx="3325">
                  <c:v>0.13308500000000001</c:v>
                </c:pt>
                <c:pt idx="3326">
                  <c:v>0.13312499999999999</c:v>
                </c:pt>
                <c:pt idx="3327">
                  <c:v>0.13316500000000001</c:v>
                </c:pt>
                <c:pt idx="3328">
                  <c:v>0.13320499999999999</c:v>
                </c:pt>
                <c:pt idx="3329">
                  <c:v>0.133245</c:v>
                </c:pt>
                <c:pt idx="3330">
                  <c:v>0.13328499999999999</c:v>
                </c:pt>
                <c:pt idx="3331">
                  <c:v>0.133325</c:v>
                </c:pt>
                <c:pt idx="3332">
                  <c:v>0.13336500000000001</c:v>
                </c:pt>
                <c:pt idx="3333">
                  <c:v>0.133405</c:v>
                </c:pt>
                <c:pt idx="3334">
                  <c:v>0.13344500000000001</c:v>
                </c:pt>
                <c:pt idx="3335">
                  <c:v>0.13348499999999999</c:v>
                </c:pt>
                <c:pt idx="3336">
                  <c:v>0.133525</c:v>
                </c:pt>
                <c:pt idx="3337">
                  <c:v>0.13356499999999999</c:v>
                </c:pt>
                <c:pt idx="3338">
                  <c:v>0.133605</c:v>
                </c:pt>
                <c:pt idx="3339">
                  <c:v>0.13364500000000001</c:v>
                </c:pt>
                <c:pt idx="3340">
                  <c:v>0.133685</c:v>
                </c:pt>
                <c:pt idx="3341">
                  <c:v>0.13372500000000001</c:v>
                </c:pt>
                <c:pt idx="3342">
                  <c:v>0.133765</c:v>
                </c:pt>
                <c:pt idx="3343">
                  <c:v>0.13380500000000001</c:v>
                </c:pt>
                <c:pt idx="3344">
                  <c:v>0.13384499999999999</c:v>
                </c:pt>
                <c:pt idx="3345">
                  <c:v>0.133885</c:v>
                </c:pt>
                <c:pt idx="3346">
                  <c:v>0.13392499999999999</c:v>
                </c:pt>
                <c:pt idx="3347">
                  <c:v>0.133965</c:v>
                </c:pt>
                <c:pt idx="3348">
                  <c:v>0.13400500000000001</c:v>
                </c:pt>
                <c:pt idx="3349">
                  <c:v>0.134045</c:v>
                </c:pt>
                <c:pt idx="3350">
                  <c:v>0.13408500000000001</c:v>
                </c:pt>
                <c:pt idx="3351">
                  <c:v>0.13412499999999999</c:v>
                </c:pt>
                <c:pt idx="3352">
                  <c:v>0.13416500000000001</c:v>
                </c:pt>
                <c:pt idx="3353">
                  <c:v>0.13420499999999999</c:v>
                </c:pt>
                <c:pt idx="3354">
                  <c:v>0.134245</c:v>
                </c:pt>
                <c:pt idx="3355">
                  <c:v>0.13428499999999999</c:v>
                </c:pt>
                <c:pt idx="3356">
                  <c:v>0.134325</c:v>
                </c:pt>
                <c:pt idx="3357">
                  <c:v>0.13436500000000001</c:v>
                </c:pt>
                <c:pt idx="3358">
                  <c:v>0.134405</c:v>
                </c:pt>
                <c:pt idx="3359">
                  <c:v>0.13444500000000001</c:v>
                </c:pt>
                <c:pt idx="3360">
                  <c:v>0.13448499999999999</c:v>
                </c:pt>
                <c:pt idx="3361">
                  <c:v>0.13452500000000001</c:v>
                </c:pt>
                <c:pt idx="3362">
                  <c:v>0.13456499999999999</c:v>
                </c:pt>
                <c:pt idx="3363">
                  <c:v>0.134605</c:v>
                </c:pt>
                <c:pt idx="3364">
                  <c:v>0.13464499999999999</c:v>
                </c:pt>
                <c:pt idx="3365">
                  <c:v>0.134685</c:v>
                </c:pt>
                <c:pt idx="3366">
                  <c:v>0.13472500000000001</c:v>
                </c:pt>
                <c:pt idx="3367">
                  <c:v>0.134765</c:v>
                </c:pt>
                <c:pt idx="3368">
                  <c:v>0.13480500000000001</c:v>
                </c:pt>
                <c:pt idx="3369">
                  <c:v>0.13484499999999999</c:v>
                </c:pt>
                <c:pt idx="3370">
                  <c:v>0.134885</c:v>
                </c:pt>
                <c:pt idx="3371">
                  <c:v>0.13492499999999999</c:v>
                </c:pt>
                <c:pt idx="3372">
                  <c:v>0.134965</c:v>
                </c:pt>
                <c:pt idx="3373">
                  <c:v>0.13500499999999999</c:v>
                </c:pt>
                <c:pt idx="3374">
                  <c:v>0.135045</c:v>
                </c:pt>
                <c:pt idx="3375">
                  <c:v>0.13508500000000001</c:v>
                </c:pt>
                <c:pt idx="3376">
                  <c:v>0.135125</c:v>
                </c:pt>
                <c:pt idx="3377">
                  <c:v>0.13516500000000001</c:v>
                </c:pt>
                <c:pt idx="3378">
                  <c:v>0.13520499999999999</c:v>
                </c:pt>
                <c:pt idx="3379">
                  <c:v>0.135245</c:v>
                </c:pt>
                <c:pt idx="3380">
                  <c:v>0.13528499999999999</c:v>
                </c:pt>
                <c:pt idx="3381">
                  <c:v>0.135325</c:v>
                </c:pt>
                <c:pt idx="3382">
                  <c:v>0.13536500000000001</c:v>
                </c:pt>
                <c:pt idx="3383">
                  <c:v>0.135405</c:v>
                </c:pt>
                <c:pt idx="3384">
                  <c:v>0.13544500000000001</c:v>
                </c:pt>
                <c:pt idx="3385">
                  <c:v>0.13548499999999999</c:v>
                </c:pt>
                <c:pt idx="3386">
                  <c:v>0.13552500000000001</c:v>
                </c:pt>
                <c:pt idx="3387">
                  <c:v>0.13556499999999999</c:v>
                </c:pt>
                <c:pt idx="3388">
                  <c:v>0.135605</c:v>
                </c:pt>
                <c:pt idx="3389">
                  <c:v>0.13564499999999999</c:v>
                </c:pt>
                <c:pt idx="3390">
                  <c:v>0.135685</c:v>
                </c:pt>
                <c:pt idx="3391">
                  <c:v>0.13572500000000001</c:v>
                </c:pt>
                <c:pt idx="3392">
                  <c:v>0.135765</c:v>
                </c:pt>
                <c:pt idx="3393">
                  <c:v>0.13580500000000001</c:v>
                </c:pt>
                <c:pt idx="3394">
                  <c:v>0.13584499999999999</c:v>
                </c:pt>
                <c:pt idx="3395">
                  <c:v>0.13588500000000001</c:v>
                </c:pt>
                <c:pt idx="3396">
                  <c:v>0.13592499999999999</c:v>
                </c:pt>
                <c:pt idx="3397">
                  <c:v>0.135965</c:v>
                </c:pt>
                <c:pt idx="3398">
                  <c:v>0.13600499999999999</c:v>
                </c:pt>
                <c:pt idx="3399">
                  <c:v>0.136045</c:v>
                </c:pt>
                <c:pt idx="3400">
                  <c:v>0.13608500000000001</c:v>
                </c:pt>
                <c:pt idx="3401">
                  <c:v>0.136125</c:v>
                </c:pt>
                <c:pt idx="3402">
                  <c:v>0.13616500000000001</c:v>
                </c:pt>
                <c:pt idx="3403">
                  <c:v>0.13620499999999999</c:v>
                </c:pt>
                <c:pt idx="3404">
                  <c:v>0.136245</c:v>
                </c:pt>
                <c:pt idx="3405">
                  <c:v>0.13628499999999999</c:v>
                </c:pt>
                <c:pt idx="3406">
                  <c:v>0.136325</c:v>
                </c:pt>
                <c:pt idx="3407">
                  <c:v>0.13636499999999999</c:v>
                </c:pt>
                <c:pt idx="3408">
                  <c:v>0.136405</c:v>
                </c:pt>
                <c:pt idx="3409">
                  <c:v>0.13644500000000001</c:v>
                </c:pt>
                <c:pt idx="3410">
                  <c:v>0.136485</c:v>
                </c:pt>
                <c:pt idx="3411">
                  <c:v>0.13652500000000001</c:v>
                </c:pt>
                <c:pt idx="3412">
                  <c:v>0.13656499999999999</c:v>
                </c:pt>
                <c:pt idx="3413">
                  <c:v>0.136605</c:v>
                </c:pt>
                <c:pt idx="3414">
                  <c:v>0.13664499999999999</c:v>
                </c:pt>
                <c:pt idx="3415">
                  <c:v>0.136685</c:v>
                </c:pt>
                <c:pt idx="3416">
                  <c:v>0.13672500000000001</c:v>
                </c:pt>
                <c:pt idx="3417">
                  <c:v>0.136765</c:v>
                </c:pt>
                <c:pt idx="3418">
                  <c:v>0.13680500000000001</c:v>
                </c:pt>
                <c:pt idx="3419">
                  <c:v>0.13684499999999999</c:v>
                </c:pt>
                <c:pt idx="3420">
                  <c:v>0.13688500000000001</c:v>
                </c:pt>
                <c:pt idx="3421">
                  <c:v>0.13692499999999999</c:v>
                </c:pt>
                <c:pt idx="3422">
                  <c:v>0.136965</c:v>
                </c:pt>
                <c:pt idx="3423">
                  <c:v>0.13700399999999999</c:v>
                </c:pt>
                <c:pt idx="3424">
                  <c:v>0.137044</c:v>
                </c:pt>
                <c:pt idx="3425">
                  <c:v>0.13708400000000001</c:v>
                </c:pt>
                <c:pt idx="3426">
                  <c:v>0.137124</c:v>
                </c:pt>
                <c:pt idx="3427">
                  <c:v>0.13716400000000001</c:v>
                </c:pt>
                <c:pt idx="3428">
                  <c:v>0.13720399999999999</c:v>
                </c:pt>
                <c:pt idx="3429">
                  <c:v>0.137244</c:v>
                </c:pt>
                <c:pt idx="3430">
                  <c:v>0.13728399999999999</c:v>
                </c:pt>
                <c:pt idx="3431">
                  <c:v>0.137324</c:v>
                </c:pt>
                <c:pt idx="3432">
                  <c:v>0.13736400000000001</c:v>
                </c:pt>
                <c:pt idx="3433">
                  <c:v>0.137404</c:v>
                </c:pt>
                <c:pt idx="3434">
                  <c:v>0.13744400000000001</c:v>
                </c:pt>
                <c:pt idx="3435">
                  <c:v>0.137484</c:v>
                </c:pt>
                <c:pt idx="3436">
                  <c:v>0.13752400000000001</c:v>
                </c:pt>
                <c:pt idx="3437">
                  <c:v>0.13756399999999999</c:v>
                </c:pt>
                <c:pt idx="3438">
                  <c:v>0.137604</c:v>
                </c:pt>
                <c:pt idx="3439">
                  <c:v>0.13764399999999999</c:v>
                </c:pt>
                <c:pt idx="3440">
                  <c:v>0.137684</c:v>
                </c:pt>
                <c:pt idx="3441">
                  <c:v>0.13772400000000001</c:v>
                </c:pt>
                <c:pt idx="3442">
                  <c:v>0.137764</c:v>
                </c:pt>
                <c:pt idx="3443">
                  <c:v>0.13780400000000001</c:v>
                </c:pt>
                <c:pt idx="3444">
                  <c:v>0.13784399999999999</c:v>
                </c:pt>
                <c:pt idx="3445">
                  <c:v>0.13788400000000001</c:v>
                </c:pt>
                <c:pt idx="3446">
                  <c:v>0.13792399999999999</c:v>
                </c:pt>
                <c:pt idx="3447">
                  <c:v>0.137964</c:v>
                </c:pt>
                <c:pt idx="3448">
                  <c:v>0.13800399999999999</c:v>
                </c:pt>
                <c:pt idx="3449">
                  <c:v>0.138044</c:v>
                </c:pt>
                <c:pt idx="3450">
                  <c:v>0.13808400000000001</c:v>
                </c:pt>
                <c:pt idx="3451">
                  <c:v>0.138124</c:v>
                </c:pt>
                <c:pt idx="3452">
                  <c:v>0.13816400000000001</c:v>
                </c:pt>
                <c:pt idx="3453">
                  <c:v>0.13820399999999999</c:v>
                </c:pt>
                <c:pt idx="3454">
                  <c:v>0.13824400000000001</c:v>
                </c:pt>
                <c:pt idx="3455">
                  <c:v>0.13828399999999999</c:v>
                </c:pt>
                <c:pt idx="3456">
                  <c:v>0.138324</c:v>
                </c:pt>
                <c:pt idx="3457">
                  <c:v>0.13836399999999999</c:v>
                </c:pt>
                <c:pt idx="3458">
                  <c:v>0.138404</c:v>
                </c:pt>
                <c:pt idx="3459">
                  <c:v>0.13844400000000001</c:v>
                </c:pt>
                <c:pt idx="3460">
                  <c:v>0.138484</c:v>
                </c:pt>
                <c:pt idx="3461">
                  <c:v>0.13852400000000001</c:v>
                </c:pt>
                <c:pt idx="3462">
                  <c:v>0.13856399999999999</c:v>
                </c:pt>
                <c:pt idx="3463">
                  <c:v>0.138604</c:v>
                </c:pt>
                <c:pt idx="3464">
                  <c:v>0.13864399999999999</c:v>
                </c:pt>
                <c:pt idx="3465">
                  <c:v>0.138684</c:v>
                </c:pt>
                <c:pt idx="3466">
                  <c:v>0.13872399999999999</c:v>
                </c:pt>
                <c:pt idx="3467">
                  <c:v>0.138764</c:v>
                </c:pt>
                <c:pt idx="3468">
                  <c:v>0.13880400000000001</c:v>
                </c:pt>
                <c:pt idx="3469">
                  <c:v>0.138844</c:v>
                </c:pt>
                <c:pt idx="3470">
                  <c:v>0.13888400000000001</c:v>
                </c:pt>
                <c:pt idx="3471">
                  <c:v>0.13892399999999999</c:v>
                </c:pt>
                <c:pt idx="3472">
                  <c:v>0.138964</c:v>
                </c:pt>
                <c:pt idx="3473">
                  <c:v>0.13900399999999999</c:v>
                </c:pt>
                <c:pt idx="3474">
                  <c:v>0.139044</c:v>
                </c:pt>
                <c:pt idx="3475">
                  <c:v>0.13908400000000001</c:v>
                </c:pt>
                <c:pt idx="3476">
                  <c:v>0.139124</c:v>
                </c:pt>
                <c:pt idx="3477">
                  <c:v>0.13916400000000001</c:v>
                </c:pt>
                <c:pt idx="3478">
                  <c:v>0.13920399999999999</c:v>
                </c:pt>
                <c:pt idx="3479">
                  <c:v>0.13924400000000001</c:v>
                </c:pt>
                <c:pt idx="3480">
                  <c:v>0.13928399999999999</c:v>
                </c:pt>
                <c:pt idx="3481">
                  <c:v>0.139324</c:v>
                </c:pt>
                <c:pt idx="3482">
                  <c:v>0.13936399999999999</c:v>
                </c:pt>
                <c:pt idx="3483">
                  <c:v>0.139404</c:v>
                </c:pt>
                <c:pt idx="3484">
                  <c:v>0.13944400000000001</c:v>
                </c:pt>
                <c:pt idx="3485">
                  <c:v>0.139484</c:v>
                </c:pt>
                <c:pt idx="3486">
                  <c:v>0.13952400000000001</c:v>
                </c:pt>
                <c:pt idx="3487">
                  <c:v>0.13956399999999999</c:v>
                </c:pt>
                <c:pt idx="3488">
                  <c:v>0.13960400000000001</c:v>
                </c:pt>
                <c:pt idx="3489">
                  <c:v>0.13964399999999999</c:v>
                </c:pt>
                <c:pt idx="3490">
                  <c:v>0.139684</c:v>
                </c:pt>
                <c:pt idx="3491">
                  <c:v>0.13972399999999999</c:v>
                </c:pt>
                <c:pt idx="3492">
                  <c:v>0.139764</c:v>
                </c:pt>
                <c:pt idx="3493">
                  <c:v>0.13980400000000001</c:v>
                </c:pt>
                <c:pt idx="3494">
                  <c:v>0.139844</c:v>
                </c:pt>
                <c:pt idx="3495">
                  <c:v>0.13988400000000001</c:v>
                </c:pt>
                <c:pt idx="3496">
                  <c:v>0.13992399999999999</c:v>
                </c:pt>
                <c:pt idx="3497">
                  <c:v>0.13996400000000001</c:v>
                </c:pt>
                <c:pt idx="3498">
                  <c:v>0.14000399999999999</c:v>
                </c:pt>
                <c:pt idx="3499">
                  <c:v>0.140044</c:v>
                </c:pt>
                <c:pt idx="3500">
                  <c:v>0.14008399999999999</c:v>
                </c:pt>
                <c:pt idx="3501">
                  <c:v>0.140124</c:v>
                </c:pt>
                <c:pt idx="3502">
                  <c:v>0.14016400000000001</c:v>
                </c:pt>
                <c:pt idx="3503">
                  <c:v>0.140204</c:v>
                </c:pt>
                <c:pt idx="3504">
                  <c:v>0.14024400000000001</c:v>
                </c:pt>
                <c:pt idx="3505">
                  <c:v>0.14028399999999999</c:v>
                </c:pt>
                <c:pt idx="3506">
                  <c:v>0.140324</c:v>
                </c:pt>
                <c:pt idx="3507">
                  <c:v>0.14036399999999999</c:v>
                </c:pt>
                <c:pt idx="3508">
                  <c:v>0.140404</c:v>
                </c:pt>
                <c:pt idx="3509">
                  <c:v>0.14044400000000001</c:v>
                </c:pt>
                <c:pt idx="3510">
                  <c:v>0.140484</c:v>
                </c:pt>
                <c:pt idx="3511">
                  <c:v>0.14052400000000001</c:v>
                </c:pt>
                <c:pt idx="3512">
                  <c:v>0.14056399999999999</c:v>
                </c:pt>
                <c:pt idx="3513">
                  <c:v>0.14060400000000001</c:v>
                </c:pt>
                <c:pt idx="3514">
                  <c:v>0.14064399999999999</c:v>
                </c:pt>
                <c:pt idx="3515">
                  <c:v>0.140684</c:v>
                </c:pt>
                <c:pt idx="3516">
                  <c:v>0.14072399999999999</c:v>
                </c:pt>
                <c:pt idx="3517">
                  <c:v>0.140764</c:v>
                </c:pt>
                <c:pt idx="3518">
                  <c:v>0.14080400000000001</c:v>
                </c:pt>
                <c:pt idx="3519">
                  <c:v>0.140844</c:v>
                </c:pt>
                <c:pt idx="3520">
                  <c:v>0.14088400000000001</c:v>
                </c:pt>
                <c:pt idx="3521">
                  <c:v>0.14092399999999999</c:v>
                </c:pt>
                <c:pt idx="3522">
                  <c:v>0.14096400000000001</c:v>
                </c:pt>
                <c:pt idx="3523">
                  <c:v>0.14100399999999999</c:v>
                </c:pt>
                <c:pt idx="3524">
                  <c:v>0.141044</c:v>
                </c:pt>
                <c:pt idx="3525">
                  <c:v>0.14108399999999999</c:v>
                </c:pt>
                <c:pt idx="3526">
                  <c:v>0.141124</c:v>
                </c:pt>
                <c:pt idx="3527">
                  <c:v>0.14116400000000001</c:v>
                </c:pt>
                <c:pt idx="3528">
                  <c:v>0.141204</c:v>
                </c:pt>
                <c:pt idx="3529">
                  <c:v>0.14124400000000001</c:v>
                </c:pt>
                <c:pt idx="3530">
                  <c:v>0.14128399999999999</c:v>
                </c:pt>
                <c:pt idx="3531">
                  <c:v>0.14132400000000001</c:v>
                </c:pt>
                <c:pt idx="3532">
                  <c:v>0.14136399999999999</c:v>
                </c:pt>
                <c:pt idx="3533">
                  <c:v>0.141404</c:v>
                </c:pt>
                <c:pt idx="3534">
                  <c:v>0.14144399999999999</c:v>
                </c:pt>
                <c:pt idx="3535">
                  <c:v>0.141484</c:v>
                </c:pt>
                <c:pt idx="3536">
                  <c:v>0.14152400000000001</c:v>
                </c:pt>
                <c:pt idx="3537">
                  <c:v>0.141564</c:v>
                </c:pt>
                <c:pt idx="3538">
                  <c:v>0.14160400000000001</c:v>
                </c:pt>
                <c:pt idx="3539">
                  <c:v>0.14164399999999999</c:v>
                </c:pt>
                <c:pt idx="3540">
                  <c:v>0.141684</c:v>
                </c:pt>
                <c:pt idx="3541">
                  <c:v>0.14172399999999999</c:v>
                </c:pt>
                <c:pt idx="3542">
                  <c:v>0.141764</c:v>
                </c:pt>
                <c:pt idx="3543">
                  <c:v>0.14180400000000001</c:v>
                </c:pt>
                <c:pt idx="3544">
                  <c:v>0.141844</c:v>
                </c:pt>
                <c:pt idx="3545">
                  <c:v>0.14188400000000001</c:v>
                </c:pt>
                <c:pt idx="3546">
                  <c:v>0.14192399999999999</c:v>
                </c:pt>
                <c:pt idx="3547">
                  <c:v>0.14196400000000001</c:v>
                </c:pt>
                <c:pt idx="3548">
                  <c:v>0.14200399999999999</c:v>
                </c:pt>
                <c:pt idx="3549">
                  <c:v>0.142044</c:v>
                </c:pt>
                <c:pt idx="3550">
                  <c:v>0.14208399999999999</c:v>
                </c:pt>
                <c:pt idx="3551">
                  <c:v>0.142124</c:v>
                </c:pt>
                <c:pt idx="3552">
                  <c:v>0.14216400000000001</c:v>
                </c:pt>
                <c:pt idx="3553">
                  <c:v>0.142204</c:v>
                </c:pt>
                <c:pt idx="3554">
                  <c:v>0.14224400000000001</c:v>
                </c:pt>
                <c:pt idx="3555">
                  <c:v>0.14228399999999999</c:v>
                </c:pt>
                <c:pt idx="3556">
                  <c:v>0.14232400000000001</c:v>
                </c:pt>
                <c:pt idx="3557">
                  <c:v>0.14236399999999999</c:v>
                </c:pt>
                <c:pt idx="3558">
                  <c:v>0.142404</c:v>
                </c:pt>
                <c:pt idx="3559">
                  <c:v>0.14244399999999999</c:v>
                </c:pt>
                <c:pt idx="3560">
                  <c:v>0.142484</c:v>
                </c:pt>
                <c:pt idx="3561">
                  <c:v>0.14252400000000001</c:v>
                </c:pt>
                <c:pt idx="3562">
                  <c:v>0.142564</c:v>
                </c:pt>
                <c:pt idx="3563">
                  <c:v>0.14260400000000001</c:v>
                </c:pt>
                <c:pt idx="3564">
                  <c:v>0.14264399999999999</c:v>
                </c:pt>
                <c:pt idx="3565">
                  <c:v>0.14268400000000001</c:v>
                </c:pt>
                <c:pt idx="3566">
                  <c:v>0.14272399999999999</c:v>
                </c:pt>
                <c:pt idx="3567">
                  <c:v>0.142764</c:v>
                </c:pt>
                <c:pt idx="3568">
                  <c:v>0.14280399999999999</c:v>
                </c:pt>
                <c:pt idx="3569">
                  <c:v>0.142844</c:v>
                </c:pt>
                <c:pt idx="3570">
                  <c:v>0.14288400000000001</c:v>
                </c:pt>
                <c:pt idx="3571">
                  <c:v>0.142924</c:v>
                </c:pt>
                <c:pt idx="3572">
                  <c:v>0.14296400000000001</c:v>
                </c:pt>
                <c:pt idx="3573">
                  <c:v>0.14300399999999999</c:v>
                </c:pt>
                <c:pt idx="3574">
                  <c:v>0.143044</c:v>
                </c:pt>
                <c:pt idx="3575">
                  <c:v>0.14308399999999999</c:v>
                </c:pt>
                <c:pt idx="3576">
                  <c:v>0.143124</c:v>
                </c:pt>
                <c:pt idx="3577">
                  <c:v>0.14316400000000001</c:v>
                </c:pt>
                <c:pt idx="3578">
                  <c:v>0.143204</c:v>
                </c:pt>
                <c:pt idx="3579">
                  <c:v>0.14324400000000001</c:v>
                </c:pt>
                <c:pt idx="3580">
                  <c:v>0.14328399999999999</c:v>
                </c:pt>
                <c:pt idx="3581">
                  <c:v>0.14332400000000001</c:v>
                </c:pt>
                <c:pt idx="3582">
                  <c:v>0.14336399999999999</c:v>
                </c:pt>
                <c:pt idx="3583">
                  <c:v>0.143404</c:v>
                </c:pt>
                <c:pt idx="3584">
                  <c:v>0.14344399999999999</c:v>
                </c:pt>
                <c:pt idx="3585">
                  <c:v>0.143484</c:v>
                </c:pt>
                <c:pt idx="3586">
                  <c:v>0.14352400000000001</c:v>
                </c:pt>
                <c:pt idx="3587">
                  <c:v>0.143564</c:v>
                </c:pt>
                <c:pt idx="3588">
                  <c:v>0.14360400000000001</c:v>
                </c:pt>
                <c:pt idx="3589">
                  <c:v>0.14364399999999999</c:v>
                </c:pt>
                <c:pt idx="3590">
                  <c:v>0.14368400000000001</c:v>
                </c:pt>
                <c:pt idx="3591">
                  <c:v>0.14372399999999999</c:v>
                </c:pt>
                <c:pt idx="3592">
                  <c:v>0.143764</c:v>
                </c:pt>
                <c:pt idx="3593">
                  <c:v>0.14380399999999999</c:v>
                </c:pt>
                <c:pt idx="3594">
                  <c:v>0.143844</c:v>
                </c:pt>
                <c:pt idx="3595">
                  <c:v>0.14388400000000001</c:v>
                </c:pt>
                <c:pt idx="3596">
                  <c:v>0.143924</c:v>
                </c:pt>
                <c:pt idx="3597">
                  <c:v>0.14396400000000001</c:v>
                </c:pt>
                <c:pt idx="3598">
                  <c:v>0.14400399999999999</c:v>
                </c:pt>
                <c:pt idx="3599">
                  <c:v>0.14404400000000001</c:v>
                </c:pt>
                <c:pt idx="3600">
                  <c:v>0.14408399999999999</c:v>
                </c:pt>
                <c:pt idx="3601">
                  <c:v>0.144124</c:v>
                </c:pt>
                <c:pt idx="3602">
                  <c:v>0.14416399999999999</c:v>
                </c:pt>
                <c:pt idx="3603">
                  <c:v>0.144204</c:v>
                </c:pt>
                <c:pt idx="3604">
                  <c:v>0.14424400000000001</c:v>
                </c:pt>
                <c:pt idx="3605">
                  <c:v>0.144284</c:v>
                </c:pt>
                <c:pt idx="3606">
                  <c:v>0.14432400000000001</c:v>
                </c:pt>
                <c:pt idx="3607">
                  <c:v>0.14436399999999999</c:v>
                </c:pt>
                <c:pt idx="3608">
                  <c:v>0.144404</c:v>
                </c:pt>
                <c:pt idx="3609">
                  <c:v>0.14444399999999999</c:v>
                </c:pt>
                <c:pt idx="3610">
                  <c:v>0.144484</c:v>
                </c:pt>
                <c:pt idx="3611">
                  <c:v>0.14452400000000001</c:v>
                </c:pt>
                <c:pt idx="3612">
                  <c:v>0.144564</c:v>
                </c:pt>
                <c:pt idx="3613">
                  <c:v>0.14460400000000001</c:v>
                </c:pt>
                <c:pt idx="3614">
                  <c:v>0.14464399999999999</c:v>
                </c:pt>
                <c:pt idx="3615">
                  <c:v>0.14468400000000001</c:v>
                </c:pt>
                <c:pt idx="3616">
                  <c:v>0.14472399999999999</c:v>
                </c:pt>
                <c:pt idx="3617">
                  <c:v>0.144764</c:v>
                </c:pt>
                <c:pt idx="3618">
                  <c:v>0.14480399999999999</c:v>
                </c:pt>
                <c:pt idx="3619">
                  <c:v>0.144844</c:v>
                </c:pt>
                <c:pt idx="3620">
                  <c:v>0.14488400000000001</c:v>
                </c:pt>
                <c:pt idx="3621">
                  <c:v>0.144924</c:v>
                </c:pt>
                <c:pt idx="3622">
                  <c:v>0.14496400000000001</c:v>
                </c:pt>
                <c:pt idx="3623">
                  <c:v>0.14500399999999999</c:v>
                </c:pt>
                <c:pt idx="3624">
                  <c:v>0.14504400000000001</c:v>
                </c:pt>
                <c:pt idx="3625">
                  <c:v>0.14508399999999999</c:v>
                </c:pt>
                <c:pt idx="3626">
                  <c:v>0.145124</c:v>
                </c:pt>
                <c:pt idx="3627">
                  <c:v>0.14516399999999999</c:v>
                </c:pt>
                <c:pt idx="3628">
                  <c:v>0.145204</c:v>
                </c:pt>
                <c:pt idx="3629">
                  <c:v>0.14524400000000001</c:v>
                </c:pt>
                <c:pt idx="3630">
                  <c:v>0.145284</c:v>
                </c:pt>
                <c:pt idx="3631">
                  <c:v>0.14532400000000001</c:v>
                </c:pt>
                <c:pt idx="3632">
                  <c:v>0.14536399999999999</c:v>
                </c:pt>
                <c:pt idx="3633">
                  <c:v>0.14540400000000001</c:v>
                </c:pt>
                <c:pt idx="3634">
                  <c:v>0.14544399999999999</c:v>
                </c:pt>
                <c:pt idx="3635">
                  <c:v>0.145484</c:v>
                </c:pt>
                <c:pt idx="3636">
                  <c:v>0.14552399999999999</c:v>
                </c:pt>
                <c:pt idx="3637">
                  <c:v>0.145564</c:v>
                </c:pt>
                <c:pt idx="3638">
                  <c:v>0.14560400000000001</c:v>
                </c:pt>
                <c:pt idx="3639">
                  <c:v>0.145644</c:v>
                </c:pt>
                <c:pt idx="3640">
                  <c:v>0.14568400000000001</c:v>
                </c:pt>
                <c:pt idx="3641">
                  <c:v>0.14572399999999999</c:v>
                </c:pt>
                <c:pt idx="3642">
                  <c:v>0.145764</c:v>
                </c:pt>
                <c:pt idx="3643">
                  <c:v>0.14580399999999999</c:v>
                </c:pt>
                <c:pt idx="3644">
                  <c:v>0.145844</c:v>
                </c:pt>
                <c:pt idx="3645">
                  <c:v>0.14588400000000001</c:v>
                </c:pt>
                <c:pt idx="3646">
                  <c:v>0.145924</c:v>
                </c:pt>
                <c:pt idx="3647">
                  <c:v>0.14596400000000001</c:v>
                </c:pt>
                <c:pt idx="3648">
                  <c:v>0.14600399999999999</c:v>
                </c:pt>
                <c:pt idx="3649">
                  <c:v>0.14604400000000001</c:v>
                </c:pt>
                <c:pt idx="3650">
                  <c:v>0.14608399999999999</c:v>
                </c:pt>
                <c:pt idx="3651">
                  <c:v>0.146124</c:v>
                </c:pt>
                <c:pt idx="3652">
                  <c:v>0.14616399999999999</c:v>
                </c:pt>
                <c:pt idx="3653">
                  <c:v>0.146204</c:v>
                </c:pt>
                <c:pt idx="3654">
                  <c:v>0.14624400000000001</c:v>
                </c:pt>
                <c:pt idx="3655">
                  <c:v>0.146284</c:v>
                </c:pt>
                <c:pt idx="3656">
                  <c:v>0.14632400000000001</c:v>
                </c:pt>
                <c:pt idx="3657">
                  <c:v>0.14636399999999999</c:v>
                </c:pt>
                <c:pt idx="3658">
                  <c:v>0.14640400000000001</c:v>
                </c:pt>
                <c:pt idx="3659">
                  <c:v>0.14644399999999999</c:v>
                </c:pt>
                <c:pt idx="3660">
                  <c:v>0.146484</c:v>
                </c:pt>
                <c:pt idx="3661">
                  <c:v>0.14652399999999999</c:v>
                </c:pt>
                <c:pt idx="3662">
                  <c:v>0.146564</c:v>
                </c:pt>
                <c:pt idx="3663">
                  <c:v>0.14660400000000001</c:v>
                </c:pt>
                <c:pt idx="3664">
                  <c:v>0.146644</c:v>
                </c:pt>
                <c:pt idx="3665">
                  <c:v>0.14668400000000001</c:v>
                </c:pt>
                <c:pt idx="3666">
                  <c:v>0.14672399999999999</c:v>
                </c:pt>
                <c:pt idx="3667">
                  <c:v>0.14676400000000001</c:v>
                </c:pt>
                <c:pt idx="3668">
                  <c:v>0.14680399999999999</c:v>
                </c:pt>
                <c:pt idx="3669">
                  <c:v>0.146844</c:v>
                </c:pt>
                <c:pt idx="3670">
                  <c:v>0.14688399999999999</c:v>
                </c:pt>
                <c:pt idx="3671">
                  <c:v>0.146924</c:v>
                </c:pt>
                <c:pt idx="3672">
                  <c:v>0.14696400000000001</c:v>
                </c:pt>
                <c:pt idx="3673">
                  <c:v>0.147004</c:v>
                </c:pt>
                <c:pt idx="3674">
                  <c:v>0.14704400000000001</c:v>
                </c:pt>
                <c:pt idx="3675">
                  <c:v>0.14708399999999999</c:v>
                </c:pt>
                <c:pt idx="3676">
                  <c:v>0.147124</c:v>
                </c:pt>
                <c:pt idx="3677">
                  <c:v>0.14716399999999999</c:v>
                </c:pt>
                <c:pt idx="3678">
                  <c:v>0.147204</c:v>
                </c:pt>
                <c:pt idx="3679">
                  <c:v>0.14724400000000001</c:v>
                </c:pt>
                <c:pt idx="3680">
                  <c:v>0.147284</c:v>
                </c:pt>
                <c:pt idx="3681">
                  <c:v>0.14732400000000001</c:v>
                </c:pt>
                <c:pt idx="3682">
                  <c:v>0.14736399999999999</c:v>
                </c:pt>
                <c:pt idx="3683">
                  <c:v>0.14740400000000001</c:v>
                </c:pt>
                <c:pt idx="3684">
                  <c:v>0.14744399999999999</c:v>
                </c:pt>
                <c:pt idx="3685">
                  <c:v>0.147484</c:v>
                </c:pt>
                <c:pt idx="3686">
                  <c:v>0.14752399999999999</c:v>
                </c:pt>
                <c:pt idx="3687">
                  <c:v>0.147564</c:v>
                </c:pt>
                <c:pt idx="3688">
                  <c:v>0.14760400000000001</c:v>
                </c:pt>
                <c:pt idx="3689">
                  <c:v>0.147644</c:v>
                </c:pt>
                <c:pt idx="3690">
                  <c:v>0.14768400000000001</c:v>
                </c:pt>
                <c:pt idx="3691">
                  <c:v>0.14772399999999999</c:v>
                </c:pt>
                <c:pt idx="3692">
                  <c:v>0.14776400000000001</c:v>
                </c:pt>
                <c:pt idx="3693">
                  <c:v>0.14780399999999999</c:v>
                </c:pt>
                <c:pt idx="3694">
                  <c:v>0.147844</c:v>
                </c:pt>
                <c:pt idx="3695">
                  <c:v>0.14788399999999999</c:v>
                </c:pt>
                <c:pt idx="3696">
                  <c:v>0.147924</c:v>
                </c:pt>
                <c:pt idx="3697">
                  <c:v>0.14796400000000001</c:v>
                </c:pt>
                <c:pt idx="3698">
                  <c:v>0.148004</c:v>
                </c:pt>
                <c:pt idx="3699">
                  <c:v>0.14804400000000001</c:v>
                </c:pt>
                <c:pt idx="3700">
                  <c:v>0.14808399999999999</c:v>
                </c:pt>
                <c:pt idx="3701">
                  <c:v>0.14812400000000001</c:v>
                </c:pt>
                <c:pt idx="3702">
                  <c:v>0.14816399999999999</c:v>
                </c:pt>
                <c:pt idx="3703">
                  <c:v>0.148204</c:v>
                </c:pt>
                <c:pt idx="3704">
                  <c:v>0.14824399999999999</c:v>
                </c:pt>
                <c:pt idx="3705">
                  <c:v>0.148284</c:v>
                </c:pt>
                <c:pt idx="3706">
                  <c:v>0.14832400000000001</c:v>
                </c:pt>
                <c:pt idx="3707">
                  <c:v>0.148364</c:v>
                </c:pt>
                <c:pt idx="3708">
                  <c:v>0.14840400000000001</c:v>
                </c:pt>
                <c:pt idx="3709">
                  <c:v>0.14844399999999999</c:v>
                </c:pt>
                <c:pt idx="3710">
                  <c:v>0.148484</c:v>
                </c:pt>
                <c:pt idx="3711">
                  <c:v>0.14852399999999999</c:v>
                </c:pt>
                <c:pt idx="3712">
                  <c:v>0.148564</c:v>
                </c:pt>
                <c:pt idx="3713">
                  <c:v>0.14860400000000001</c:v>
                </c:pt>
                <c:pt idx="3714">
                  <c:v>0.148644</c:v>
                </c:pt>
                <c:pt idx="3715">
                  <c:v>0.14868400000000001</c:v>
                </c:pt>
                <c:pt idx="3716">
                  <c:v>0.148724</c:v>
                </c:pt>
                <c:pt idx="3717">
                  <c:v>0.14876400000000001</c:v>
                </c:pt>
                <c:pt idx="3718">
                  <c:v>0.14880399999999999</c:v>
                </c:pt>
                <c:pt idx="3719">
                  <c:v>0.148844</c:v>
                </c:pt>
                <c:pt idx="3720">
                  <c:v>0.14888399999999999</c:v>
                </c:pt>
                <c:pt idx="3721">
                  <c:v>0.148924</c:v>
                </c:pt>
                <c:pt idx="3722">
                  <c:v>0.14896400000000001</c:v>
                </c:pt>
                <c:pt idx="3723">
                  <c:v>0.149004</c:v>
                </c:pt>
                <c:pt idx="3724">
                  <c:v>0.14904400000000001</c:v>
                </c:pt>
                <c:pt idx="3725">
                  <c:v>0.14908399999999999</c:v>
                </c:pt>
                <c:pt idx="3726">
                  <c:v>0.14912400000000001</c:v>
                </c:pt>
                <c:pt idx="3727">
                  <c:v>0.14916399999999999</c:v>
                </c:pt>
                <c:pt idx="3728">
                  <c:v>0.149204</c:v>
                </c:pt>
                <c:pt idx="3729">
                  <c:v>0.14924399999999999</c:v>
                </c:pt>
                <c:pt idx="3730">
                  <c:v>0.149284</c:v>
                </c:pt>
                <c:pt idx="3731">
                  <c:v>0.14932400000000001</c:v>
                </c:pt>
                <c:pt idx="3732">
                  <c:v>0.149364</c:v>
                </c:pt>
                <c:pt idx="3733">
                  <c:v>0.14940400000000001</c:v>
                </c:pt>
                <c:pt idx="3734">
                  <c:v>0.14944399999999999</c:v>
                </c:pt>
                <c:pt idx="3735">
                  <c:v>0.14948400000000001</c:v>
                </c:pt>
                <c:pt idx="3736">
                  <c:v>0.14952399999999999</c:v>
                </c:pt>
                <c:pt idx="3737">
                  <c:v>0.149564</c:v>
                </c:pt>
                <c:pt idx="3738">
                  <c:v>0.14960399999999999</c:v>
                </c:pt>
                <c:pt idx="3739">
                  <c:v>0.149644</c:v>
                </c:pt>
                <c:pt idx="3740">
                  <c:v>0.14968400000000001</c:v>
                </c:pt>
                <c:pt idx="3741">
                  <c:v>0.149724</c:v>
                </c:pt>
                <c:pt idx="3742">
                  <c:v>0.14976400000000001</c:v>
                </c:pt>
                <c:pt idx="3743">
                  <c:v>0.14980399999999999</c:v>
                </c:pt>
                <c:pt idx="3744">
                  <c:v>0.149844</c:v>
                </c:pt>
                <c:pt idx="3745">
                  <c:v>0.14988399999999999</c:v>
                </c:pt>
                <c:pt idx="3746">
                  <c:v>0.149924</c:v>
                </c:pt>
                <c:pt idx="3747">
                  <c:v>0.14996399999999999</c:v>
                </c:pt>
                <c:pt idx="3748">
                  <c:v>0.150004</c:v>
                </c:pt>
                <c:pt idx="3749">
                  <c:v>0.15004400000000001</c:v>
                </c:pt>
                <c:pt idx="3750">
                  <c:v>0.150084</c:v>
                </c:pt>
                <c:pt idx="3751">
                  <c:v>0.15012400000000001</c:v>
                </c:pt>
                <c:pt idx="3752">
                  <c:v>0.15016399999999999</c:v>
                </c:pt>
                <c:pt idx="3753">
                  <c:v>0.150204</c:v>
                </c:pt>
                <c:pt idx="3754">
                  <c:v>0.15024399999999999</c:v>
                </c:pt>
                <c:pt idx="3755">
                  <c:v>0.150284</c:v>
                </c:pt>
                <c:pt idx="3756">
                  <c:v>0.15032400000000001</c:v>
                </c:pt>
                <c:pt idx="3757">
                  <c:v>0.150364</c:v>
                </c:pt>
                <c:pt idx="3758">
                  <c:v>0.15040400000000001</c:v>
                </c:pt>
                <c:pt idx="3759">
                  <c:v>0.15044399999999999</c:v>
                </c:pt>
                <c:pt idx="3760">
                  <c:v>0.15048400000000001</c:v>
                </c:pt>
                <c:pt idx="3761">
                  <c:v>0.15052399999999999</c:v>
                </c:pt>
                <c:pt idx="3762">
                  <c:v>0.150564</c:v>
                </c:pt>
                <c:pt idx="3763">
                  <c:v>0.15060399999999999</c:v>
                </c:pt>
                <c:pt idx="3764">
                  <c:v>0.150644</c:v>
                </c:pt>
                <c:pt idx="3765">
                  <c:v>0.15068400000000001</c:v>
                </c:pt>
                <c:pt idx="3766">
                  <c:v>0.150724</c:v>
                </c:pt>
                <c:pt idx="3767">
                  <c:v>0.15076400000000001</c:v>
                </c:pt>
                <c:pt idx="3768">
                  <c:v>0.15080399999999999</c:v>
                </c:pt>
                <c:pt idx="3769">
                  <c:v>0.15084400000000001</c:v>
                </c:pt>
                <c:pt idx="3770">
                  <c:v>0.15088399999999999</c:v>
                </c:pt>
                <c:pt idx="3771">
                  <c:v>0.150924</c:v>
                </c:pt>
                <c:pt idx="3772">
                  <c:v>0.15096399999999999</c:v>
                </c:pt>
                <c:pt idx="3773">
                  <c:v>0.151004</c:v>
                </c:pt>
                <c:pt idx="3774">
                  <c:v>0.15104400000000001</c:v>
                </c:pt>
                <c:pt idx="3775">
                  <c:v>0.151084</c:v>
                </c:pt>
                <c:pt idx="3776">
                  <c:v>0.15112400000000001</c:v>
                </c:pt>
                <c:pt idx="3777">
                  <c:v>0.15116399999999999</c:v>
                </c:pt>
                <c:pt idx="3778">
                  <c:v>0.15120400000000001</c:v>
                </c:pt>
                <c:pt idx="3779">
                  <c:v>0.15124399999999999</c:v>
                </c:pt>
                <c:pt idx="3780">
                  <c:v>0.151284</c:v>
                </c:pt>
                <c:pt idx="3781">
                  <c:v>0.15132399999999999</c:v>
                </c:pt>
                <c:pt idx="3782">
                  <c:v>0.151364</c:v>
                </c:pt>
                <c:pt idx="3783">
                  <c:v>0.15140400000000001</c:v>
                </c:pt>
                <c:pt idx="3784">
                  <c:v>0.151444</c:v>
                </c:pt>
                <c:pt idx="3785">
                  <c:v>0.15148400000000001</c:v>
                </c:pt>
                <c:pt idx="3786">
                  <c:v>0.15152399999999999</c:v>
                </c:pt>
                <c:pt idx="3787">
                  <c:v>0.151564</c:v>
                </c:pt>
                <c:pt idx="3788">
                  <c:v>0.15160399999999999</c:v>
                </c:pt>
                <c:pt idx="3789">
                  <c:v>0.151644</c:v>
                </c:pt>
                <c:pt idx="3790">
                  <c:v>0.15168400000000001</c:v>
                </c:pt>
                <c:pt idx="3791">
                  <c:v>0.151724</c:v>
                </c:pt>
                <c:pt idx="3792">
                  <c:v>0.15176400000000001</c:v>
                </c:pt>
                <c:pt idx="3793">
                  <c:v>0.15180399999999999</c:v>
                </c:pt>
                <c:pt idx="3794">
                  <c:v>0.15184400000000001</c:v>
                </c:pt>
                <c:pt idx="3795">
                  <c:v>0.15188399999999999</c:v>
                </c:pt>
                <c:pt idx="3796">
                  <c:v>0.151924</c:v>
                </c:pt>
                <c:pt idx="3797">
                  <c:v>0.15196399999999999</c:v>
                </c:pt>
                <c:pt idx="3798">
                  <c:v>0.152004</c:v>
                </c:pt>
                <c:pt idx="3799">
                  <c:v>0.15204400000000001</c:v>
                </c:pt>
                <c:pt idx="3800">
                  <c:v>0.152084</c:v>
                </c:pt>
                <c:pt idx="3801">
                  <c:v>0.15212400000000001</c:v>
                </c:pt>
                <c:pt idx="3802">
                  <c:v>0.15216399999999999</c:v>
                </c:pt>
                <c:pt idx="3803">
                  <c:v>0.15220400000000001</c:v>
                </c:pt>
                <c:pt idx="3804">
                  <c:v>0.15224399999999999</c:v>
                </c:pt>
                <c:pt idx="3805">
                  <c:v>0.152284</c:v>
                </c:pt>
                <c:pt idx="3806">
                  <c:v>0.15232399999999999</c:v>
                </c:pt>
                <c:pt idx="3807">
                  <c:v>0.152364</c:v>
                </c:pt>
                <c:pt idx="3808">
                  <c:v>0.15240400000000001</c:v>
                </c:pt>
                <c:pt idx="3809">
                  <c:v>0.152444</c:v>
                </c:pt>
                <c:pt idx="3810">
                  <c:v>0.15248400000000001</c:v>
                </c:pt>
                <c:pt idx="3811">
                  <c:v>0.15252399999999999</c:v>
                </c:pt>
                <c:pt idx="3812">
                  <c:v>0.15256400000000001</c:v>
                </c:pt>
                <c:pt idx="3813">
                  <c:v>0.15260399999999999</c:v>
                </c:pt>
                <c:pt idx="3814">
                  <c:v>0.152644</c:v>
                </c:pt>
                <c:pt idx="3815">
                  <c:v>0.15268399999999999</c:v>
                </c:pt>
                <c:pt idx="3816">
                  <c:v>0.152724</c:v>
                </c:pt>
                <c:pt idx="3817">
                  <c:v>0.15276400000000001</c:v>
                </c:pt>
                <c:pt idx="3818">
                  <c:v>0.152804</c:v>
                </c:pt>
                <c:pt idx="3819">
                  <c:v>0.15284400000000001</c:v>
                </c:pt>
                <c:pt idx="3820">
                  <c:v>0.15288399999999999</c:v>
                </c:pt>
                <c:pt idx="3821">
                  <c:v>0.152924</c:v>
                </c:pt>
                <c:pt idx="3822">
                  <c:v>0.15296399999999999</c:v>
                </c:pt>
                <c:pt idx="3823">
                  <c:v>0.153004</c:v>
                </c:pt>
                <c:pt idx="3824">
                  <c:v>0.15304400000000001</c:v>
                </c:pt>
                <c:pt idx="3825">
                  <c:v>0.153084</c:v>
                </c:pt>
                <c:pt idx="3826">
                  <c:v>0.15312400000000001</c:v>
                </c:pt>
                <c:pt idx="3827">
                  <c:v>0.15316399999999999</c:v>
                </c:pt>
                <c:pt idx="3828">
                  <c:v>0.15320400000000001</c:v>
                </c:pt>
                <c:pt idx="3829">
                  <c:v>0.15324399999999999</c:v>
                </c:pt>
                <c:pt idx="3830">
                  <c:v>0.153284</c:v>
                </c:pt>
                <c:pt idx="3831">
                  <c:v>0.15332399999999999</c:v>
                </c:pt>
                <c:pt idx="3832">
                  <c:v>0.153364</c:v>
                </c:pt>
                <c:pt idx="3833">
                  <c:v>0.15340400000000001</c:v>
                </c:pt>
                <c:pt idx="3834">
                  <c:v>0.153444</c:v>
                </c:pt>
                <c:pt idx="3835">
                  <c:v>0.15348400000000001</c:v>
                </c:pt>
                <c:pt idx="3836">
                  <c:v>0.15352399999999999</c:v>
                </c:pt>
                <c:pt idx="3837">
                  <c:v>0.15356400000000001</c:v>
                </c:pt>
                <c:pt idx="3838">
                  <c:v>0.15360399999999999</c:v>
                </c:pt>
                <c:pt idx="3839">
                  <c:v>0.153644</c:v>
                </c:pt>
                <c:pt idx="3840">
                  <c:v>0.15368399999999999</c:v>
                </c:pt>
                <c:pt idx="3841">
                  <c:v>0.153724</c:v>
                </c:pt>
                <c:pt idx="3842">
                  <c:v>0.15376400000000001</c:v>
                </c:pt>
                <c:pt idx="3843">
                  <c:v>0.153804</c:v>
                </c:pt>
                <c:pt idx="3844">
                  <c:v>0.15384400000000001</c:v>
                </c:pt>
                <c:pt idx="3845">
                  <c:v>0.15388299999999999</c:v>
                </c:pt>
                <c:pt idx="3846">
                  <c:v>0.153923</c:v>
                </c:pt>
                <c:pt idx="3847">
                  <c:v>0.15396299999999999</c:v>
                </c:pt>
                <c:pt idx="3848">
                  <c:v>0.154003</c:v>
                </c:pt>
                <c:pt idx="3849">
                  <c:v>0.15404300000000001</c:v>
                </c:pt>
                <c:pt idx="3850">
                  <c:v>0.154083</c:v>
                </c:pt>
                <c:pt idx="3851">
                  <c:v>0.15412300000000001</c:v>
                </c:pt>
                <c:pt idx="3852">
                  <c:v>0.15416299999999999</c:v>
                </c:pt>
                <c:pt idx="3853">
                  <c:v>0.15420300000000001</c:v>
                </c:pt>
                <c:pt idx="3854">
                  <c:v>0.15424299999999999</c:v>
                </c:pt>
                <c:pt idx="3855">
                  <c:v>0.154283</c:v>
                </c:pt>
                <c:pt idx="3856">
                  <c:v>0.15432299999999999</c:v>
                </c:pt>
                <c:pt idx="3857">
                  <c:v>0.154363</c:v>
                </c:pt>
                <c:pt idx="3858">
                  <c:v>0.15440300000000001</c:v>
                </c:pt>
                <c:pt idx="3859">
                  <c:v>0.154443</c:v>
                </c:pt>
                <c:pt idx="3860">
                  <c:v>0.15448300000000001</c:v>
                </c:pt>
                <c:pt idx="3861">
                  <c:v>0.15452299999999999</c:v>
                </c:pt>
                <c:pt idx="3862">
                  <c:v>0.15456300000000001</c:v>
                </c:pt>
                <c:pt idx="3863">
                  <c:v>0.15460299999999999</c:v>
                </c:pt>
                <c:pt idx="3864">
                  <c:v>0.154643</c:v>
                </c:pt>
                <c:pt idx="3865">
                  <c:v>0.15468299999999999</c:v>
                </c:pt>
                <c:pt idx="3866">
                  <c:v>0.154723</c:v>
                </c:pt>
                <c:pt idx="3867">
                  <c:v>0.15476300000000001</c:v>
                </c:pt>
                <c:pt idx="3868">
                  <c:v>0.154803</c:v>
                </c:pt>
                <c:pt idx="3869">
                  <c:v>0.15484300000000001</c:v>
                </c:pt>
                <c:pt idx="3870">
                  <c:v>0.15488299999999999</c:v>
                </c:pt>
                <c:pt idx="3871">
                  <c:v>0.15492300000000001</c:v>
                </c:pt>
                <c:pt idx="3872">
                  <c:v>0.15496299999999999</c:v>
                </c:pt>
                <c:pt idx="3873">
                  <c:v>0.155003</c:v>
                </c:pt>
                <c:pt idx="3874">
                  <c:v>0.15504299999999999</c:v>
                </c:pt>
                <c:pt idx="3875">
                  <c:v>0.155083</c:v>
                </c:pt>
                <c:pt idx="3876">
                  <c:v>0.15512300000000001</c:v>
                </c:pt>
                <c:pt idx="3877">
                  <c:v>0.155163</c:v>
                </c:pt>
                <c:pt idx="3878">
                  <c:v>0.15520300000000001</c:v>
                </c:pt>
                <c:pt idx="3879">
                  <c:v>0.15524299999999999</c:v>
                </c:pt>
                <c:pt idx="3880">
                  <c:v>0.155283</c:v>
                </c:pt>
                <c:pt idx="3881">
                  <c:v>0.15532299999999999</c:v>
                </c:pt>
                <c:pt idx="3882">
                  <c:v>0.155363</c:v>
                </c:pt>
                <c:pt idx="3883">
                  <c:v>0.15540300000000001</c:v>
                </c:pt>
                <c:pt idx="3884">
                  <c:v>0.155443</c:v>
                </c:pt>
                <c:pt idx="3885">
                  <c:v>0.15548300000000001</c:v>
                </c:pt>
                <c:pt idx="3886">
                  <c:v>0.15552299999999999</c:v>
                </c:pt>
                <c:pt idx="3887">
                  <c:v>0.15556300000000001</c:v>
                </c:pt>
                <c:pt idx="3888">
                  <c:v>0.15560299999999999</c:v>
                </c:pt>
                <c:pt idx="3889">
                  <c:v>0.155643</c:v>
                </c:pt>
                <c:pt idx="3890">
                  <c:v>0.15568299999999999</c:v>
                </c:pt>
                <c:pt idx="3891">
                  <c:v>0.155723</c:v>
                </c:pt>
                <c:pt idx="3892">
                  <c:v>0.15576300000000001</c:v>
                </c:pt>
                <c:pt idx="3893">
                  <c:v>0.155803</c:v>
                </c:pt>
                <c:pt idx="3894">
                  <c:v>0.15584300000000001</c:v>
                </c:pt>
                <c:pt idx="3895">
                  <c:v>0.15588299999999999</c:v>
                </c:pt>
                <c:pt idx="3896">
                  <c:v>0.15592300000000001</c:v>
                </c:pt>
                <c:pt idx="3897">
                  <c:v>0.15596299999999999</c:v>
                </c:pt>
                <c:pt idx="3898">
                  <c:v>0.156003</c:v>
                </c:pt>
                <c:pt idx="3899">
                  <c:v>0.15604299999999999</c:v>
                </c:pt>
                <c:pt idx="3900">
                  <c:v>0.156083</c:v>
                </c:pt>
                <c:pt idx="3901">
                  <c:v>0.15612300000000001</c:v>
                </c:pt>
                <c:pt idx="3902">
                  <c:v>0.156163</c:v>
                </c:pt>
                <c:pt idx="3903">
                  <c:v>0.15620300000000001</c:v>
                </c:pt>
                <c:pt idx="3904">
                  <c:v>0.15624299999999999</c:v>
                </c:pt>
                <c:pt idx="3905">
                  <c:v>0.15628300000000001</c:v>
                </c:pt>
                <c:pt idx="3906">
                  <c:v>0.15632299999999999</c:v>
                </c:pt>
                <c:pt idx="3907">
                  <c:v>0.156363</c:v>
                </c:pt>
                <c:pt idx="3908">
                  <c:v>0.15640299999999999</c:v>
                </c:pt>
                <c:pt idx="3909">
                  <c:v>0.156443</c:v>
                </c:pt>
                <c:pt idx="3910">
                  <c:v>0.15648300000000001</c:v>
                </c:pt>
                <c:pt idx="3911">
                  <c:v>0.156523</c:v>
                </c:pt>
                <c:pt idx="3912">
                  <c:v>0.15656300000000001</c:v>
                </c:pt>
                <c:pt idx="3913">
                  <c:v>0.15660299999999999</c:v>
                </c:pt>
                <c:pt idx="3914">
                  <c:v>0.156643</c:v>
                </c:pt>
                <c:pt idx="3915">
                  <c:v>0.15668299999999999</c:v>
                </c:pt>
                <c:pt idx="3916">
                  <c:v>0.156723</c:v>
                </c:pt>
                <c:pt idx="3917">
                  <c:v>0.15676300000000001</c:v>
                </c:pt>
                <c:pt idx="3918">
                  <c:v>0.156803</c:v>
                </c:pt>
                <c:pt idx="3919">
                  <c:v>0.15684300000000001</c:v>
                </c:pt>
                <c:pt idx="3920">
                  <c:v>0.15688299999999999</c:v>
                </c:pt>
                <c:pt idx="3921">
                  <c:v>0.15692300000000001</c:v>
                </c:pt>
                <c:pt idx="3922">
                  <c:v>0.15696299999999999</c:v>
                </c:pt>
                <c:pt idx="3923">
                  <c:v>0.157003</c:v>
                </c:pt>
                <c:pt idx="3924">
                  <c:v>0.15704299999999999</c:v>
                </c:pt>
                <c:pt idx="3925">
                  <c:v>0.157083</c:v>
                </c:pt>
                <c:pt idx="3926">
                  <c:v>0.15712300000000001</c:v>
                </c:pt>
                <c:pt idx="3927">
                  <c:v>0.157163</c:v>
                </c:pt>
                <c:pt idx="3928">
                  <c:v>0.15720300000000001</c:v>
                </c:pt>
                <c:pt idx="3929">
                  <c:v>0.15724299999999999</c:v>
                </c:pt>
                <c:pt idx="3930">
                  <c:v>0.15728300000000001</c:v>
                </c:pt>
                <c:pt idx="3931">
                  <c:v>0.15732299999999999</c:v>
                </c:pt>
                <c:pt idx="3932">
                  <c:v>0.157363</c:v>
                </c:pt>
                <c:pt idx="3933">
                  <c:v>0.15740299999999999</c:v>
                </c:pt>
                <c:pt idx="3934">
                  <c:v>0.157443</c:v>
                </c:pt>
                <c:pt idx="3935">
                  <c:v>0.15748300000000001</c:v>
                </c:pt>
                <c:pt idx="3936">
                  <c:v>0.157523</c:v>
                </c:pt>
                <c:pt idx="3937">
                  <c:v>0.15756300000000001</c:v>
                </c:pt>
                <c:pt idx="3938">
                  <c:v>0.15760299999999999</c:v>
                </c:pt>
                <c:pt idx="3939">
                  <c:v>0.15764300000000001</c:v>
                </c:pt>
                <c:pt idx="3940">
                  <c:v>0.15768299999999999</c:v>
                </c:pt>
                <c:pt idx="3941">
                  <c:v>0.157723</c:v>
                </c:pt>
                <c:pt idx="3942">
                  <c:v>0.15776299999999999</c:v>
                </c:pt>
                <c:pt idx="3943">
                  <c:v>0.157803</c:v>
                </c:pt>
                <c:pt idx="3944">
                  <c:v>0.15784300000000001</c:v>
                </c:pt>
                <c:pt idx="3945">
                  <c:v>0.157883</c:v>
                </c:pt>
                <c:pt idx="3946">
                  <c:v>0.15792300000000001</c:v>
                </c:pt>
                <c:pt idx="3947">
                  <c:v>0.15796299999999999</c:v>
                </c:pt>
                <c:pt idx="3948">
                  <c:v>0.158003</c:v>
                </c:pt>
                <c:pt idx="3949">
                  <c:v>0.15804299999999999</c:v>
                </c:pt>
                <c:pt idx="3950">
                  <c:v>0.158083</c:v>
                </c:pt>
                <c:pt idx="3951">
                  <c:v>0.15812300000000001</c:v>
                </c:pt>
                <c:pt idx="3952">
                  <c:v>0.158163</c:v>
                </c:pt>
                <c:pt idx="3953">
                  <c:v>0.15820300000000001</c:v>
                </c:pt>
                <c:pt idx="3954">
                  <c:v>0.15824299999999999</c:v>
                </c:pt>
                <c:pt idx="3955">
                  <c:v>0.15828300000000001</c:v>
                </c:pt>
                <c:pt idx="3956">
                  <c:v>0.15832299999999999</c:v>
                </c:pt>
                <c:pt idx="3957">
                  <c:v>0.158363</c:v>
                </c:pt>
                <c:pt idx="3958">
                  <c:v>0.15840299999999999</c:v>
                </c:pt>
                <c:pt idx="3959">
                  <c:v>0.158443</c:v>
                </c:pt>
                <c:pt idx="3960">
                  <c:v>0.15848300000000001</c:v>
                </c:pt>
                <c:pt idx="3961">
                  <c:v>0.158523</c:v>
                </c:pt>
                <c:pt idx="3962">
                  <c:v>0.15856300000000001</c:v>
                </c:pt>
                <c:pt idx="3963">
                  <c:v>0.15860299999999999</c:v>
                </c:pt>
                <c:pt idx="3964">
                  <c:v>0.15864300000000001</c:v>
                </c:pt>
                <c:pt idx="3965">
                  <c:v>0.15868299999999999</c:v>
                </c:pt>
                <c:pt idx="3966">
                  <c:v>0.158723</c:v>
                </c:pt>
                <c:pt idx="3967">
                  <c:v>0.15876299999999999</c:v>
                </c:pt>
                <c:pt idx="3968">
                  <c:v>0.158803</c:v>
                </c:pt>
                <c:pt idx="3969">
                  <c:v>0.15884300000000001</c:v>
                </c:pt>
                <c:pt idx="3970">
                  <c:v>0.158883</c:v>
                </c:pt>
                <c:pt idx="3971">
                  <c:v>0.15892300000000001</c:v>
                </c:pt>
                <c:pt idx="3972">
                  <c:v>0.15896299999999999</c:v>
                </c:pt>
                <c:pt idx="3973">
                  <c:v>0.15900300000000001</c:v>
                </c:pt>
                <c:pt idx="3974">
                  <c:v>0.15904299999999999</c:v>
                </c:pt>
                <c:pt idx="3975">
                  <c:v>0.159083</c:v>
                </c:pt>
                <c:pt idx="3976">
                  <c:v>0.15912299999999999</c:v>
                </c:pt>
                <c:pt idx="3977">
                  <c:v>0.159163</c:v>
                </c:pt>
                <c:pt idx="3978">
                  <c:v>0.15920300000000001</c:v>
                </c:pt>
                <c:pt idx="3979">
                  <c:v>0.159243</c:v>
                </c:pt>
                <c:pt idx="3980">
                  <c:v>0.15928300000000001</c:v>
                </c:pt>
                <c:pt idx="3981">
                  <c:v>0.15932299999999999</c:v>
                </c:pt>
                <c:pt idx="3982">
                  <c:v>0.159363</c:v>
                </c:pt>
                <c:pt idx="3983">
                  <c:v>0.15940299999999999</c:v>
                </c:pt>
                <c:pt idx="3984">
                  <c:v>0.159443</c:v>
                </c:pt>
                <c:pt idx="3985">
                  <c:v>0.15948300000000001</c:v>
                </c:pt>
                <c:pt idx="3986">
                  <c:v>0.159523</c:v>
                </c:pt>
                <c:pt idx="3987">
                  <c:v>0.15956300000000001</c:v>
                </c:pt>
                <c:pt idx="3988">
                  <c:v>0.15960299999999999</c:v>
                </c:pt>
                <c:pt idx="3989">
                  <c:v>0.15964300000000001</c:v>
                </c:pt>
                <c:pt idx="3990">
                  <c:v>0.15968299999999999</c:v>
                </c:pt>
                <c:pt idx="3991">
                  <c:v>0.159723</c:v>
                </c:pt>
                <c:pt idx="3992">
                  <c:v>0.15976299999999999</c:v>
                </c:pt>
                <c:pt idx="3993">
                  <c:v>0.159803</c:v>
                </c:pt>
                <c:pt idx="3994">
                  <c:v>0.15984300000000001</c:v>
                </c:pt>
                <c:pt idx="3995">
                  <c:v>0.159883</c:v>
                </c:pt>
                <c:pt idx="3996">
                  <c:v>0.15992300000000001</c:v>
                </c:pt>
                <c:pt idx="3997">
                  <c:v>0.15996299999999999</c:v>
                </c:pt>
                <c:pt idx="3998">
                  <c:v>0.16000300000000001</c:v>
                </c:pt>
                <c:pt idx="3999">
                  <c:v>0.16004299999999999</c:v>
                </c:pt>
                <c:pt idx="4000">
                  <c:v>0.160083</c:v>
                </c:pt>
                <c:pt idx="4001">
                  <c:v>0.16012299999999999</c:v>
                </c:pt>
                <c:pt idx="4002">
                  <c:v>0.160163</c:v>
                </c:pt>
                <c:pt idx="4003">
                  <c:v>0.16020300000000001</c:v>
                </c:pt>
                <c:pt idx="4004">
                  <c:v>0.160243</c:v>
                </c:pt>
                <c:pt idx="4005">
                  <c:v>0.16028300000000001</c:v>
                </c:pt>
                <c:pt idx="4006">
                  <c:v>0.16032299999999999</c:v>
                </c:pt>
                <c:pt idx="4007">
                  <c:v>0.16036300000000001</c:v>
                </c:pt>
                <c:pt idx="4008">
                  <c:v>0.16040299999999999</c:v>
                </c:pt>
                <c:pt idx="4009">
                  <c:v>0.160443</c:v>
                </c:pt>
                <c:pt idx="4010">
                  <c:v>0.16048299999999999</c:v>
                </c:pt>
                <c:pt idx="4011">
                  <c:v>0.160523</c:v>
                </c:pt>
                <c:pt idx="4012">
                  <c:v>0.16056300000000001</c:v>
                </c:pt>
                <c:pt idx="4013">
                  <c:v>0.160603</c:v>
                </c:pt>
                <c:pt idx="4014">
                  <c:v>0.16064300000000001</c:v>
                </c:pt>
                <c:pt idx="4015">
                  <c:v>0.16068299999999999</c:v>
                </c:pt>
                <c:pt idx="4016">
                  <c:v>0.160723</c:v>
                </c:pt>
                <c:pt idx="4017">
                  <c:v>0.16076299999999999</c:v>
                </c:pt>
                <c:pt idx="4018">
                  <c:v>0.160803</c:v>
                </c:pt>
                <c:pt idx="4019">
                  <c:v>0.16084300000000001</c:v>
                </c:pt>
                <c:pt idx="4020">
                  <c:v>0.160883</c:v>
                </c:pt>
                <c:pt idx="4021">
                  <c:v>0.16092300000000001</c:v>
                </c:pt>
                <c:pt idx="4022">
                  <c:v>0.16096299999999999</c:v>
                </c:pt>
                <c:pt idx="4023">
                  <c:v>0.16100300000000001</c:v>
                </c:pt>
                <c:pt idx="4024">
                  <c:v>0.16104299999999999</c:v>
                </c:pt>
                <c:pt idx="4025">
                  <c:v>0.161083</c:v>
                </c:pt>
                <c:pt idx="4026">
                  <c:v>0.16112299999999999</c:v>
                </c:pt>
                <c:pt idx="4027">
                  <c:v>0.161163</c:v>
                </c:pt>
                <c:pt idx="4028">
                  <c:v>0.16120300000000001</c:v>
                </c:pt>
                <c:pt idx="4029">
                  <c:v>0.161243</c:v>
                </c:pt>
                <c:pt idx="4030">
                  <c:v>0.16128300000000001</c:v>
                </c:pt>
                <c:pt idx="4031">
                  <c:v>0.16132299999999999</c:v>
                </c:pt>
                <c:pt idx="4032">
                  <c:v>0.16136300000000001</c:v>
                </c:pt>
                <c:pt idx="4033">
                  <c:v>0.16140299999999999</c:v>
                </c:pt>
                <c:pt idx="4034">
                  <c:v>0.161443</c:v>
                </c:pt>
                <c:pt idx="4035">
                  <c:v>0.16148299999999999</c:v>
                </c:pt>
                <c:pt idx="4036">
                  <c:v>0.161523</c:v>
                </c:pt>
                <c:pt idx="4037">
                  <c:v>0.16156300000000001</c:v>
                </c:pt>
                <c:pt idx="4038">
                  <c:v>0.161603</c:v>
                </c:pt>
                <c:pt idx="4039">
                  <c:v>0.16164300000000001</c:v>
                </c:pt>
                <c:pt idx="4040">
                  <c:v>0.16168299999999999</c:v>
                </c:pt>
                <c:pt idx="4041">
                  <c:v>0.16172300000000001</c:v>
                </c:pt>
                <c:pt idx="4042">
                  <c:v>0.16176299999999999</c:v>
                </c:pt>
                <c:pt idx="4043">
                  <c:v>0.161803</c:v>
                </c:pt>
                <c:pt idx="4044">
                  <c:v>0.16184299999999999</c:v>
                </c:pt>
                <c:pt idx="4045">
                  <c:v>0.161883</c:v>
                </c:pt>
                <c:pt idx="4046">
                  <c:v>0.16192300000000001</c:v>
                </c:pt>
                <c:pt idx="4047">
                  <c:v>0.161963</c:v>
                </c:pt>
                <c:pt idx="4048">
                  <c:v>0.16200300000000001</c:v>
                </c:pt>
                <c:pt idx="4049">
                  <c:v>0.16204299999999999</c:v>
                </c:pt>
                <c:pt idx="4050">
                  <c:v>0.162083</c:v>
                </c:pt>
                <c:pt idx="4051">
                  <c:v>0.16212299999999999</c:v>
                </c:pt>
                <c:pt idx="4052">
                  <c:v>0.162163</c:v>
                </c:pt>
                <c:pt idx="4053">
                  <c:v>0.16220300000000001</c:v>
                </c:pt>
                <c:pt idx="4054">
                  <c:v>0.162243</c:v>
                </c:pt>
                <c:pt idx="4055">
                  <c:v>0.16228300000000001</c:v>
                </c:pt>
                <c:pt idx="4056">
                  <c:v>0.162323</c:v>
                </c:pt>
                <c:pt idx="4057">
                  <c:v>0.16236300000000001</c:v>
                </c:pt>
                <c:pt idx="4058">
                  <c:v>0.16240299999999999</c:v>
                </c:pt>
                <c:pt idx="4059">
                  <c:v>0.162443</c:v>
                </c:pt>
                <c:pt idx="4060">
                  <c:v>0.16248299999999999</c:v>
                </c:pt>
                <c:pt idx="4061">
                  <c:v>0.162523</c:v>
                </c:pt>
                <c:pt idx="4062">
                  <c:v>0.16256300000000001</c:v>
                </c:pt>
                <c:pt idx="4063">
                  <c:v>0.162603</c:v>
                </c:pt>
                <c:pt idx="4064">
                  <c:v>0.16264300000000001</c:v>
                </c:pt>
                <c:pt idx="4065">
                  <c:v>0.16268299999999999</c:v>
                </c:pt>
                <c:pt idx="4066">
                  <c:v>0.16272300000000001</c:v>
                </c:pt>
                <c:pt idx="4067">
                  <c:v>0.16276299999999999</c:v>
                </c:pt>
                <c:pt idx="4068">
                  <c:v>0.162803</c:v>
                </c:pt>
                <c:pt idx="4069">
                  <c:v>0.16284299999999999</c:v>
                </c:pt>
                <c:pt idx="4070">
                  <c:v>0.162883</c:v>
                </c:pt>
                <c:pt idx="4071">
                  <c:v>0.16292300000000001</c:v>
                </c:pt>
                <c:pt idx="4072">
                  <c:v>0.162963</c:v>
                </c:pt>
                <c:pt idx="4073">
                  <c:v>0.16300300000000001</c:v>
                </c:pt>
                <c:pt idx="4074">
                  <c:v>0.16304299999999999</c:v>
                </c:pt>
                <c:pt idx="4075">
                  <c:v>0.16308300000000001</c:v>
                </c:pt>
                <c:pt idx="4076">
                  <c:v>0.16312299999999999</c:v>
                </c:pt>
                <c:pt idx="4077">
                  <c:v>0.163163</c:v>
                </c:pt>
                <c:pt idx="4078">
                  <c:v>0.16320299999999999</c:v>
                </c:pt>
                <c:pt idx="4079">
                  <c:v>0.163243</c:v>
                </c:pt>
                <c:pt idx="4080">
                  <c:v>0.16328300000000001</c:v>
                </c:pt>
                <c:pt idx="4081">
                  <c:v>0.163323</c:v>
                </c:pt>
                <c:pt idx="4082">
                  <c:v>0.16336300000000001</c:v>
                </c:pt>
                <c:pt idx="4083">
                  <c:v>0.16340299999999999</c:v>
                </c:pt>
                <c:pt idx="4084">
                  <c:v>0.163443</c:v>
                </c:pt>
                <c:pt idx="4085">
                  <c:v>0.16348299999999999</c:v>
                </c:pt>
                <c:pt idx="4086">
                  <c:v>0.163523</c:v>
                </c:pt>
                <c:pt idx="4087">
                  <c:v>0.16356299999999999</c:v>
                </c:pt>
                <c:pt idx="4088">
                  <c:v>0.163603</c:v>
                </c:pt>
                <c:pt idx="4089">
                  <c:v>0.16364300000000001</c:v>
                </c:pt>
                <c:pt idx="4090">
                  <c:v>0.163683</c:v>
                </c:pt>
                <c:pt idx="4091">
                  <c:v>0.16372300000000001</c:v>
                </c:pt>
                <c:pt idx="4092">
                  <c:v>0.16376299999999999</c:v>
                </c:pt>
                <c:pt idx="4093">
                  <c:v>0.163803</c:v>
                </c:pt>
                <c:pt idx="4094">
                  <c:v>0.16384299999999999</c:v>
                </c:pt>
                <c:pt idx="4095">
                  <c:v>0.163883</c:v>
                </c:pt>
                <c:pt idx="4096">
                  <c:v>0.16392300000000001</c:v>
                </c:pt>
                <c:pt idx="4097">
                  <c:v>0.163963</c:v>
                </c:pt>
                <c:pt idx="4098">
                  <c:v>0.16400300000000001</c:v>
                </c:pt>
                <c:pt idx="4099">
                  <c:v>0.16404299999999999</c:v>
                </c:pt>
                <c:pt idx="4100">
                  <c:v>0.16408300000000001</c:v>
                </c:pt>
                <c:pt idx="4101">
                  <c:v>0.16412299999999999</c:v>
                </c:pt>
                <c:pt idx="4102">
                  <c:v>0.164163</c:v>
                </c:pt>
                <c:pt idx="4103">
                  <c:v>0.16420299999999999</c:v>
                </c:pt>
                <c:pt idx="4104">
                  <c:v>0.164243</c:v>
                </c:pt>
                <c:pt idx="4105">
                  <c:v>0.16428300000000001</c:v>
                </c:pt>
                <c:pt idx="4106">
                  <c:v>0.164323</c:v>
                </c:pt>
                <c:pt idx="4107">
                  <c:v>0.16436300000000001</c:v>
                </c:pt>
                <c:pt idx="4108">
                  <c:v>0.16440299999999999</c:v>
                </c:pt>
                <c:pt idx="4109">
                  <c:v>0.16444300000000001</c:v>
                </c:pt>
                <c:pt idx="4110">
                  <c:v>0.16448299999999999</c:v>
                </c:pt>
                <c:pt idx="4111">
                  <c:v>0.164523</c:v>
                </c:pt>
                <c:pt idx="4112">
                  <c:v>0.16456299999999999</c:v>
                </c:pt>
                <c:pt idx="4113">
                  <c:v>0.164603</c:v>
                </c:pt>
                <c:pt idx="4114">
                  <c:v>0.16464300000000001</c:v>
                </c:pt>
                <c:pt idx="4115">
                  <c:v>0.164683</c:v>
                </c:pt>
                <c:pt idx="4116">
                  <c:v>0.16472300000000001</c:v>
                </c:pt>
                <c:pt idx="4117">
                  <c:v>0.16476299999999999</c:v>
                </c:pt>
                <c:pt idx="4118">
                  <c:v>0.16480300000000001</c:v>
                </c:pt>
                <c:pt idx="4119">
                  <c:v>0.16484299999999999</c:v>
                </c:pt>
                <c:pt idx="4120">
                  <c:v>0.164883</c:v>
                </c:pt>
                <c:pt idx="4121">
                  <c:v>0.16492299999999999</c:v>
                </c:pt>
                <c:pt idx="4122">
                  <c:v>0.164963</c:v>
                </c:pt>
                <c:pt idx="4123">
                  <c:v>0.16500300000000001</c:v>
                </c:pt>
                <c:pt idx="4124">
                  <c:v>0.165043</c:v>
                </c:pt>
                <c:pt idx="4125">
                  <c:v>0.16508300000000001</c:v>
                </c:pt>
                <c:pt idx="4126">
                  <c:v>0.16512299999999999</c:v>
                </c:pt>
                <c:pt idx="4127">
                  <c:v>0.165163</c:v>
                </c:pt>
                <c:pt idx="4128">
                  <c:v>0.16520299999999999</c:v>
                </c:pt>
                <c:pt idx="4129">
                  <c:v>0.165243</c:v>
                </c:pt>
                <c:pt idx="4130">
                  <c:v>0.16528300000000001</c:v>
                </c:pt>
                <c:pt idx="4131">
                  <c:v>0.165323</c:v>
                </c:pt>
                <c:pt idx="4132">
                  <c:v>0.16536300000000001</c:v>
                </c:pt>
                <c:pt idx="4133">
                  <c:v>0.16540299999999999</c:v>
                </c:pt>
                <c:pt idx="4134">
                  <c:v>0.16544300000000001</c:v>
                </c:pt>
                <c:pt idx="4135">
                  <c:v>0.16548299999999999</c:v>
                </c:pt>
                <c:pt idx="4136">
                  <c:v>0.165523</c:v>
                </c:pt>
                <c:pt idx="4137">
                  <c:v>0.16556299999999999</c:v>
                </c:pt>
                <c:pt idx="4138">
                  <c:v>0.165603</c:v>
                </c:pt>
                <c:pt idx="4139">
                  <c:v>0.16564300000000001</c:v>
                </c:pt>
                <c:pt idx="4140">
                  <c:v>0.165683</c:v>
                </c:pt>
                <c:pt idx="4141">
                  <c:v>0.16572300000000001</c:v>
                </c:pt>
                <c:pt idx="4142">
                  <c:v>0.16576299999999999</c:v>
                </c:pt>
                <c:pt idx="4143">
                  <c:v>0.16580300000000001</c:v>
                </c:pt>
                <c:pt idx="4144">
                  <c:v>0.16584299999999999</c:v>
                </c:pt>
                <c:pt idx="4145">
                  <c:v>0.165883</c:v>
                </c:pt>
                <c:pt idx="4146">
                  <c:v>0.16592299999999999</c:v>
                </c:pt>
                <c:pt idx="4147">
                  <c:v>0.165963</c:v>
                </c:pt>
                <c:pt idx="4148">
                  <c:v>0.16600300000000001</c:v>
                </c:pt>
                <c:pt idx="4149">
                  <c:v>0.166043</c:v>
                </c:pt>
                <c:pt idx="4150">
                  <c:v>0.16608300000000001</c:v>
                </c:pt>
                <c:pt idx="4151">
                  <c:v>0.16612299999999999</c:v>
                </c:pt>
                <c:pt idx="4152">
                  <c:v>0.16616300000000001</c:v>
                </c:pt>
                <c:pt idx="4153">
                  <c:v>0.16620299999999999</c:v>
                </c:pt>
                <c:pt idx="4154">
                  <c:v>0.166243</c:v>
                </c:pt>
                <c:pt idx="4155">
                  <c:v>0.16628299999999999</c:v>
                </c:pt>
                <c:pt idx="4156">
                  <c:v>0.166323</c:v>
                </c:pt>
                <c:pt idx="4157">
                  <c:v>0.16636300000000001</c:v>
                </c:pt>
                <c:pt idx="4158">
                  <c:v>0.166403</c:v>
                </c:pt>
                <c:pt idx="4159">
                  <c:v>0.16644300000000001</c:v>
                </c:pt>
                <c:pt idx="4160">
                  <c:v>0.16648299999999999</c:v>
                </c:pt>
                <c:pt idx="4161">
                  <c:v>0.166523</c:v>
                </c:pt>
                <c:pt idx="4162">
                  <c:v>0.16656299999999999</c:v>
                </c:pt>
                <c:pt idx="4163">
                  <c:v>0.166603</c:v>
                </c:pt>
                <c:pt idx="4164">
                  <c:v>0.16664300000000001</c:v>
                </c:pt>
                <c:pt idx="4165">
                  <c:v>0.166683</c:v>
                </c:pt>
                <c:pt idx="4166">
                  <c:v>0.16672300000000001</c:v>
                </c:pt>
                <c:pt idx="4167">
                  <c:v>0.16676299999999999</c:v>
                </c:pt>
                <c:pt idx="4168">
                  <c:v>0.16680300000000001</c:v>
                </c:pt>
                <c:pt idx="4169">
                  <c:v>0.16684299999999999</c:v>
                </c:pt>
                <c:pt idx="4170">
                  <c:v>0.166883</c:v>
                </c:pt>
                <c:pt idx="4171">
                  <c:v>0.16692299999999999</c:v>
                </c:pt>
                <c:pt idx="4172">
                  <c:v>0.166963</c:v>
                </c:pt>
                <c:pt idx="4173">
                  <c:v>0.16700300000000001</c:v>
                </c:pt>
                <c:pt idx="4174">
                  <c:v>0.167043</c:v>
                </c:pt>
                <c:pt idx="4175">
                  <c:v>0.16708300000000001</c:v>
                </c:pt>
                <c:pt idx="4176">
                  <c:v>0.16712299999999999</c:v>
                </c:pt>
                <c:pt idx="4177">
                  <c:v>0.16716300000000001</c:v>
                </c:pt>
                <c:pt idx="4178">
                  <c:v>0.16720299999999999</c:v>
                </c:pt>
                <c:pt idx="4179">
                  <c:v>0.167243</c:v>
                </c:pt>
                <c:pt idx="4180">
                  <c:v>0.16728299999999999</c:v>
                </c:pt>
                <c:pt idx="4181">
                  <c:v>0.167323</c:v>
                </c:pt>
                <c:pt idx="4182">
                  <c:v>0.16736300000000001</c:v>
                </c:pt>
                <c:pt idx="4183">
                  <c:v>0.167403</c:v>
                </c:pt>
                <c:pt idx="4184">
                  <c:v>0.16744300000000001</c:v>
                </c:pt>
                <c:pt idx="4185">
                  <c:v>0.16748299999999999</c:v>
                </c:pt>
                <c:pt idx="4186">
                  <c:v>0.16752300000000001</c:v>
                </c:pt>
                <c:pt idx="4187">
                  <c:v>0.16756299999999999</c:v>
                </c:pt>
                <c:pt idx="4188">
                  <c:v>0.167603</c:v>
                </c:pt>
                <c:pt idx="4189">
                  <c:v>0.16764299999999999</c:v>
                </c:pt>
                <c:pt idx="4190">
                  <c:v>0.167683</c:v>
                </c:pt>
                <c:pt idx="4191">
                  <c:v>0.16772300000000001</c:v>
                </c:pt>
                <c:pt idx="4192">
                  <c:v>0.167763</c:v>
                </c:pt>
                <c:pt idx="4193">
                  <c:v>0.16780300000000001</c:v>
                </c:pt>
                <c:pt idx="4194">
                  <c:v>0.16784299999999999</c:v>
                </c:pt>
                <c:pt idx="4195">
                  <c:v>0.167883</c:v>
                </c:pt>
                <c:pt idx="4196">
                  <c:v>0.16792299999999999</c:v>
                </c:pt>
                <c:pt idx="4197">
                  <c:v>0.167963</c:v>
                </c:pt>
                <c:pt idx="4198">
                  <c:v>0.16800300000000001</c:v>
                </c:pt>
                <c:pt idx="4199">
                  <c:v>0.168043</c:v>
                </c:pt>
                <c:pt idx="4200">
                  <c:v>0.16808300000000001</c:v>
                </c:pt>
                <c:pt idx="4201">
                  <c:v>0.16812299999999999</c:v>
                </c:pt>
                <c:pt idx="4202">
                  <c:v>0.16816300000000001</c:v>
                </c:pt>
                <c:pt idx="4203">
                  <c:v>0.16820299999999999</c:v>
                </c:pt>
                <c:pt idx="4204">
                  <c:v>0.168243</c:v>
                </c:pt>
                <c:pt idx="4205">
                  <c:v>0.16828299999999999</c:v>
                </c:pt>
                <c:pt idx="4206">
                  <c:v>0.168323</c:v>
                </c:pt>
                <c:pt idx="4207">
                  <c:v>0.16836300000000001</c:v>
                </c:pt>
                <c:pt idx="4208">
                  <c:v>0.168403</c:v>
                </c:pt>
                <c:pt idx="4209">
                  <c:v>0.16844300000000001</c:v>
                </c:pt>
                <c:pt idx="4210">
                  <c:v>0.16848299999999999</c:v>
                </c:pt>
                <c:pt idx="4211">
                  <c:v>0.16852300000000001</c:v>
                </c:pt>
                <c:pt idx="4212">
                  <c:v>0.16856299999999999</c:v>
                </c:pt>
                <c:pt idx="4213">
                  <c:v>0.168603</c:v>
                </c:pt>
                <c:pt idx="4214">
                  <c:v>0.16864299999999999</c:v>
                </c:pt>
                <c:pt idx="4215">
                  <c:v>0.168683</c:v>
                </c:pt>
                <c:pt idx="4216">
                  <c:v>0.16872300000000001</c:v>
                </c:pt>
                <c:pt idx="4217">
                  <c:v>0.168763</c:v>
                </c:pt>
                <c:pt idx="4218">
                  <c:v>0.16880300000000001</c:v>
                </c:pt>
                <c:pt idx="4219">
                  <c:v>0.16884299999999999</c:v>
                </c:pt>
                <c:pt idx="4220">
                  <c:v>0.16888300000000001</c:v>
                </c:pt>
                <c:pt idx="4221">
                  <c:v>0.16892299999999999</c:v>
                </c:pt>
                <c:pt idx="4222">
                  <c:v>0.168963</c:v>
                </c:pt>
                <c:pt idx="4223">
                  <c:v>0.16900299999999999</c:v>
                </c:pt>
                <c:pt idx="4224">
                  <c:v>0.169043</c:v>
                </c:pt>
                <c:pt idx="4225">
                  <c:v>0.16908300000000001</c:v>
                </c:pt>
                <c:pt idx="4226">
                  <c:v>0.169123</c:v>
                </c:pt>
                <c:pt idx="4227">
                  <c:v>0.16916300000000001</c:v>
                </c:pt>
                <c:pt idx="4228">
                  <c:v>0.16920299999999999</c:v>
                </c:pt>
                <c:pt idx="4229">
                  <c:v>0.169243</c:v>
                </c:pt>
                <c:pt idx="4230">
                  <c:v>0.16928299999999999</c:v>
                </c:pt>
                <c:pt idx="4231">
                  <c:v>0.169323</c:v>
                </c:pt>
                <c:pt idx="4232">
                  <c:v>0.16936300000000001</c:v>
                </c:pt>
                <c:pt idx="4233">
                  <c:v>0.169403</c:v>
                </c:pt>
                <c:pt idx="4234">
                  <c:v>0.16944300000000001</c:v>
                </c:pt>
                <c:pt idx="4235">
                  <c:v>0.16948299999999999</c:v>
                </c:pt>
                <c:pt idx="4236">
                  <c:v>0.16952300000000001</c:v>
                </c:pt>
                <c:pt idx="4237">
                  <c:v>0.16956299999999999</c:v>
                </c:pt>
                <c:pt idx="4238">
                  <c:v>0.169603</c:v>
                </c:pt>
                <c:pt idx="4239">
                  <c:v>0.16964299999999999</c:v>
                </c:pt>
                <c:pt idx="4240">
                  <c:v>0.169683</c:v>
                </c:pt>
                <c:pt idx="4241">
                  <c:v>0.16972300000000001</c:v>
                </c:pt>
                <c:pt idx="4242">
                  <c:v>0.169763</c:v>
                </c:pt>
                <c:pt idx="4243">
                  <c:v>0.16980300000000001</c:v>
                </c:pt>
                <c:pt idx="4244">
                  <c:v>0.16984299999999999</c:v>
                </c:pt>
                <c:pt idx="4245">
                  <c:v>0.16988300000000001</c:v>
                </c:pt>
                <c:pt idx="4246">
                  <c:v>0.16992299999999999</c:v>
                </c:pt>
                <c:pt idx="4247">
                  <c:v>0.169963</c:v>
                </c:pt>
                <c:pt idx="4248">
                  <c:v>0.17000299999999999</c:v>
                </c:pt>
                <c:pt idx="4249">
                  <c:v>0.170043</c:v>
                </c:pt>
                <c:pt idx="4250">
                  <c:v>0.17008300000000001</c:v>
                </c:pt>
                <c:pt idx="4251">
                  <c:v>0.170123</c:v>
                </c:pt>
                <c:pt idx="4252">
                  <c:v>0.17016300000000001</c:v>
                </c:pt>
                <c:pt idx="4253">
                  <c:v>0.17020299999999999</c:v>
                </c:pt>
                <c:pt idx="4254">
                  <c:v>0.17024300000000001</c:v>
                </c:pt>
                <c:pt idx="4255">
                  <c:v>0.17028299999999999</c:v>
                </c:pt>
                <c:pt idx="4256">
                  <c:v>0.170323</c:v>
                </c:pt>
                <c:pt idx="4257">
                  <c:v>0.17036299999999999</c:v>
                </c:pt>
                <c:pt idx="4258">
                  <c:v>0.170403</c:v>
                </c:pt>
                <c:pt idx="4259">
                  <c:v>0.17044300000000001</c:v>
                </c:pt>
                <c:pt idx="4260">
                  <c:v>0.170483</c:v>
                </c:pt>
                <c:pt idx="4261">
                  <c:v>0.17052300000000001</c:v>
                </c:pt>
                <c:pt idx="4262">
                  <c:v>0.17056299999999999</c:v>
                </c:pt>
                <c:pt idx="4263">
                  <c:v>0.170603</c:v>
                </c:pt>
                <c:pt idx="4264">
                  <c:v>0.17064299999999999</c:v>
                </c:pt>
                <c:pt idx="4265">
                  <c:v>0.170683</c:v>
                </c:pt>
                <c:pt idx="4266">
                  <c:v>0.17072300000000001</c:v>
                </c:pt>
                <c:pt idx="4267">
                  <c:v>0.170762</c:v>
                </c:pt>
                <c:pt idx="4268">
                  <c:v>0.17080200000000001</c:v>
                </c:pt>
                <c:pt idx="4269">
                  <c:v>0.17084199999999999</c:v>
                </c:pt>
                <c:pt idx="4270">
                  <c:v>0.17088200000000001</c:v>
                </c:pt>
                <c:pt idx="4271">
                  <c:v>0.17092199999999999</c:v>
                </c:pt>
                <c:pt idx="4272">
                  <c:v>0.170962</c:v>
                </c:pt>
                <c:pt idx="4273">
                  <c:v>0.17100199999999999</c:v>
                </c:pt>
                <c:pt idx="4274">
                  <c:v>0.171042</c:v>
                </c:pt>
                <c:pt idx="4275">
                  <c:v>0.17108200000000001</c:v>
                </c:pt>
                <c:pt idx="4276">
                  <c:v>0.171122</c:v>
                </c:pt>
                <c:pt idx="4277">
                  <c:v>0.17116200000000001</c:v>
                </c:pt>
                <c:pt idx="4278">
                  <c:v>0.17120199999999999</c:v>
                </c:pt>
                <c:pt idx="4279">
                  <c:v>0.17124200000000001</c:v>
                </c:pt>
                <c:pt idx="4280">
                  <c:v>0.17128199999999999</c:v>
                </c:pt>
                <c:pt idx="4281">
                  <c:v>0.171322</c:v>
                </c:pt>
                <c:pt idx="4282">
                  <c:v>0.17136199999999999</c:v>
                </c:pt>
                <c:pt idx="4283">
                  <c:v>0.171402</c:v>
                </c:pt>
                <c:pt idx="4284">
                  <c:v>0.17144200000000001</c:v>
                </c:pt>
                <c:pt idx="4285">
                  <c:v>0.171482</c:v>
                </c:pt>
                <c:pt idx="4286">
                  <c:v>0.17152200000000001</c:v>
                </c:pt>
                <c:pt idx="4287">
                  <c:v>0.17156199999999999</c:v>
                </c:pt>
                <c:pt idx="4288">
                  <c:v>0.171602</c:v>
                </c:pt>
                <c:pt idx="4289">
                  <c:v>0.17164199999999999</c:v>
                </c:pt>
                <c:pt idx="4290">
                  <c:v>0.171682</c:v>
                </c:pt>
                <c:pt idx="4291">
                  <c:v>0.17172200000000001</c:v>
                </c:pt>
                <c:pt idx="4292">
                  <c:v>0.171762</c:v>
                </c:pt>
                <c:pt idx="4293">
                  <c:v>0.17180200000000001</c:v>
                </c:pt>
                <c:pt idx="4294">
                  <c:v>0.17184199999999999</c:v>
                </c:pt>
                <c:pt idx="4295">
                  <c:v>0.17188200000000001</c:v>
                </c:pt>
                <c:pt idx="4296">
                  <c:v>0.17192199999999999</c:v>
                </c:pt>
                <c:pt idx="4297">
                  <c:v>0.171962</c:v>
                </c:pt>
                <c:pt idx="4298">
                  <c:v>0.17200199999999999</c:v>
                </c:pt>
                <c:pt idx="4299">
                  <c:v>0.172042</c:v>
                </c:pt>
                <c:pt idx="4300">
                  <c:v>0.17208200000000001</c:v>
                </c:pt>
                <c:pt idx="4301">
                  <c:v>0.172122</c:v>
                </c:pt>
                <c:pt idx="4302">
                  <c:v>0.17216200000000001</c:v>
                </c:pt>
                <c:pt idx="4303">
                  <c:v>0.17220199999999999</c:v>
                </c:pt>
                <c:pt idx="4304">
                  <c:v>0.17224200000000001</c:v>
                </c:pt>
                <c:pt idx="4305">
                  <c:v>0.17228199999999999</c:v>
                </c:pt>
                <c:pt idx="4306">
                  <c:v>0.172322</c:v>
                </c:pt>
                <c:pt idx="4307">
                  <c:v>0.17236199999999999</c:v>
                </c:pt>
                <c:pt idx="4308">
                  <c:v>0.172402</c:v>
                </c:pt>
                <c:pt idx="4309">
                  <c:v>0.17244200000000001</c:v>
                </c:pt>
                <c:pt idx="4310">
                  <c:v>0.172482</c:v>
                </c:pt>
                <c:pt idx="4311">
                  <c:v>0.17252200000000001</c:v>
                </c:pt>
                <c:pt idx="4312">
                  <c:v>0.17256199999999999</c:v>
                </c:pt>
                <c:pt idx="4313">
                  <c:v>0.17260200000000001</c:v>
                </c:pt>
                <c:pt idx="4314">
                  <c:v>0.17264199999999999</c:v>
                </c:pt>
                <c:pt idx="4315">
                  <c:v>0.172682</c:v>
                </c:pt>
                <c:pt idx="4316">
                  <c:v>0.17272199999999999</c:v>
                </c:pt>
                <c:pt idx="4317">
                  <c:v>0.172762</c:v>
                </c:pt>
                <c:pt idx="4318">
                  <c:v>0.17280200000000001</c:v>
                </c:pt>
                <c:pt idx="4319">
                  <c:v>0.172842</c:v>
                </c:pt>
                <c:pt idx="4320">
                  <c:v>0.17288200000000001</c:v>
                </c:pt>
                <c:pt idx="4321">
                  <c:v>0.17292199999999999</c:v>
                </c:pt>
                <c:pt idx="4322">
                  <c:v>0.172962</c:v>
                </c:pt>
                <c:pt idx="4323">
                  <c:v>0.17300199999999999</c:v>
                </c:pt>
                <c:pt idx="4324">
                  <c:v>0.173042</c:v>
                </c:pt>
                <c:pt idx="4325">
                  <c:v>0.17308200000000001</c:v>
                </c:pt>
                <c:pt idx="4326">
                  <c:v>0.173122</c:v>
                </c:pt>
                <c:pt idx="4327">
                  <c:v>0.17316200000000001</c:v>
                </c:pt>
                <c:pt idx="4328">
                  <c:v>0.17320199999999999</c:v>
                </c:pt>
                <c:pt idx="4329">
                  <c:v>0.17324200000000001</c:v>
                </c:pt>
                <c:pt idx="4330">
                  <c:v>0.17328199999999999</c:v>
                </c:pt>
                <c:pt idx="4331">
                  <c:v>0.173322</c:v>
                </c:pt>
                <c:pt idx="4332">
                  <c:v>0.17336199999999999</c:v>
                </c:pt>
                <c:pt idx="4333">
                  <c:v>0.173402</c:v>
                </c:pt>
                <c:pt idx="4334">
                  <c:v>0.17344200000000001</c:v>
                </c:pt>
                <c:pt idx="4335">
                  <c:v>0.173482</c:v>
                </c:pt>
                <c:pt idx="4336">
                  <c:v>0.17352200000000001</c:v>
                </c:pt>
                <c:pt idx="4337">
                  <c:v>0.17356199999999999</c:v>
                </c:pt>
                <c:pt idx="4338">
                  <c:v>0.17360200000000001</c:v>
                </c:pt>
                <c:pt idx="4339">
                  <c:v>0.17364199999999999</c:v>
                </c:pt>
                <c:pt idx="4340">
                  <c:v>0.173682</c:v>
                </c:pt>
                <c:pt idx="4341">
                  <c:v>0.17372199999999999</c:v>
                </c:pt>
                <c:pt idx="4342">
                  <c:v>0.173762</c:v>
                </c:pt>
                <c:pt idx="4343">
                  <c:v>0.17380200000000001</c:v>
                </c:pt>
                <c:pt idx="4344">
                  <c:v>0.173842</c:v>
                </c:pt>
                <c:pt idx="4345">
                  <c:v>0.17388200000000001</c:v>
                </c:pt>
                <c:pt idx="4346">
                  <c:v>0.17392199999999999</c:v>
                </c:pt>
                <c:pt idx="4347">
                  <c:v>0.17396200000000001</c:v>
                </c:pt>
                <c:pt idx="4348">
                  <c:v>0.17400199999999999</c:v>
                </c:pt>
                <c:pt idx="4349">
                  <c:v>0.174042</c:v>
                </c:pt>
                <c:pt idx="4350">
                  <c:v>0.17408199999999999</c:v>
                </c:pt>
                <c:pt idx="4351">
                  <c:v>0.174122</c:v>
                </c:pt>
                <c:pt idx="4352">
                  <c:v>0.17416200000000001</c:v>
                </c:pt>
                <c:pt idx="4353">
                  <c:v>0.174202</c:v>
                </c:pt>
                <c:pt idx="4354">
                  <c:v>0.17424200000000001</c:v>
                </c:pt>
                <c:pt idx="4355">
                  <c:v>0.17428199999999999</c:v>
                </c:pt>
                <c:pt idx="4356">
                  <c:v>0.174322</c:v>
                </c:pt>
                <c:pt idx="4357">
                  <c:v>0.17436199999999999</c:v>
                </c:pt>
                <c:pt idx="4358">
                  <c:v>0.174402</c:v>
                </c:pt>
                <c:pt idx="4359">
                  <c:v>0.17444200000000001</c:v>
                </c:pt>
                <c:pt idx="4360">
                  <c:v>0.174482</c:v>
                </c:pt>
                <c:pt idx="4361">
                  <c:v>0.17452200000000001</c:v>
                </c:pt>
                <c:pt idx="4362">
                  <c:v>0.17456199999999999</c:v>
                </c:pt>
                <c:pt idx="4363">
                  <c:v>0.17460200000000001</c:v>
                </c:pt>
                <c:pt idx="4364">
                  <c:v>0.17464199999999999</c:v>
                </c:pt>
                <c:pt idx="4365">
                  <c:v>0.174682</c:v>
                </c:pt>
                <c:pt idx="4366">
                  <c:v>0.17472199999999999</c:v>
                </c:pt>
                <c:pt idx="4367">
                  <c:v>0.174762</c:v>
                </c:pt>
                <c:pt idx="4368">
                  <c:v>0.17480200000000001</c:v>
                </c:pt>
                <c:pt idx="4369">
                  <c:v>0.174842</c:v>
                </c:pt>
                <c:pt idx="4370">
                  <c:v>0.17488200000000001</c:v>
                </c:pt>
                <c:pt idx="4371">
                  <c:v>0.17492199999999999</c:v>
                </c:pt>
                <c:pt idx="4372">
                  <c:v>0.17496200000000001</c:v>
                </c:pt>
                <c:pt idx="4373">
                  <c:v>0.17500199999999999</c:v>
                </c:pt>
                <c:pt idx="4374">
                  <c:v>0.175042</c:v>
                </c:pt>
                <c:pt idx="4375">
                  <c:v>0.17508199999999999</c:v>
                </c:pt>
                <c:pt idx="4376">
                  <c:v>0.175122</c:v>
                </c:pt>
                <c:pt idx="4377">
                  <c:v>0.17516200000000001</c:v>
                </c:pt>
                <c:pt idx="4378">
                  <c:v>0.175202</c:v>
                </c:pt>
                <c:pt idx="4379">
                  <c:v>0.17524200000000001</c:v>
                </c:pt>
                <c:pt idx="4380">
                  <c:v>0.17528199999999999</c:v>
                </c:pt>
                <c:pt idx="4381">
                  <c:v>0.17532200000000001</c:v>
                </c:pt>
                <c:pt idx="4382">
                  <c:v>0.17536199999999999</c:v>
                </c:pt>
                <c:pt idx="4383">
                  <c:v>0.175402</c:v>
                </c:pt>
                <c:pt idx="4384">
                  <c:v>0.17544199999999999</c:v>
                </c:pt>
                <c:pt idx="4385">
                  <c:v>0.175482</c:v>
                </c:pt>
                <c:pt idx="4386">
                  <c:v>0.17552200000000001</c:v>
                </c:pt>
                <c:pt idx="4387">
                  <c:v>0.175562</c:v>
                </c:pt>
                <c:pt idx="4388">
                  <c:v>0.17560200000000001</c:v>
                </c:pt>
                <c:pt idx="4389">
                  <c:v>0.17564199999999999</c:v>
                </c:pt>
                <c:pt idx="4390">
                  <c:v>0.175682</c:v>
                </c:pt>
                <c:pt idx="4391">
                  <c:v>0.17572199999999999</c:v>
                </c:pt>
                <c:pt idx="4392">
                  <c:v>0.175762</c:v>
                </c:pt>
                <c:pt idx="4393">
                  <c:v>0.17580200000000001</c:v>
                </c:pt>
                <c:pt idx="4394">
                  <c:v>0.175842</c:v>
                </c:pt>
                <c:pt idx="4395">
                  <c:v>0.17588200000000001</c:v>
                </c:pt>
                <c:pt idx="4396">
                  <c:v>0.175922</c:v>
                </c:pt>
                <c:pt idx="4397">
                  <c:v>0.17596200000000001</c:v>
                </c:pt>
                <c:pt idx="4398">
                  <c:v>0.17600199999999999</c:v>
                </c:pt>
                <c:pt idx="4399">
                  <c:v>0.176042</c:v>
                </c:pt>
                <c:pt idx="4400">
                  <c:v>0.17608199999999999</c:v>
                </c:pt>
                <c:pt idx="4401">
                  <c:v>0.176122</c:v>
                </c:pt>
                <c:pt idx="4402">
                  <c:v>0.17616200000000001</c:v>
                </c:pt>
                <c:pt idx="4403">
                  <c:v>0.176202</c:v>
                </c:pt>
                <c:pt idx="4404">
                  <c:v>0.17624200000000001</c:v>
                </c:pt>
                <c:pt idx="4405">
                  <c:v>0.17628199999999999</c:v>
                </c:pt>
                <c:pt idx="4406">
                  <c:v>0.17632200000000001</c:v>
                </c:pt>
                <c:pt idx="4407">
                  <c:v>0.17636199999999999</c:v>
                </c:pt>
                <c:pt idx="4408">
                  <c:v>0.176402</c:v>
                </c:pt>
                <c:pt idx="4409">
                  <c:v>0.17644199999999999</c:v>
                </c:pt>
                <c:pt idx="4410">
                  <c:v>0.176482</c:v>
                </c:pt>
                <c:pt idx="4411">
                  <c:v>0.17652200000000001</c:v>
                </c:pt>
                <c:pt idx="4412">
                  <c:v>0.176562</c:v>
                </c:pt>
                <c:pt idx="4413">
                  <c:v>0.17660200000000001</c:v>
                </c:pt>
                <c:pt idx="4414">
                  <c:v>0.17664199999999999</c:v>
                </c:pt>
                <c:pt idx="4415">
                  <c:v>0.17668200000000001</c:v>
                </c:pt>
                <c:pt idx="4416">
                  <c:v>0.17672199999999999</c:v>
                </c:pt>
                <c:pt idx="4417">
                  <c:v>0.176762</c:v>
                </c:pt>
                <c:pt idx="4418">
                  <c:v>0.17680199999999999</c:v>
                </c:pt>
                <c:pt idx="4419">
                  <c:v>0.176842</c:v>
                </c:pt>
                <c:pt idx="4420">
                  <c:v>0.17688200000000001</c:v>
                </c:pt>
                <c:pt idx="4421">
                  <c:v>0.176922</c:v>
                </c:pt>
                <c:pt idx="4422">
                  <c:v>0.17696200000000001</c:v>
                </c:pt>
                <c:pt idx="4423">
                  <c:v>0.17700199999999999</c:v>
                </c:pt>
                <c:pt idx="4424">
                  <c:v>0.177042</c:v>
                </c:pt>
                <c:pt idx="4425">
                  <c:v>0.17708199999999999</c:v>
                </c:pt>
                <c:pt idx="4426">
                  <c:v>0.177122</c:v>
                </c:pt>
                <c:pt idx="4427">
                  <c:v>0.17716199999999999</c:v>
                </c:pt>
                <c:pt idx="4428">
                  <c:v>0.177202</c:v>
                </c:pt>
                <c:pt idx="4429">
                  <c:v>0.17724200000000001</c:v>
                </c:pt>
                <c:pt idx="4430">
                  <c:v>0.177282</c:v>
                </c:pt>
                <c:pt idx="4431">
                  <c:v>0.17732200000000001</c:v>
                </c:pt>
                <c:pt idx="4432">
                  <c:v>0.17736199999999999</c:v>
                </c:pt>
                <c:pt idx="4433">
                  <c:v>0.177402</c:v>
                </c:pt>
                <c:pt idx="4434">
                  <c:v>0.17744199999999999</c:v>
                </c:pt>
                <c:pt idx="4435">
                  <c:v>0.177482</c:v>
                </c:pt>
                <c:pt idx="4436">
                  <c:v>0.17752200000000001</c:v>
                </c:pt>
                <c:pt idx="4437">
                  <c:v>0.177562</c:v>
                </c:pt>
                <c:pt idx="4438">
                  <c:v>0.17760200000000001</c:v>
                </c:pt>
                <c:pt idx="4439">
                  <c:v>0.17764199999999999</c:v>
                </c:pt>
                <c:pt idx="4440">
                  <c:v>0.17768200000000001</c:v>
                </c:pt>
                <c:pt idx="4441">
                  <c:v>0.17772199999999999</c:v>
                </c:pt>
                <c:pt idx="4442">
                  <c:v>0.177762</c:v>
                </c:pt>
                <c:pt idx="4443">
                  <c:v>0.17780199999999999</c:v>
                </c:pt>
                <c:pt idx="4444">
                  <c:v>0.177842</c:v>
                </c:pt>
                <c:pt idx="4445">
                  <c:v>0.17788200000000001</c:v>
                </c:pt>
                <c:pt idx="4446">
                  <c:v>0.177922</c:v>
                </c:pt>
                <c:pt idx="4447">
                  <c:v>0.17796200000000001</c:v>
                </c:pt>
                <c:pt idx="4448">
                  <c:v>0.17800199999999999</c:v>
                </c:pt>
                <c:pt idx="4449">
                  <c:v>0.17804200000000001</c:v>
                </c:pt>
                <c:pt idx="4450">
                  <c:v>0.17808199999999999</c:v>
                </c:pt>
                <c:pt idx="4451">
                  <c:v>0.178122</c:v>
                </c:pt>
                <c:pt idx="4452">
                  <c:v>0.17816199999999999</c:v>
                </c:pt>
                <c:pt idx="4453">
                  <c:v>0.178202</c:v>
                </c:pt>
                <c:pt idx="4454">
                  <c:v>0.17824200000000001</c:v>
                </c:pt>
                <c:pt idx="4455">
                  <c:v>0.178282</c:v>
                </c:pt>
                <c:pt idx="4456">
                  <c:v>0.17832200000000001</c:v>
                </c:pt>
                <c:pt idx="4457">
                  <c:v>0.17836199999999999</c:v>
                </c:pt>
                <c:pt idx="4458">
                  <c:v>0.17840200000000001</c:v>
                </c:pt>
                <c:pt idx="4459">
                  <c:v>0.17844199999999999</c:v>
                </c:pt>
                <c:pt idx="4460">
                  <c:v>0.178482</c:v>
                </c:pt>
                <c:pt idx="4461">
                  <c:v>0.17852199999999999</c:v>
                </c:pt>
                <c:pt idx="4462">
                  <c:v>0.178562</c:v>
                </c:pt>
                <c:pt idx="4463">
                  <c:v>0.17860200000000001</c:v>
                </c:pt>
                <c:pt idx="4464">
                  <c:v>0.178642</c:v>
                </c:pt>
                <c:pt idx="4465">
                  <c:v>0.17868200000000001</c:v>
                </c:pt>
                <c:pt idx="4466">
                  <c:v>0.17872199999999999</c:v>
                </c:pt>
                <c:pt idx="4467">
                  <c:v>0.178762</c:v>
                </c:pt>
                <c:pt idx="4468">
                  <c:v>0.17880199999999999</c:v>
                </c:pt>
                <c:pt idx="4469">
                  <c:v>0.178842</c:v>
                </c:pt>
                <c:pt idx="4470">
                  <c:v>0.17888200000000001</c:v>
                </c:pt>
                <c:pt idx="4471">
                  <c:v>0.178922</c:v>
                </c:pt>
                <c:pt idx="4472">
                  <c:v>0.17896200000000001</c:v>
                </c:pt>
                <c:pt idx="4473">
                  <c:v>0.17900199999999999</c:v>
                </c:pt>
                <c:pt idx="4474">
                  <c:v>0.17904200000000001</c:v>
                </c:pt>
                <c:pt idx="4475">
                  <c:v>0.17908199999999999</c:v>
                </c:pt>
                <c:pt idx="4476">
                  <c:v>0.179122</c:v>
                </c:pt>
                <c:pt idx="4477">
                  <c:v>0.17916199999999999</c:v>
                </c:pt>
                <c:pt idx="4478">
                  <c:v>0.179202</c:v>
                </c:pt>
                <c:pt idx="4479">
                  <c:v>0.17924200000000001</c:v>
                </c:pt>
                <c:pt idx="4480">
                  <c:v>0.179282</c:v>
                </c:pt>
                <c:pt idx="4481">
                  <c:v>0.17932200000000001</c:v>
                </c:pt>
                <c:pt idx="4482">
                  <c:v>0.17936199999999999</c:v>
                </c:pt>
                <c:pt idx="4483">
                  <c:v>0.17940200000000001</c:v>
                </c:pt>
                <c:pt idx="4484">
                  <c:v>0.17944199999999999</c:v>
                </c:pt>
                <c:pt idx="4485">
                  <c:v>0.179482</c:v>
                </c:pt>
                <c:pt idx="4486">
                  <c:v>0.17952199999999999</c:v>
                </c:pt>
                <c:pt idx="4487">
                  <c:v>0.179562</c:v>
                </c:pt>
                <c:pt idx="4488">
                  <c:v>0.17960200000000001</c:v>
                </c:pt>
                <c:pt idx="4489">
                  <c:v>0.179642</c:v>
                </c:pt>
                <c:pt idx="4490">
                  <c:v>0.17968200000000001</c:v>
                </c:pt>
                <c:pt idx="4491">
                  <c:v>0.17972199999999999</c:v>
                </c:pt>
                <c:pt idx="4492">
                  <c:v>0.17976200000000001</c:v>
                </c:pt>
                <c:pt idx="4493">
                  <c:v>0.17980199999999999</c:v>
                </c:pt>
                <c:pt idx="4494">
                  <c:v>0.179842</c:v>
                </c:pt>
                <c:pt idx="4495">
                  <c:v>0.17988199999999999</c:v>
                </c:pt>
                <c:pt idx="4496">
                  <c:v>0.179922</c:v>
                </c:pt>
                <c:pt idx="4497">
                  <c:v>0.17996200000000001</c:v>
                </c:pt>
                <c:pt idx="4498">
                  <c:v>0.180002</c:v>
                </c:pt>
                <c:pt idx="4499">
                  <c:v>0.18004200000000001</c:v>
                </c:pt>
                <c:pt idx="4500">
                  <c:v>0.18008199999999999</c:v>
                </c:pt>
                <c:pt idx="4501">
                  <c:v>0.180122</c:v>
                </c:pt>
                <c:pt idx="4502">
                  <c:v>0.18016199999999999</c:v>
                </c:pt>
                <c:pt idx="4503">
                  <c:v>0.180202</c:v>
                </c:pt>
                <c:pt idx="4504">
                  <c:v>0.18024200000000001</c:v>
                </c:pt>
                <c:pt idx="4505">
                  <c:v>0.180282</c:v>
                </c:pt>
                <c:pt idx="4506">
                  <c:v>0.18032200000000001</c:v>
                </c:pt>
                <c:pt idx="4507">
                  <c:v>0.18036199999999999</c:v>
                </c:pt>
                <c:pt idx="4508">
                  <c:v>0.18040200000000001</c:v>
                </c:pt>
                <c:pt idx="4509">
                  <c:v>0.18044199999999999</c:v>
                </c:pt>
                <c:pt idx="4510">
                  <c:v>0.180482</c:v>
                </c:pt>
                <c:pt idx="4511">
                  <c:v>0.18052199999999999</c:v>
                </c:pt>
                <c:pt idx="4512">
                  <c:v>0.180562</c:v>
                </c:pt>
                <c:pt idx="4513">
                  <c:v>0.18060200000000001</c:v>
                </c:pt>
                <c:pt idx="4514">
                  <c:v>0.180642</c:v>
                </c:pt>
                <c:pt idx="4515">
                  <c:v>0.18068200000000001</c:v>
                </c:pt>
                <c:pt idx="4516">
                  <c:v>0.18072199999999999</c:v>
                </c:pt>
                <c:pt idx="4517">
                  <c:v>0.18076200000000001</c:v>
                </c:pt>
                <c:pt idx="4518">
                  <c:v>0.18080199999999999</c:v>
                </c:pt>
                <c:pt idx="4519">
                  <c:v>0.180842</c:v>
                </c:pt>
                <c:pt idx="4520">
                  <c:v>0.18088199999999999</c:v>
                </c:pt>
                <c:pt idx="4521">
                  <c:v>0.180922</c:v>
                </c:pt>
                <c:pt idx="4522">
                  <c:v>0.18096200000000001</c:v>
                </c:pt>
                <c:pt idx="4523">
                  <c:v>0.181002</c:v>
                </c:pt>
                <c:pt idx="4524">
                  <c:v>0.18104200000000001</c:v>
                </c:pt>
                <c:pt idx="4525">
                  <c:v>0.18108199999999999</c:v>
                </c:pt>
                <c:pt idx="4526">
                  <c:v>0.18112200000000001</c:v>
                </c:pt>
                <c:pt idx="4527">
                  <c:v>0.18116199999999999</c:v>
                </c:pt>
                <c:pt idx="4528">
                  <c:v>0.181202</c:v>
                </c:pt>
                <c:pt idx="4529">
                  <c:v>0.18124199999999999</c:v>
                </c:pt>
                <c:pt idx="4530">
                  <c:v>0.181282</c:v>
                </c:pt>
                <c:pt idx="4531">
                  <c:v>0.18132200000000001</c:v>
                </c:pt>
                <c:pt idx="4532">
                  <c:v>0.181362</c:v>
                </c:pt>
                <c:pt idx="4533">
                  <c:v>0.18140200000000001</c:v>
                </c:pt>
                <c:pt idx="4534">
                  <c:v>0.18144199999999999</c:v>
                </c:pt>
                <c:pt idx="4535">
                  <c:v>0.181482</c:v>
                </c:pt>
                <c:pt idx="4536">
                  <c:v>0.18152199999999999</c:v>
                </c:pt>
                <c:pt idx="4537">
                  <c:v>0.181562</c:v>
                </c:pt>
                <c:pt idx="4538">
                  <c:v>0.18160200000000001</c:v>
                </c:pt>
                <c:pt idx="4539">
                  <c:v>0.181642</c:v>
                </c:pt>
                <c:pt idx="4540">
                  <c:v>0.18168200000000001</c:v>
                </c:pt>
                <c:pt idx="4541">
                  <c:v>0.18172199999999999</c:v>
                </c:pt>
                <c:pt idx="4542">
                  <c:v>0.18176200000000001</c:v>
                </c:pt>
                <c:pt idx="4543">
                  <c:v>0.18180199999999999</c:v>
                </c:pt>
                <c:pt idx="4544">
                  <c:v>0.181842</c:v>
                </c:pt>
                <c:pt idx="4545">
                  <c:v>0.18188199999999999</c:v>
                </c:pt>
                <c:pt idx="4546">
                  <c:v>0.181922</c:v>
                </c:pt>
                <c:pt idx="4547">
                  <c:v>0.18196200000000001</c:v>
                </c:pt>
                <c:pt idx="4548">
                  <c:v>0.182002</c:v>
                </c:pt>
                <c:pt idx="4549">
                  <c:v>0.18204200000000001</c:v>
                </c:pt>
                <c:pt idx="4550">
                  <c:v>0.18208199999999999</c:v>
                </c:pt>
                <c:pt idx="4551">
                  <c:v>0.18212200000000001</c:v>
                </c:pt>
                <c:pt idx="4552">
                  <c:v>0.18216199999999999</c:v>
                </c:pt>
                <c:pt idx="4553">
                  <c:v>0.182202</c:v>
                </c:pt>
                <c:pt idx="4554">
                  <c:v>0.18224199999999999</c:v>
                </c:pt>
                <c:pt idx="4555">
                  <c:v>0.182282</c:v>
                </c:pt>
                <c:pt idx="4556">
                  <c:v>0.18232200000000001</c:v>
                </c:pt>
                <c:pt idx="4557">
                  <c:v>0.182362</c:v>
                </c:pt>
                <c:pt idx="4558">
                  <c:v>0.18240200000000001</c:v>
                </c:pt>
                <c:pt idx="4559">
                  <c:v>0.18244199999999999</c:v>
                </c:pt>
                <c:pt idx="4560">
                  <c:v>0.18248200000000001</c:v>
                </c:pt>
                <c:pt idx="4561">
                  <c:v>0.18252199999999999</c:v>
                </c:pt>
                <c:pt idx="4562">
                  <c:v>0.182562</c:v>
                </c:pt>
                <c:pt idx="4563">
                  <c:v>0.18260199999999999</c:v>
                </c:pt>
                <c:pt idx="4564">
                  <c:v>0.182642</c:v>
                </c:pt>
                <c:pt idx="4565">
                  <c:v>0.18268200000000001</c:v>
                </c:pt>
                <c:pt idx="4566">
                  <c:v>0.182722</c:v>
                </c:pt>
                <c:pt idx="4567">
                  <c:v>0.18276200000000001</c:v>
                </c:pt>
                <c:pt idx="4568">
                  <c:v>0.18280199999999999</c:v>
                </c:pt>
                <c:pt idx="4569">
                  <c:v>0.182842</c:v>
                </c:pt>
                <c:pt idx="4570">
                  <c:v>0.18288199999999999</c:v>
                </c:pt>
                <c:pt idx="4571">
                  <c:v>0.182922</c:v>
                </c:pt>
                <c:pt idx="4572">
                  <c:v>0.18296200000000001</c:v>
                </c:pt>
                <c:pt idx="4573">
                  <c:v>0.183002</c:v>
                </c:pt>
                <c:pt idx="4574">
                  <c:v>0.18304200000000001</c:v>
                </c:pt>
                <c:pt idx="4575">
                  <c:v>0.18308199999999999</c:v>
                </c:pt>
                <c:pt idx="4576">
                  <c:v>0.18312200000000001</c:v>
                </c:pt>
                <c:pt idx="4577">
                  <c:v>0.18316199999999999</c:v>
                </c:pt>
                <c:pt idx="4578">
                  <c:v>0.183202</c:v>
                </c:pt>
                <c:pt idx="4579">
                  <c:v>0.18324199999999999</c:v>
                </c:pt>
                <c:pt idx="4580">
                  <c:v>0.183282</c:v>
                </c:pt>
                <c:pt idx="4581">
                  <c:v>0.18332200000000001</c:v>
                </c:pt>
                <c:pt idx="4582">
                  <c:v>0.183362</c:v>
                </c:pt>
                <c:pt idx="4583">
                  <c:v>0.18340200000000001</c:v>
                </c:pt>
                <c:pt idx="4584">
                  <c:v>0.18344199999999999</c:v>
                </c:pt>
                <c:pt idx="4585">
                  <c:v>0.18348200000000001</c:v>
                </c:pt>
                <c:pt idx="4586">
                  <c:v>0.18352199999999999</c:v>
                </c:pt>
                <c:pt idx="4587">
                  <c:v>0.183562</c:v>
                </c:pt>
                <c:pt idx="4588">
                  <c:v>0.18360199999999999</c:v>
                </c:pt>
                <c:pt idx="4589">
                  <c:v>0.183642</c:v>
                </c:pt>
                <c:pt idx="4590">
                  <c:v>0.18368200000000001</c:v>
                </c:pt>
                <c:pt idx="4591">
                  <c:v>0.183722</c:v>
                </c:pt>
                <c:pt idx="4592">
                  <c:v>0.18376200000000001</c:v>
                </c:pt>
                <c:pt idx="4593">
                  <c:v>0.18380199999999999</c:v>
                </c:pt>
                <c:pt idx="4594">
                  <c:v>0.18384200000000001</c:v>
                </c:pt>
                <c:pt idx="4595">
                  <c:v>0.18388199999999999</c:v>
                </c:pt>
                <c:pt idx="4596">
                  <c:v>0.183922</c:v>
                </c:pt>
                <c:pt idx="4597">
                  <c:v>0.18396199999999999</c:v>
                </c:pt>
                <c:pt idx="4598">
                  <c:v>0.184002</c:v>
                </c:pt>
                <c:pt idx="4599">
                  <c:v>0.18404200000000001</c:v>
                </c:pt>
                <c:pt idx="4600">
                  <c:v>0.184082</c:v>
                </c:pt>
                <c:pt idx="4601">
                  <c:v>0.18412200000000001</c:v>
                </c:pt>
                <c:pt idx="4602">
                  <c:v>0.18416199999999999</c:v>
                </c:pt>
                <c:pt idx="4603">
                  <c:v>0.184202</c:v>
                </c:pt>
                <c:pt idx="4604">
                  <c:v>0.18424199999999999</c:v>
                </c:pt>
                <c:pt idx="4605">
                  <c:v>0.184282</c:v>
                </c:pt>
                <c:pt idx="4606">
                  <c:v>0.18432200000000001</c:v>
                </c:pt>
                <c:pt idx="4607">
                  <c:v>0.184362</c:v>
                </c:pt>
                <c:pt idx="4608">
                  <c:v>0.18440200000000001</c:v>
                </c:pt>
                <c:pt idx="4609">
                  <c:v>0.18444199999999999</c:v>
                </c:pt>
                <c:pt idx="4610">
                  <c:v>0.18448200000000001</c:v>
                </c:pt>
                <c:pt idx="4611">
                  <c:v>0.18452199999999999</c:v>
                </c:pt>
                <c:pt idx="4612">
                  <c:v>0.184562</c:v>
                </c:pt>
                <c:pt idx="4613">
                  <c:v>0.18460199999999999</c:v>
                </c:pt>
                <c:pt idx="4614">
                  <c:v>0.184642</c:v>
                </c:pt>
                <c:pt idx="4615">
                  <c:v>0.18468200000000001</c:v>
                </c:pt>
                <c:pt idx="4616">
                  <c:v>0.184722</c:v>
                </c:pt>
                <c:pt idx="4617">
                  <c:v>0.18476200000000001</c:v>
                </c:pt>
                <c:pt idx="4618">
                  <c:v>0.18480199999999999</c:v>
                </c:pt>
                <c:pt idx="4619">
                  <c:v>0.18484200000000001</c:v>
                </c:pt>
                <c:pt idx="4620">
                  <c:v>0.18488199999999999</c:v>
                </c:pt>
                <c:pt idx="4621">
                  <c:v>0.184922</c:v>
                </c:pt>
                <c:pt idx="4622">
                  <c:v>0.18496199999999999</c:v>
                </c:pt>
                <c:pt idx="4623">
                  <c:v>0.185002</c:v>
                </c:pt>
                <c:pt idx="4624">
                  <c:v>0.18504200000000001</c:v>
                </c:pt>
                <c:pt idx="4625">
                  <c:v>0.185082</c:v>
                </c:pt>
                <c:pt idx="4626">
                  <c:v>0.18512200000000001</c:v>
                </c:pt>
                <c:pt idx="4627">
                  <c:v>0.18516199999999999</c:v>
                </c:pt>
                <c:pt idx="4628">
                  <c:v>0.18520200000000001</c:v>
                </c:pt>
                <c:pt idx="4629">
                  <c:v>0.18524199999999999</c:v>
                </c:pt>
                <c:pt idx="4630">
                  <c:v>0.185282</c:v>
                </c:pt>
                <c:pt idx="4631">
                  <c:v>0.18532199999999999</c:v>
                </c:pt>
                <c:pt idx="4632">
                  <c:v>0.185362</c:v>
                </c:pt>
                <c:pt idx="4633">
                  <c:v>0.18540200000000001</c:v>
                </c:pt>
                <c:pt idx="4634">
                  <c:v>0.185442</c:v>
                </c:pt>
                <c:pt idx="4635">
                  <c:v>0.18548200000000001</c:v>
                </c:pt>
                <c:pt idx="4636">
                  <c:v>0.18552199999999999</c:v>
                </c:pt>
                <c:pt idx="4637">
                  <c:v>0.185562</c:v>
                </c:pt>
                <c:pt idx="4638">
                  <c:v>0.18560199999999999</c:v>
                </c:pt>
                <c:pt idx="4639">
                  <c:v>0.185642</c:v>
                </c:pt>
                <c:pt idx="4640">
                  <c:v>0.18568200000000001</c:v>
                </c:pt>
                <c:pt idx="4641">
                  <c:v>0.185722</c:v>
                </c:pt>
                <c:pt idx="4642">
                  <c:v>0.18576200000000001</c:v>
                </c:pt>
                <c:pt idx="4643">
                  <c:v>0.18580199999999999</c:v>
                </c:pt>
                <c:pt idx="4644">
                  <c:v>0.18584200000000001</c:v>
                </c:pt>
                <c:pt idx="4645">
                  <c:v>0.18588199999999999</c:v>
                </c:pt>
                <c:pt idx="4646">
                  <c:v>0.185922</c:v>
                </c:pt>
                <c:pt idx="4647">
                  <c:v>0.18596199999999999</c:v>
                </c:pt>
                <c:pt idx="4648">
                  <c:v>0.186002</c:v>
                </c:pt>
                <c:pt idx="4649">
                  <c:v>0.18604200000000001</c:v>
                </c:pt>
                <c:pt idx="4650">
                  <c:v>0.186082</c:v>
                </c:pt>
                <c:pt idx="4651">
                  <c:v>0.18612200000000001</c:v>
                </c:pt>
                <c:pt idx="4652">
                  <c:v>0.18616199999999999</c:v>
                </c:pt>
                <c:pt idx="4653">
                  <c:v>0.18620200000000001</c:v>
                </c:pt>
                <c:pt idx="4654">
                  <c:v>0.18624199999999999</c:v>
                </c:pt>
                <c:pt idx="4655">
                  <c:v>0.186282</c:v>
                </c:pt>
                <c:pt idx="4656">
                  <c:v>0.18632199999999999</c:v>
                </c:pt>
                <c:pt idx="4657">
                  <c:v>0.186362</c:v>
                </c:pt>
                <c:pt idx="4658">
                  <c:v>0.18640200000000001</c:v>
                </c:pt>
                <c:pt idx="4659">
                  <c:v>0.186442</c:v>
                </c:pt>
                <c:pt idx="4660">
                  <c:v>0.18648200000000001</c:v>
                </c:pt>
                <c:pt idx="4661">
                  <c:v>0.18652199999999999</c:v>
                </c:pt>
                <c:pt idx="4662">
                  <c:v>0.18656200000000001</c:v>
                </c:pt>
                <c:pt idx="4663">
                  <c:v>0.18660199999999999</c:v>
                </c:pt>
                <c:pt idx="4664">
                  <c:v>0.186642</c:v>
                </c:pt>
                <c:pt idx="4665">
                  <c:v>0.18668199999999999</c:v>
                </c:pt>
                <c:pt idx="4666">
                  <c:v>0.186722</c:v>
                </c:pt>
                <c:pt idx="4667">
                  <c:v>0.18676200000000001</c:v>
                </c:pt>
                <c:pt idx="4668">
                  <c:v>0.186802</c:v>
                </c:pt>
                <c:pt idx="4669">
                  <c:v>0.18684200000000001</c:v>
                </c:pt>
                <c:pt idx="4670">
                  <c:v>0.18688199999999999</c:v>
                </c:pt>
                <c:pt idx="4671">
                  <c:v>0.186922</c:v>
                </c:pt>
                <c:pt idx="4672">
                  <c:v>0.18696199999999999</c:v>
                </c:pt>
                <c:pt idx="4673">
                  <c:v>0.187002</c:v>
                </c:pt>
                <c:pt idx="4674">
                  <c:v>0.18704200000000001</c:v>
                </c:pt>
                <c:pt idx="4675">
                  <c:v>0.187082</c:v>
                </c:pt>
                <c:pt idx="4676">
                  <c:v>0.18712200000000001</c:v>
                </c:pt>
                <c:pt idx="4677">
                  <c:v>0.187162</c:v>
                </c:pt>
                <c:pt idx="4678">
                  <c:v>0.18720200000000001</c:v>
                </c:pt>
                <c:pt idx="4679">
                  <c:v>0.18724199999999999</c:v>
                </c:pt>
                <c:pt idx="4680">
                  <c:v>0.187282</c:v>
                </c:pt>
                <c:pt idx="4681">
                  <c:v>0.18732199999999999</c:v>
                </c:pt>
                <c:pt idx="4682">
                  <c:v>0.187362</c:v>
                </c:pt>
                <c:pt idx="4683">
                  <c:v>0.18740200000000001</c:v>
                </c:pt>
                <c:pt idx="4684">
                  <c:v>0.187442</c:v>
                </c:pt>
                <c:pt idx="4685">
                  <c:v>0.18748200000000001</c:v>
                </c:pt>
                <c:pt idx="4686">
                  <c:v>0.18752199999999999</c:v>
                </c:pt>
                <c:pt idx="4687">
                  <c:v>0.18756200000000001</c:v>
                </c:pt>
                <c:pt idx="4688">
                  <c:v>0.18760099999999999</c:v>
                </c:pt>
                <c:pt idx="4689">
                  <c:v>0.187641</c:v>
                </c:pt>
                <c:pt idx="4690">
                  <c:v>0.18768099999999999</c:v>
                </c:pt>
                <c:pt idx="4691">
                  <c:v>0.187721</c:v>
                </c:pt>
                <c:pt idx="4692">
                  <c:v>0.18776100000000001</c:v>
                </c:pt>
                <c:pt idx="4693">
                  <c:v>0.187801</c:v>
                </c:pt>
                <c:pt idx="4694">
                  <c:v>0.18784100000000001</c:v>
                </c:pt>
                <c:pt idx="4695">
                  <c:v>0.18788099999999999</c:v>
                </c:pt>
                <c:pt idx="4696">
                  <c:v>0.187921</c:v>
                </c:pt>
                <c:pt idx="4697">
                  <c:v>0.18796099999999999</c:v>
                </c:pt>
                <c:pt idx="4698">
                  <c:v>0.188001</c:v>
                </c:pt>
                <c:pt idx="4699">
                  <c:v>0.18804100000000001</c:v>
                </c:pt>
                <c:pt idx="4700">
                  <c:v>0.188081</c:v>
                </c:pt>
                <c:pt idx="4701">
                  <c:v>0.18812100000000001</c:v>
                </c:pt>
                <c:pt idx="4702">
                  <c:v>0.18816099999999999</c:v>
                </c:pt>
                <c:pt idx="4703">
                  <c:v>0.18820100000000001</c:v>
                </c:pt>
                <c:pt idx="4704">
                  <c:v>0.18824099999999999</c:v>
                </c:pt>
                <c:pt idx="4705">
                  <c:v>0.188281</c:v>
                </c:pt>
                <c:pt idx="4706">
                  <c:v>0.18832099999999999</c:v>
                </c:pt>
                <c:pt idx="4707">
                  <c:v>0.188361</c:v>
                </c:pt>
                <c:pt idx="4708">
                  <c:v>0.18840100000000001</c:v>
                </c:pt>
                <c:pt idx="4709">
                  <c:v>0.188441</c:v>
                </c:pt>
                <c:pt idx="4710">
                  <c:v>0.18848100000000001</c:v>
                </c:pt>
                <c:pt idx="4711">
                  <c:v>0.18852099999999999</c:v>
                </c:pt>
                <c:pt idx="4712">
                  <c:v>0.18856100000000001</c:v>
                </c:pt>
                <c:pt idx="4713">
                  <c:v>0.18860099999999999</c:v>
                </c:pt>
                <c:pt idx="4714">
                  <c:v>0.188641</c:v>
                </c:pt>
                <c:pt idx="4715">
                  <c:v>0.18868099999999999</c:v>
                </c:pt>
                <c:pt idx="4716">
                  <c:v>0.188721</c:v>
                </c:pt>
                <c:pt idx="4717">
                  <c:v>0.18876100000000001</c:v>
                </c:pt>
                <c:pt idx="4718">
                  <c:v>0.188801</c:v>
                </c:pt>
                <c:pt idx="4719">
                  <c:v>0.18884100000000001</c:v>
                </c:pt>
                <c:pt idx="4720">
                  <c:v>0.18888099999999999</c:v>
                </c:pt>
                <c:pt idx="4721">
                  <c:v>0.18892100000000001</c:v>
                </c:pt>
                <c:pt idx="4722">
                  <c:v>0.18896099999999999</c:v>
                </c:pt>
                <c:pt idx="4723">
                  <c:v>0.189001</c:v>
                </c:pt>
                <c:pt idx="4724">
                  <c:v>0.18904099999999999</c:v>
                </c:pt>
                <c:pt idx="4725">
                  <c:v>0.189081</c:v>
                </c:pt>
                <c:pt idx="4726">
                  <c:v>0.18912100000000001</c:v>
                </c:pt>
                <c:pt idx="4727">
                  <c:v>0.189161</c:v>
                </c:pt>
                <c:pt idx="4728">
                  <c:v>0.18920100000000001</c:v>
                </c:pt>
                <c:pt idx="4729">
                  <c:v>0.18924099999999999</c:v>
                </c:pt>
                <c:pt idx="4730">
                  <c:v>0.189281</c:v>
                </c:pt>
                <c:pt idx="4731">
                  <c:v>0.18932099999999999</c:v>
                </c:pt>
                <c:pt idx="4732">
                  <c:v>0.189361</c:v>
                </c:pt>
                <c:pt idx="4733">
                  <c:v>0.18940100000000001</c:v>
                </c:pt>
                <c:pt idx="4734">
                  <c:v>0.189441</c:v>
                </c:pt>
                <c:pt idx="4735">
                  <c:v>0.18948100000000001</c:v>
                </c:pt>
                <c:pt idx="4736">
                  <c:v>0.189521</c:v>
                </c:pt>
                <c:pt idx="4737">
                  <c:v>0.18956100000000001</c:v>
                </c:pt>
                <c:pt idx="4738">
                  <c:v>0.18960099999999999</c:v>
                </c:pt>
                <c:pt idx="4739">
                  <c:v>0.189641</c:v>
                </c:pt>
                <c:pt idx="4740">
                  <c:v>0.18968099999999999</c:v>
                </c:pt>
                <c:pt idx="4741">
                  <c:v>0.189721</c:v>
                </c:pt>
                <c:pt idx="4742">
                  <c:v>0.18976100000000001</c:v>
                </c:pt>
                <c:pt idx="4743">
                  <c:v>0.189801</c:v>
                </c:pt>
                <c:pt idx="4744">
                  <c:v>0.18984100000000001</c:v>
                </c:pt>
                <c:pt idx="4745">
                  <c:v>0.18988099999999999</c:v>
                </c:pt>
                <c:pt idx="4746">
                  <c:v>0.18992100000000001</c:v>
                </c:pt>
                <c:pt idx="4747">
                  <c:v>0.18996099999999999</c:v>
                </c:pt>
                <c:pt idx="4748">
                  <c:v>0.190001</c:v>
                </c:pt>
                <c:pt idx="4749">
                  <c:v>0.19004099999999999</c:v>
                </c:pt>
                <c:pt idx="4750">
                  <c:v>0.190081</c:v>
                </c:pt>
                <c:pt idx="4751">
                  <c:v>0.19012100000000001</c:v>
                </c:pt>
                <c:pt idx="4752">
                  <c:v>0.190161</c:v>
                </c:pt>
                <c:pt idx="4753">
                  <c:v>0.19020100000000001</c:v>
                </c:pt>
                <c:pt idx="4754">
                  <c:v>0.19024099999999999</c:v>
                </c:pt>
                <c:pt idx="4755">
                  <c:v>0.19028100000000001</c:v>
                </c:pt>
                <c:pt idx="4756">
                  <c:v>0.19032099999999999</c:v>
                </c:pt>
                <c:pt idx="4757">
                  <c:v>0.190361</c:v>
                </c:pt>
                <c:pt idx="4758">
                  <c:v>0.19040099999999999</c:v>
                </c:pt>
                <c:pt idx="4759">
                  <c:v>0.190441</c:v>
                </c:pt>
                <c:pt idx="4760">
                  <c:v>0.19048100000000001</c:v>
                </c:pt>
                <c:pt idx="4761">
                  <c:v>0.190521</c:v>
                </c:pt>
                <c:pt idx="4762">
                  <c:v>0.19056100000000001</c:v>
                </c:pt>
                <c:pt idx="4763">
                  <c:v>0.19060099999999999</c:v>
                </c:pt>
                <c:pt idx="4764">
                  <c:v>0.190641</c:v>
                </c:pt>
                <c:pt idx="4765">
                  <c:v>0.19068099999999999</c:v>
                </c:pt>
                <c:pt idx="4766">
                  <c:v>0.190721</c:v>
                </c:pt>
                <c:pt idx="4767">
                  <c:v>0.19076100000000001</c:v>
                </c:pt>
                <c:pt idx="4768">
                  <c:v>0.190801</c:v>
                </c:pt>
                <c:pt idx="4769">
                  <c:v>0.19084100000000001</c:v>
                </c:pt>
                <c:pt idx="4770">
                  <c:v>0.190881</c:v>
                </c:pt>
                <c:pt idx="4771">
                  <c:v>0.19092100000000001</c:v>
                </c:pt>
                <c:pt idx="4772">
                  <c:v>0.19096099999999999</c:v>
                </c:pt>
                <c:pt idx="4773">
                  <c:v>0.191001</c:v>
                </c:pt>
                <c:pt idx="4774">
                  <c:v>0.19104099999999999</c:v>
                </c:pt>
                <c:pt idx="4775">
                  <c:v>0.191081</c:v>
                </c:pt>
                <c:pt idx="4776">
                  <c:v>0.19112100000000001</c:v>
                </c:pt>
                <c:pt idx="4777">
                  <c:v>0.191161</c:v>
                </c:pt>
                <c:pt idx="4778">
                  <c:v>0.19120100000000001</c:v>
                </c:pt>
                <c:pt idx="4779">
                  <c:v>0.19124099999999999</c:v>
                </c:pt>
                <c:pt idx="4780">
                  <c:v>0.19128100000000001</c:v>
                </c:pt>
                <c:pt idx="4781">
                  <c:v>0.19132099999999999</c:v>
                </c:pt>
                <c:pt idx="4782">
                  <c:v>0.191361</c:v>
                </c:pt>
                <c:pt idx="4783">
                  <c:v>0.19140099999999999</c:v>
                </c:pt>
                <c:pt idx="4784">
                  <c:v>0.191441</c:v>
                </c:pt>
                <c:pt idx="4785">
                  <c:v>0.19148100000000001</c:v>
                </c:pt>
                <c:pt idx="4786">
                  <c:v>0.191521</c:v>
                </c:pt>
                <c:pt idx="4787">
                  <c:v>0.19156100000000001</c:v>
                </c:pt>
                <c:pt idx="4788">
                  <c:v>0.19160099999999999</c:v>
                </c:pt>
                <c:pt idx="4789">
                  <c:v>0.19164100000000001</c:v>
                </c:pt>
                <c:pt idx="4790">
                  <c:v>0.19168099999999999</c:v>
                </c:pt>
                <c:pt idx="4791">
                  <c:v>0.191721</c:v>
                </c:pt>
                <c:pt idx="4792">
                  <c:v>0.19176099999999999</c:v>
                </c:pt>
                <c:pt idx="4793">
                  <c:v>0.191801</c:v>
                </c:pt>
                <c:pt idx="4794">
                  <c:v>0.19184100000000001</c:v>
                </c:pt>
                <c:pt idx="4795">
                  <c:v>0.191881</c:v>
                </c:pt>
                <c:pt idx="4796">
                  <c:v>0.19192100000000001</c:v>
                </c:pt>
                <c:pt idx="4797">
                  <c:v>0.19196099999999999</c:v>
                </c:pt>
                <c:pt idx="4798">
                  <c:v>0.192001</c:v>
                </c:pt>
                <c:pt idx="4799">
                  <c:v>0.19204099999999999</c:v>
                </c:pt>
                <c:pt idx="4800">
                  <c:v>0.192081</c:v>
                </c:pt>
                <c:pt idx="4801">
                  <c:v>0.19212099999999999</c:v>
                </c:pt>
                <c:pt idx="4802">
                  <c:v>0.192161</c:v>
                </c:pt>
                <c:pt idx="4803">
                  <c:v>0.19220100000000001</c:v>
                </c:pt>
                <c:pt idx="4804">
                  <c:v>0.192241</c:v>
                </c:pt>
                <c:pt idx="4805">
                  <c:v>0.19228100000000001</c:v>
                </c:pt>
                <c:pt idx="4806">
                  <c:v>0.19232099999999999</c:v>
                </c:pt>
                <c:pt idx="4807">
                  <c:v>0.192361</c:v>
                </c:pt>
                <c:pt idx="4808">
                  <c:v>0.19240099999999999</c:v>
                </c:pt>
                <c:pt idx="4809">
                  <c:v>0.192441</c:v>
                </c:pt>
                <c:pt idx="4810">
                  <c:v>0.19248100000000001</c:v>
                </c:pt>
                <c:pt idx="4811">
                  <c:v>0.192521</c:v>
                </c:pt>
                <c:pt idx="4812">
                  <c:v>0.19256100000000001</c:v>
                </c:pt>
                <c:pt idx="4813">
                  <c:v>0.19260099999999999</c:v>
                </c:pt>
                <c:pt idx="4814">
                  <c:v>0.19264100000000001</c:v>
                </c:pt>
                <c:pt idx="4815">
                  <c:v>0.19268099999999999</c:v>
                </c:pt>
                <c:pt idx="4816">
                  <c:v>0.192721</c:v>
                </c:pt>
                <c:pt idx="4817">
                  <c:v>0.19276099999999999</c:v>
                </c:pt>
                <c:pt idx="4818">
                  <c:v>0.192801</c:v>
                </c:pt>
                <c:pt idx="4819">
                  <c:v>0.19284100000000001</c:v>
                </c:pt>
                <c:pt idx="4820">
                  <c:v>0.192881</c:v>
                </c:pt>
                <c:pt idx="4821">
                  <c:v>0.19292100000000001</c:v>
                </c:pt>
                <c:pt idx="4822">
                  <c:v>0.19296099999999999</c:v>
                </c:pt>
                <c:pt idx="4823">
                  <c:v>0.19300100000000001</c:v>
                </c:pt>
                <c:pt idx="4824">
                  <c:v>0.19304099999999999</c:v>
                </c:pt>
                <c:pt idx="4825">
                  <c:v>0.193081</c:v>
                </c:pt>
                <c:pt idx="4826">
                  <c:v>0.19312099999999999</c:v>
                </c:pt>
                <c:pt idx="4827">
                  <c:v>0.193161</c:v>
                </c:pt>
                <c:pt idx="4828">
                  <c:v>0.19320100000000001</c:v>
                </c:pt>
                <c:pt idx="4829">
                  <c:v>0.193241</c:v>
                </c:pt>
                <c:pt idx="4830">
                  <c:v>0.19328100000000001</c:v>
                </c:pt>
                <c:pt idx="4831">
                  <c:v>0.19332099999999999</c:v>
                </c:pt>
                <c:pt idx="4832">
                  <c:v>0.19336100000000001</c:v>
                </c:pt>
                <c:pt idx="4833">
                  <c:v>0.19340099999999999</c:v>
                </c:pt>
                <c:pt idx="4834">
                  <c:v>0.193441</c:v>
                </c:pt>
                <c:pt idx="4835">
                  <c:v>0.19348099999999999</c:v>
                </c:pt>
                <c:pt idx="4836">
                  <c:v>0.193521</c:v>
                </c:pt>
                <c:pt idx="4837">
                  <c:v>0.19356100000000001</c:v>
                </c:pt>
                <c:pt idx="4838">
                  <c:v>0.193601</c:v>
                </c:pt>
                <c:pt idx="4839">
                  <c:v>0.19364100000000001</c:v>
                </c:pt>
                <c:pt idx="4840">
                  <c:v>0.19368099999999999</c:v>
                </c:pt>
                <c:pt idx="4841">
                  <c:v>0.193721</c:v>
                </c:pt>
                <c:pt idx="4842">
                  <c:v>0.19376099999999999</c:v>
                </c:pt>
                <c:pt idx="4843">
                  <c:v>0.193801</c:v>
                </c:pt>
                <c:pt idx="4844">
                  <c:v>0.19384100000000001</c:v>
                </c:pt>
                <c:pt idx="4845">
                  <c:v>0.193881</c:v>
                </c:pt>
                <c:pt idx="4846">
                  <c:v>0.19392100000000001</c:v>
                </c:pt>
                <c:pt idx="4847">
                  <c:v>0.19396099999999999</c:v>
                </c:pt>
                <c:pt idx="4848">
                  <c:v>0.19400100000000001</c:v>
                </c:pt>
                <c:pt idx="4849">
                  <c:v>0.19404099999999999</c:v>
                </c:pt>
                <c:pt idx="4850">
                  <c:v>0.194081</c:v>
                </c:pt>
                <c:pt idx="4851">
                  <c:v>0.19412099999999999</c:v>
                </c:pt>
                <c:pt idx="4852">
                  <c:v>0.194161</c:v>
                </c:pt>
                <c:pt idx="4853">
                  <c:v>0.19420100000000001</c:v>
                </c:pt>
                <c:pt idx="4854">
                  <c:v>0.194241</c:v>
                </c:pt>
                <c:pt idx="4855">
                  <c:v>0.19428100000000001</c:v>
                </c:pt>
                <c:pt idx="4856">
                  <c:v>0.19432099999999999</c:v>
                </c:pt>
                <c:pt idx="4857">
                  <c:v>0.19436100000000001</c:v>
                </c:pt>
                <c:pt idx="4858">
                  <c:v>0.19440099999999999</c:v>
                </c:pt>
                <c:pt idx="4859">
                  <c:v>0.194441</c:v>
                </c:pt>
                <c:pt idx="4860">
                  <c:v>0.19448099999999999</c:v>
                </c:pt>
                <c:pt idx="4861">
                  <c:v>0.194521</c:v>
                </c:pt>
                <c:pt idx="4862">
                  <c:v>0.19456100000000001</c:v>
                </c:pt>
                <c:pt idx="4863">
                  <c:v>0.194601</c:v>
                </c:pt>
                <c:pt idx="4864">
                  <c:v>0.19464100000000001</c:v>
                </c:pt>
                <c:pt idx="4865">
                  <c:v>0.19468099999999999</c:v>
                </c:pt>
                <c:pt idx="4866">
                  <c:v>0.19472100000000001</c:v>
                </c:pt>
                <c:pt idx="4867">
                  <c:v>0.19476099999999999</c:v>
                </c:pt>
                <c:pt idx="4868">
                  <c:v>0.194801</c:v>
                </c:pt>
                <c:pt idx="4869">
                  <c:v>0.19484099999999999</c:v>
                </c:pt>
                <c:pt idx="4870">
                  <c:v>0.194881</c:v>
                </c:pt>
                <c:pt idx="4871">
                  <c:v>0.19492100000000001</c:v>
                </c:pt>
                <c:pt idx="4872">
                  <c:v>0.194961</c:v>
                </c:pt>
                <c:pt idx="4873">
                  <c:v>0.19500100000000001</c:v>
                </c:pt>
                <c:pt idx="4874">
                  <c:v>0.19504099999999999</c:v>
                </c:pt>
                <c:pt idx="4875">
                  <c:v>0.195081</c:v>
                </c:pt>
                <c:pt idx="4876">
                  <c:v>0.19512099999999999</c:v>
                </c:pt>
                <c:pt idx="4877">
                  <c:v>0.195161</c:v>
                </c:pt>
                <c:pt idx="4878">
                  <c:v>0.19520100000000001</c:v>
                </c:pt>
                <c:pt idx="4879">
                  <c:v>0.195241</c:v>
                </c:pt>
                <c:pt idx="4880">
                  <c:v>0.19528100000000001</c:v>
                </c:pt>
                <c:pt idx="4881">
                  <c:v>0.19532099999999999</c:v>
                </c:pt>
                <c:pt idx="4882">
                  <c:v>0.19536100000000001</c:v>
                </c:pt>
                <c:pt idx="4883">
                  <c:v>0.19540099999999999</c:v>
                </c:pt>
                <c:pt idx="4884">
                  <c:v>0.195441</c:v>
                </c:pt>
                <c:pt idx="4885">
                  <c:v>0.19548099999999999</c:v>
                </c:pt>
                <c:pt idx="4886">
                  <c:v>0.195521</c:v>
                </c:pt>
                <c:pt idx="4887">
                  <c:v>0.19556100000000001</c:v>
                </c:pt>
                <c:pt idx="4888">
                  <c:v>0.195601</c:v>
                </c:pt>
                <c:pt idx="4889">
                  <c:v>0.19564100000000001</c:v>
                </c:pt>
                <c:pt idx="4890">
                  <c:v>0.19568099999999999</c:v>
                </c:pt>
                <c:pt idx="4891">
                  <c:v>0.19572100000000001</c:v>
                </c:pt>
                <c:pt idx="4892">
                  <c:v>0.19576099999999999</c:v>
                </c:pt>
                <c:pt idx="4893">
                  <c:v>0.195801</c:v>
                </c:pt>
                <c:pt idx="4894">
                  <c:v>0.19584099999999999</c:v>
                </c:pt>
                <c:pt idx="4895">
                  <c:v>0.195881</c:v>
                </c:pt>
                <c:pt idx="4896">
                  <c:v>0.19592100000000001</c:v>
                </c:pt>
                <c:pt idx="4897">
                  <c:v>0.195961</c:v>
                </c:pt>
                <c:pt idx="4898">
                  <c:v>0.19600100000000001</c:v>
                </c:pt>
                <c:pt idx="4899">
                  <c:v>0.19604099999999999</c:v>
                </c:pt>
                <c:pt idx="4900">
                  <c:v>0.19608100000000001</c:v>
                </c:pt>
                <c:pt idx="4901">
                  <c:v>0.19612099999999999</c:v>
                </c:pt>
                <c:pt idx="4902">
                  <c:v>0.196161</c:v>
                </c:pt>
                <c:pt idx="4903">
                  <c:v>0.19620099999999999</c:v>
                </c:pt>
                <c:pt idx="4904">
                  <c:v>0.196241</c:v>
                </c:pt>
                <c:pt idx="4905">
                  <c:v>0.19628100000000001</c:v>
                </c:pt>
                <c:pt idx="4906">
                  <c:v>0.196321</c:v>
                </c:pt>
                <c:pt idx="4907">
                  <c:v>0.19636100000000001</c:v>
                </c:pt>
                <c:pt idx="4908">
                  <c:v>0.19640099999999999</c:v>
                </c:pt>
                <c:pt idx="4909">
                  <c:v>0.196441</c:v>
                </c:pt>
                <c:pt idx="4910">
                  <c:v>0.19648099999999999</c:v>
                </c:pt>
                <c:pt idx="4911">
                  <c:v>0.196521</c:v>
                </c:pt>
                <c:pt idx="4912">
                  <c:v>0.19656100000000001</c:v>
                </c:pt>
                <c:pt idx="4913">
                  <c:v>0.196601</c:v>
                </c:pt>
                <c:pt idx="4914">
                  <c:v>0.19664100000000001</c:v>
                </c:pt>
                <c:pt idx="4915">
                  <c:v>0.19668099999999999</c:v>
                </c:pt>
                <c:pt idx="4916">
                  <c:v>0.19672100000000001</c:v>
                </c:pt>
                <c:pt idx="4917">
                  <c:v>0.19676099999999999</c:v>
                </c:pt>
                <c:pt idx="4918">
                  <c:v>0.196801</c:v>
                </c:pt>
                <c:pt idx="4919">
                  <c:v>0.19684099999999999</c:v>
                </c:pt>
                <c:pt idx="4920">
                  <c:v>0.196881</c:v>
                </c:pt>
                <c:pt idx="4921">
                  <c:v>0.19692100000000001</c:v>
                </c:pt>
                <c:pt idx="4922">
                  <c:v>0.196961</c:v>
                </c:pt>
                <c:pt idx="4923">
                  <c:v>0.19700100000000001</c:v>
                </c:pt>
                <c:pt idx="4924">
                  <c:v>0.19704099999999999</c:v>
                </c:pt>
                <c:pt idx="4925">
                  <c:v>0.19708100000000001</c:v>
                </c:pt>
                <c:pt idx="4926">
                  <c:v>0.19712099999999999</c:v>
                </c:pt>
                <c:pt idx="4927">
                  <c:v>0.197161</c:v>
                </c:pt>
                <c:pt idx="4928">
                  <c:v>0.19720099999999999</c:v>
                </c:pt>
                <c:pt idx="4929">
                  <c:v>0.197241</c:v>
                </c:pt>
                <c:pt idx="4930">
                  <c:v>0.19728100000000001</c:v>
                </c:pt>
                <c:pt idx="4931">
                  <c:v>0.197321</c:v>
                </c:pt>
                <c:pt idx="4932">
                  <c:v>0.19736100000000001</c:v>
                </c:pt>
                <c:pt idx="4933">
                  <c:v>0.19740099999999999</c:v>
                </c:pt>
                <c:pt idx="4934">
                  <c:v>0.19744100000000001</c:v>
                </c:pt>
                <c:pt idx="4935">
                  <c:v>0.19748099999999999</c:v>
                </c:pt>
                <c:pt idx="4936">
                  <c:v>0.197521</c:v>
                </c:pt>
                <c:pt idx="4937">
                  <c:v>0.19756099999999999</c:v>
                </c:pt>
                <c:pt idx="4938">
                  <c:v>0.197601</c:v>
                </c:pt>
                <c:pt idx="4939">
                  <c:v>0.19764100000000001</c:v>
                </c:pt>
                <c:pt idx="4940">
                  <c:v>0.197681</c:v>
                </c:pt>
                <c:pt idx="4941">
                  <c:v>0.19772100000000001</c:v>
                </c:pt>
                <c:pt idx="4942">
                  <c:v>0.19776099999999999</c:v>
                </c:pt>
                <c:pt idx="4943">
                  <c:v>0.197801</c:v>
                </c:pt>
                <c:pt idx="4944">
                  <c:v>0.19784099999999999</c:v>
                </c:pt>
                <c:pt idx="4945">
                  <c:v>0.197881</c:v>
                </c:pt>
                <c:pt idx="4946">
                  <c:v>0.19792100000000001</c:v>
                </c:pt>
                <c:pt idx="4947">
                  <c:v>0.197961</c:v>
                </c:pt>
                <c:pt idx="4948">
                  <c:v>0.19800100000000001</c:v>
                </c:pt>
                <c:pt idx="4949">
                  <c:v>0.19804099999999999</c:v>
                </c:pt>
                <c:pt idx="4950">
                  <c:v>0.19808100000000001</c:v>
                </c:pt>
                <c:pt idx="4951">
                  <c:v>0.19812099999999999</c:v>
                </c:pt>
                <c:pt idx="4952">
                  <c:v>0.198161</c:v>
                </c:pt>
                <c:pt idx="4953">
                  <c:v>0.19820099999999999</c:v>
                </c:pt>
                <c:pt idx="4954">
                  <c:v>0.198241</c:v>
                </c:pt>
                <c:pt idx="4955">
                  <c:v>0.19828100000000001</c:v>
                </c:pt>
                <c:pt idx="4956">
                  <c:v>0.198321</c:v>
                </c:pt>
                <c:pt idx="4957">
                  <c:v>0.19836100000000001</c:v>
                </c:pt>
                <c:pt idx="4958">
                  <c:v>0.19840099999999999</c:v>
                </c:pt>
                <c:pt idx="4959">
                  <c:v>0.19844100000000001</c:v>
                </c:pt>
                <c:pt idx="4960">
                  <c:v>0.19848099999999999</c:v>
                </c:pt>
                <c:pt idx="4961">
                  <c:v>0.198521</c:v>
                </c:pt>
                <c:pt idx="4962">
                  <c:v>0.19856099999999999</c:v>
                </c:pt>
                <c:pt idx="4963">
                  <c:v>0.198601</c:v>
                </c:pt>
                <c:pt idx="4964">
                  <c:v>0.19864100000000001</c:v>
                </c:pt>
                <c:pt idx="4965">
                  <c:v>0.198681</c:v>
                </c:pt>
                <c:pt idx="4966">
                  <c:v>0.19872100000000001</c:v>
                </c:pt>
                <c:pt idx="4967">
                  <c:v>0.19876099999999999</c:v>
                </c:pt>
                <c:pt idx="4968">
                  <c:v>0.19880100000000001</c:v>
                </c:pt>
                <c:pt idx="4969">
                  <c:v>0.19884099999999999</c:v>
                </c:pt>
                <c:pt idx="4970">
                  <c:v>0.198881</c:v>
                </c:pt>
                <c:pt idx="4971">
                  <c:v>0.19892099999999999</c:v>
                </c:pt>
                <c:pt idx="4972">
                  <c:v>0.198961</c:v>
                </c:pt>
                <c:pt idx="4973">
                  <c:v>0.19900100000000001</c:v>
                </c:pt>
                <c:pt idx="4974">
                  <c:v>0.199041</c:v>
                </c:pt>
                <c:pt idx="4975">
                  <c:v>0.19908100000000001</c:v>
                </c:pt>
                <c:pt idx="4976">
                  <c:v>0.19912099999999999</c:v>
                </c:pt>
                <c:pt idx="4977">
                  <c:v>0.199161</c:v>
                </c:pt>
                <c:pt idx="4978">
                  <c:v>0.19920099999999999</c:v>
                </c:pt>
                <c:pt idx="4979">
                  <c:v>0.199241</c:v>
                </c:pt>
                <c:pt idx="4980">
                  <c:v>0.19928100000000001</c:v>
                </c:pt>
                <c:pt idx="4981">
                  <c:v>0.199321</c:v>
                </c:pt>
                <c:pt idx="4982">
                  <c:v>0.19936100000000001</c:v>
                </c:pt>
                <c:pt idx="4983">
                  <c:v>0.19940099999999999</c:v>
                </c:pt>
                <c:pt idx="4984">
                  <c:v>0.19944100000000001</c:v>
                </c:pt>
                <c:pt idx="4985">
                  <c:v>0.19948099999999999</c:v>
                </c:pt>
                <c:pt idx="4986">
                  <c:v>0.199521</c:v>
                </c:pt>
                <c:pt idx="4987">
                  <c:v>0.19956099999999999</c:v>
                </c:pt>
                <c:pt idx="4988">
                  <c:v>0.199601</c:v>
                </c:pt>
                <c:pt idx="4989">
                  <c:v>0.19964100000000001</c:v>
                </c:pt>
                <c:pt idx="4990">
                  <c:v>0.199681</c:v>
                </c:pt>
                <c:pt idx="4991">
                  <c:v>0.19972100000000001</c:v>
                </c:pt>
                <c:pt idx="4992">
                  <c:v>0.19976099999999999</c:v>
                </c:pt>
                <c:pt idx="4993">
                  <c:v>0.19980100000000001</c:v>
                </c:pt>
                <c:pt idx="4994">
                  <c:v>0.19984099999999999</c:v>
                </c:pt>
                <c:pt idx="4995">
                  <c:v>0.199881</c:v>
                </c:pt>
                <c:pt idx="4996">
                  <c:v>0.19992099999999999</c:v>
                </c:pt>
                <c:pt idx="4997">
                  <c:v>0.199961</c:v>
                </c:pt>
                <c:pt idx="4998">
                  <c:v>0.20000100000000001</c:v>
                </c:pt>
                <c:pt idx="4999">
                  <c:v>0.200041</c:v>
                </c:pt>
                <c:pt idx="5000">
                  <c:v>0.20008100000000001</c:v>
                </c:pt>
                <c:pt idx="5001">
                  <c:v>0.20012099999999999</c:v>
                </c:pt>
                <c:pt idx="5002">
                  <c:v>0.20016100000000001</c:v>
                </c:pt>
                <c:pt idx="5003">
                  <c:v>0.20020099999999999</c:v>
                </c:pt>
                <c:pt idx="5004">
                  <c:v>0.200241</c:v>
                </c:pt>
                <c:pt idx="5005">
                  <c:v>0.20028099999999999</c:v>
                </c:pt>
                <c:pt idx="5006">
                  <c:v>0.200321</c:v>
                </c:pt>
                <c:pt idx="5007">
                  <c:v>0.20036100000000001</c:v>
                </c:pt>
                <c:pt idx="5008">
                  <c:v>0.200401</c:v>
                </c:pt>
                <c:pt idx="5009">
                  <c:v>0.20044100000000001</c:v>
                </c:pt>
                <c:pt idx="5010">
                  <c:v>0.20048099999999999</c:v>
                </c:pt>
                <c:pt idx="5011">
                  <c:v>0.200521</c:v>
                </c:pt>
                <c:pt idx="5012">
                  <c:v>0.20056099999999999</c:v>
                </c:pt>
                <c:pt idx="5013">
                  <c:v>0.200601</c:v>
                </c:pt>
                <c:pt idx="5014">
                  <c:v>0.20064100000000001</c:v>
                </c:pt>
                <c:pt idx="5015">
                  <c:v>0.200681</c:v>
                </c:pt>
                <c:pt idx="5016">
                  <c:v>0.20072100000000001</c:v>
                </c:pt>
                <c:pt idx="5017">
                  <c:v>0.200761</c:v>
                </c:pt>
                <c:pt idx="5018">
                  <c:v>0.20080100000000001</c:v>
                </c:pt>
                <c:pt idx="5019">
                  <c:v>0.20084099999999999</c:v>
                </c:pt>
                <c:pt idx="5020">
                  <c:v>0.200881</c:v>
                </c:pt>
                <c:pt idx="5021">
                  <c:v>0.20092099999999999</c:v>
                </c:pt>
                <c:pt idx="5022">
                  <c:v>0.200961</c:v>
                </c:pt>
                <c:pt idx="5023">
                  <c:v>0.20100100000000001</c:v>
                </c:pt>
                <c:pt idx="5024">
                  <c:v>0.201041</c:v>
                </c:pt>
                <c:pt idx="5025">
                  <c:v>0.20108100000000001</c:v>
                </c:pt>
                <c:pt idx="5026">
                  <c:v>0.20112099999999999</c:v>
                </c:pt>
                <c:pt idx="5027">
                  <c:v>0.20116100000000001</c:v>
                </c:pt>
                <c:pt idx="5028">
                  <c:v>0.20120099999999999</c:v>
                </c:pt>
                <c:pt idx="5029">
                  <c:v>0.201241</c:v>
                </c:pt>
                <c:pt idx="5030">
                  <c:v>0.20128099999999999</c:v>
                </c:pt>
                <c:pt idx="5031">
                  <c:v>0.201321</c:v>
                </c:pt>
                <c:pt idx="5032">
                  <c:v>0.20136100000000001</c:v>
                </c:pt>
                <c:pt idx="5033">
                  <c:v>0.201401</c:v>
                </c:pt>
                <c:pt idx="5034">
                  <c:v>0.20144100000000001</c:v>
                </c:pt>
                <c:pt idx="5035">
                  <c:v>0.20148099999999999</c:v>
                </c:pt>
                <c:pt idx="5036">
                  <c:v>0.20152100000000001</c:v>
                </c:pt>
                <c:pt idx="5037">
                  <c:v>0.20156099999999999</c:v>
                </c:pt>
                <c:pt idx="5038">
                  <c:v>0.201601</c:v>
                </c:pt>
                <c:pt idx="5039">
                  <c:v>0.20164099999999999</c:v>
                </c:pt>
                <c:pt idx="5040">
                  <c:v>0.201681</c:v>
                </c:pt>
                <c:pt idx="5041">
                  <c:v>0.20172100000000001</c:v>
                </c:pt>
                <c:pt idx="5042">
                  <c:v>0.201761</c:v>
                </c:pt>
                <c:pt idx="5043">
                  <c:v>0.20180100000000001</c:v>
                </c:pt>
                <c:pt idx="5044">
                  <c:v>0.20184099999999999</c:v>
                </c:pt>
                <c:pt idx="5045">
                  <c:v>0.201881</c:v>
                </c:pt>
                <c:pt idx="5046">
                  <c:v>0.20192099999999999</c:v>
                </c:pt>
                <c:pt idx="5047">
                  <c:v>0.201961</c:v>
                </c:pt>
                <c:pt idx="5048">
                  <c:v>0.20200099999999999</c:v>
                </c:pt>
                <c:pt idx="5049">
                  <c:v>0.202041</c:v>
                </c:pt>
                <c:pt idx="5050">
                  <c:v>0.20208100000000001</c:v>
                </c:pt>
                <c:pt idx="5051">
                  <c:v>0.202121</c:v>
                </c:pt>
                <c:pt idx="5052">
                  <c:v>0.20216100000000001</c:v>
                </c:pt>
                <c:pt idx="5053">
                  <c:v>0.20220099999999999</c:v>
                </c:pt>
                <c:pt idx="5054">
                  <c:v>0.202241</c:v>
                </c:pt>
                <c:pt idx="5055">
                  <c:v>0.20228099999999999</c:v>
                </c:pt>
                <c:pt idx="5056">
                  <c:v>0.202321</c:v>
                </c:pt>
                <c:pt idx="5057">
                  <c:v>0.20236100000000001</c:v>
                </c:pt>
                <c:pt idx="5058">
                  <c:v>0.202401</c:v>
                </c:pt>
                <c:pt idx="5059">
                  <c:v>0.20244100000000001</c:v>
                </c:pt>
                <c:pt idx="5060">
                  <c:v>0.20248099999999999</c:v>
                </c:pt>
                <c:pt idx="5061">
                  <c:v>0.20252100000000001</c:v>
                </c:pt>
                <c:pt idx="5062">
                  <c:v>0.20256099999999999</c:v>
                </c:pt>
                <c:pt idx="5063">
                  <c:v>0.202601</c:v>
                </c:pt>
                <c:pt idx="5064">
                  <c:v>0.20264099999999999</c:v>
                </c:pt>
                <c:pt idx="5065">
                  <c:v>0.202681</c:v>
                </c:pt>
                <c:pt idx="5066">
                  <c:v>0.20272100000000001</c:v>
                </c:pt>
                <c:pt idx="5067">
                  <c:v>0.202761</c:v>
                </c:pt>
                <c:pt idx="5068">
                  <c:v>0.20280100000000001</c:v>
                </c:pt>
                <c:pt idx="5069">
                  <c:v>0.20284099999999999</c:v>
                </c:pt>
                <c:pt idx="5070">
                  <c:v>0.20288100000000001</c:v>
                </c:pt>
                <c:pt idx="5071">
                  <c:v>0.20292099999999999</c:v>
                </c:pt>
                <c:pt idx="5072">
                  <c:v>0.202961</c:v>
                </c:pt>
                <c:pt idx="5073">
                  <c:v>0.20300099999999999</c:v>
                </c:pt>
                <c:pt idx="5074">
                  <c:v>0.203041</c:v>
                </c:pt>
                <c:pt idx="5075">
                  <c:v>0.20308100000000001</c:v>
                </c:pt>
                <c:pt idx="5076">
                  <c:v>0.203121</c:v>
                </c:pt>
                <c:pt idx="5077">
                  <c:v>0.20316100000000001</c:v>
                </c:pt>
                <c:pt idx="5078">
                  <c:v>0.20320099999999999</c:v>
                </c:pt>
                <c:pt idx="5079">
                  <c:v>0.203241</c:v>
                </c:pt>
                <c:pt idx="5080">
                  <c:v>0.20328099999999999</c:v>
                </c:pt>
                <c:pt idx="5081">
                  <c:v>0.203321</c:v>
                </c:pt>
                <c:pt idx="5082">
                  <c:v>0.20336099999999999</c:v>
                </c:pt>
                <c:pt idx="5083">
                  <c:v>0.203401</c:v>
                </c:pt>
                <c:pt idx="5084">
                  <c:v>0.20344100000000001</c:v>
                </c:pt>
                <c:pt idx="5085">
                  <c:v>0.203481</c:v>
                </c:pt>
                <c:pt idx="5086">
                  <c:v>0.20352100000000001</c:v>
                </c:pt>
                <c:pt idx="5087">
                  <c:v>0.20356099999999999</c:v>
                </c:pt>
                <c:pt idx="5088">
                  <c:v>0.203601</c:v>
                </c:pt>
                <c:pt idx="5089">
                  <c:v>0.20364099999999999</c:v>
                </c:pt>
                <c:pt idx="5090">
                  <c:v>0.203681</c:v>
                </c:pt>
                <c:pt idx="5091">
                  <c:v>0.20372100000000001</c:v>
                </c:pt>
                <c:pt idx="5092">
                  <c:v>0.203761</c:v>
                </c:pt>
                <c:pt idx="5093">
                  <c:v>0.20380100000000001</c:v>
                </c:pt>
                <c:pt idx="5094">
                  <c:v>0.20384099999999999</c:v>
                </c:pt>
                <c:pt idx="5095">
                  <c:v>0.20388100000000001</c:v>
                </c:pt>
                <c:pt idx="5096">
                  <c:v>0.20392099999999999</c:v>
                </c:pt>
                <c:pt idx="5097">
                  <c:v>0.203961</c:v>
                </c:pt>
                <c:pt idx="5098">
                  <c:v>0.20400099999999999</c:v>
                </c:pt>
                <c:pt idx="5099">
                  <c:v>0.204041</c:v>
                </c:pt>
                <c:pt idx="5100">
                  <c:v>0.20408100000000001</c:v>
                </c:pt>
                <c:pt idx="5101">
                  <c:v>0.204121</c:v>
                </c:pt>
                <c:pt idx="5102">
                  <c:v>0.20416100000000001</c:v>
                </c:pt>
                <c:pt idx="5103">
                  <c:v>0.20420099999999999</c:v>
                </c:pt>
                <c:pt idx="5104">
                  <c:v>0.20424100000000001</c:v>
                </c:pt>
                <c:pt idx="5105">
                  <c:v>0.20428099999999999</c:v>
                </c:pt>
                <c:pt idx="5106">
                  <c:v>0.204321</c:v>
                </c:pt>
                <c:pt idx="5107">
                  <c:v>0.20436099999999999</c:v>
                </c:pt>
                <c:pt idx="5108">
                  <c:v>0.204401</c:v>
                </c:pt>
                <c:pt idx="5109">
                  <c:v>0.20444100000000001</c:v>
                </c:pt>
                <c:pt idx="5110">
                  <c:v>0.20448</c:v>
                </c:pt>
                <c:pt idx="5111">
                  <c:v>0.20452000000000001</c:v>
                </c:pt>
                <c:pt idx="5112">
                  <c:v>0.20455999999999999</c:v>
                </c:pt>
                <c:pt idx="5113">
                  <c:v>0.2046</c:v>
                </c:pt>
                <c:pt idx="5114">
                  <c:v>0.20463999999999999</c:v>
                </c:pt>
                <c:pt idx="5115">
                  <c:v>0.20468</c:v>
                </c:pt>
                <c:pt idx="5116">
                  <c:v>0.20472000000000001</c:v>
                </c:pt>
                <c:pt idx="5117">
                  <c:v>0.20476</c:v>
                </c:pt>
                <c:pt idx="5118">
                  <c:v>0.20480000000000001</c:v>
                </c:pt>
                <c:pt idx="5119">
                  <c:v>0.20483999999999999</c:v>
                </c:pt>
                <c:pt idx="5120">
                  <c:v>0.20488000000000001</c:v>
                </c:pt>
                <c:pt idx="5121">
                  <c:v>0.20491999999999999</c:v>
                </c:pt>
                <c:pt idx="5122">
                  <c:v>0.20496</c:v>
                </c:pt>
                <c:pt idx="5123">
                  <c:v>0.20499999999999999</c:v>
                </c:pt>
                <c:pt idx="5124">
                  <c:v>0.20504</c:v>
                </c:pt>
                <c:pt idx="5125">
                  <c:v>0.20508000000000001</c:v>
                </c:pt>
                <c:pt idx="5126">
                  <c:v>0.20512</c:v>
                </c:pt>
                <c:pt idx="5127">
                  <c:v>0.20516000000000001</c:v>
                </c:pt>
                <c:pt idx="5128">
                  <c:v>0.20519999999999999</c:v>
                </c:pt>
                <c:pt idx="5129">
                  <c:v>0.20524000000000001</c:v>
                </c:pt>
                <c:pt idx="5130">
                  <c:v>0.20527999999999999</c:v>
                </c:pt>
                <c:pt idx="5131">
                  <c:v>0.20532</c:v>
                </c:pt>
                <c:pt idx="5132">
                  <c:v>0.20535999999999999</c:v>
                </c:pt>
                <c:pt idx="5133">
                  <c:v>0.2054</c:v>
                </c:pt>
                <c:pt idx="5134">
                  <c:v>0.20544000000000001</c:v>
                </c:pt>
                <c:pt idx="5135">
                  <c:v>0.20548</c:v>
                </c:pt>
                <c:pt idx="5136">
                  <c:v>0.20552000000000001</c:v>
                </c:pt>
                <c:pt idx="5137">
                  <c:v>0.20555999999999999</c:v>
                </c:pt>
                <c:pt idx="5138">
                  <c:v>0.2056</c:v>
                </c:pt>
                <c:pt idx="5139">
                  <c:v>0.20563999999999999</c:v>
                </c:pt>
                <c:pt idx="5140">
                  <c:v>0.20568</c:v>
                </c:pt>
                <c:pt idx="5141">
                  <c:v>0.20571999999999999</c:v>
                </c:pt>
                <c:pt idx="5142">
                  <c:v>0.20576</c:v>
                </c:pt>
                <c:pt idx="5143">
                  <c:v>0.20580000000000001</c:v>
                </c:pt>
                <c:pt idx="5144">
                  <c:v>0.20584</c:v>
                </c:pt>
                <c:pt idx="5145">
                  <c:v>0.20588000000000001</c:v>
                </c:pt>
                <c:pt idx="5146">
                  <c:v>0.20591999999999999</c:v>
                </c:pt>
                <c:pt idx="5147">
                  <c:v>0.20596</c:v>
                </c:pt>
                <c:pt idx="5148">
                  <c:v>0.20599999999999999</c:v>
                </c:pt>
                <c:pt idx="5149">
                  <c:v>0.20604</c:v>
                </c:pt>
                <c:pt idx="5150">
                  <c:v>0.20608000000000001</c:v>
                </c:pt>
                <c:pt idx="5151">
                  <c:v>0.20612</c:v>
                </c:pt>
                <c:pt idx="5152">
                  <c:v>0.20616000000000001</c:v>
                </c:pt>
                <c:pt idx="5153">
                  <c:v>0.20619999999999999</c:v>
                </c:pt>
                <c:pt idx="5154">
                  <c:v>0.20624000000000001</c:v>
                </c:pt>
                <c:pt idx="5155">
                  <c:v>0.20627999999999999</c:v>
                </c:pt>
                <c:pt idx="5156">
                  <c:v>0.20632</c:v>
                </c:pt>
                <c:pt idx="5157">
                  <c:v>0.20635999999999999</c:v>
                </c:pt>
                <c:pt idx="5158">
                  <c:v>0.2064</c:v>
                </c:pt>
                <c:pt idx="5159">
                  <c:v>0.20644000000000001</c:v>
                </c:pt>
                <c:pt idx="5160">
                  <c:v>0.20648</c:v>
                </c:pt>
                <c:pt idx="5161">
                  <c:v>0.20652000000000001</c:v>
                </c:pt>
                <c:pt idx="5162">
                  <c:v>0.20655999999999999</c:v>
                </c:pt>
                <c:pt idx="5163">
                  <c:v>0.20660000000000001</c:v>
                </c:pt>
                <c:pt idx="5164">
                  <c:v>0.20663999999999999</c:v>
                </c:pt>
                <c:pt idx="5165">
                  <c:v>0.20668</c:v>
                </c:pt>
                <c:pt idx="5166">
                  <c:v>0.20671999999999999</c:v>
                </c:pt>
                <c:pt idx="5167">
                  <c:v>0.20676</c:v>
                </c:pt>
                <c:pt idx="5168">
                  <c:v>0.20680000000000001</c:v>
                </c:pt>
                <c:pt idx="5169">
                  <c:v>0.20684</c:v>
                </c:pt>
                <c:pt idx="5170">
                  <c:v>0.20688000000000001</c:v>
                </c:pt>
                <c:pt idx="5171">
                  <c:v>0.20691999999999999</c:v>
                </c:pt>
                <c:pt idx="5172">
                  <c:v>0.20696000000000001</c:v>
                </c:pt>
                <c:pt idx="5173">
                  <c:v>0.20699999999999999</c:v>
                </c:pt>
                <c:pt idx="5174">
                  <c:v>0.20704</c:v>
                </c:pt>
                <c:pt idx="5175">
                  <c:v>0.20707999999999999</c:v>
                </c:pt>
                <c:pt idx="5176">
                  <c:v>0.20712</c:v>
                </c:pt>
                <c:pt idx="5177">
                  <c:v>0.20716000000000001</c:v>
                </c:pt>
                <c:pt idx="5178">
                  <c:v>0.2072</c:v>
                </c:pt>
                <c:pt idx="5179">
                  <c:v>0.20724000000000001</c:v>
                </c:pt>
                <c:pt idx="5180">
                  <c:v>0.20727999999999999</c:v>
                </c:pt>
                <c:pt idx="5181">
                  <c:v>0.20732</c:v>
                </c:pt>
                <c:pt idx="5182">
                  <c:v>0.20735999999999999</c:v>
                </c:pt>
                <c:pt idx="5183">
                  <c:v>0.2074</c:v>
                </c:pt>
                <c:pt idx="5184">
                  <c:v>0.20744000000000001</c:v>
                </c:pt>
                <c:pt idx="5185">
                  <c:v>0.20748</c:v>
                </c:pt>
                <c:pt idx="5186">
                  <c:v>0.20752000000000001</c:v>
                </c:pt>
                <c:pt idx="5187">
                  <c:v>0.20755999999999999</c:v>
                </c:pt>
                <c:pt idx="5188">
                  <c:v>0.20760000000000001</c:v>
                </c:pt>
                <c:pt idx="5189">
                  <c:v>0.20763999999999999</c:v>
                </c:pt>
                <c:pt idx="5190">
                  <c:v>0.20768</c:v>
                </c:pt>
                <c:pt idx="5191">
                  <c:v>0.20771999999999999</c:v>
                </c:pt>
                <c:pt idx="5192">
                  <c:v>0.20776</c:v>
                </c:pt>
                <c:pt idx="5193">
                  <c:v>0.20780000000000001</c:v>
                </c:pt>
                <c:pt idx="5194">
                  <c:v>0.20784</c:v>
                </c:pt>
                <c:pt idx="5195">
                  <c:v>0.20788000000000001</c:v>
                </c:pt>
                <c:pt idx="5196">
                  <c:v>0.20791999999999999</c:v>
                </c:pt>
                <c:pt idx="5197">
                  <c:v>0.20796000000000001</c:v>
                </c:pt>
                <c:pt idx="5198">
                  <c:v>0.20799999999999999</c:v>
                </c:pt>
                <c:pt idx="5199">
                  <c:v>0.20804</c:v>
                </c:pt>
                <c:pt idx="5200">
                  <c:v>0.20807999999999999</c:v>
                </c:pt>
                <c:pt idx="5201">
                  <c:v>0.20812</c:v>
                </c:pt>
                <c:pt idx="5202">
                  <c:v>0.20816000000000001</c:v>
                </c:pt>
                <c:pt idx="5203">
                  <c:v>0.2082</c:v>
                </c:pt>
                <c:pt idx="5204">
                  <c:v>0.20824000000000001</c:v>
                </c:pt>
                <c:pt idx="5205">
                  <c:v>0.20827999999999999</c:v>
                </c:pt>
                <c:pt idx="5206">
                  <c:v>0.20832000000000001</c:v>
                </c:pt>
                <c:pt idx="5207">
                  <c:v>0.20835999999999999</c:v>
                </c:pt>
                <c:pt idx="5208">
                  <c:v>0.2084</c:v>
                </c:pt>
                <c:pt idx="5209">
                  <c:v>0.20843999999999999</c:v>
                </c:pt>
                <c:pt idx="5210">
                  <c:v>0.20848</c:v>
                </c:pt>
                <c:pt idx="5211">
                  <c:v>0.20852000000000001</c:v>
                </c:pt>
                <c:pt idx="5212">
                  <c:v>0.20856</c:v>
                </c:pt>
                <c:pt idx="5213">
                  <c:v>0.20860000000000001</c:v>
                </c:pt>
                <c:pt idx="5214">
                  <c:v>0.20863999999999999</c:v>
                </c:pt>
                <c:pt idx="5215">
                  <c:v>0.20868</c:v>
                </c:pt>
                <c:pt idx="5216">
                  <c:v>0.20871999999999999</c:v>
                </c:pt>
                <c:pt idx="5217">
                  <c:v>0.20876</c:v>
                </c:pt>
                <c:pt idx="5218">
                  <c:v>0.20880000000000001</c:v>
                </c:pt>
                <c:pt idx="5219">
                  <c:v>0.20884</c:v>
                </c:pt>
                <c:pt idx="5220">
                  <c:v>0.20888000000000001</c:v>
                </c:pt>
                <c:pt idx="5221">
                  <c:v>0.20891999999999999</c:v>
                </c:pt>
                <c:pt idx="5222">
                  <c:v>0.20896000000000001</c:v>
                </c:pt>
                <c:pt idx="5223">
                  <c:v>0.20899999999999999</c:v>
                </c:pt>
                <c:pt idx="5224">
                  <c:v>0.20904</c:v>
                </c:pt>
                <c:pt idx="5225">
                  <c:v>0.20907999999999999</c:v>
                </c:pt>
                <c:pt idx="5226">
                  <c:v>0.20912</c:v>
                </c:pt>
                <c:pt idx="5227">
                  <c:v>0.20916000000000001</c:v>
                </c:pt>
                <c:pt idx="5228">
                  <c:v>0.2092</c:v>
                </c:pt>
                <c:pt idx="5229">
                  <c:v>0.20924000000000001</c:v>
                </c:pt>
                <c:pt idx="5230">
                  <c:v>0.20927999999999999</c:v>
                </c:pt>
                <c:pt idx="5231">
                  <c:v>0.20932000000000001</c:v>
                </c:pt>
                <c:pt idx="5232">
                  <c:v>0.20935999999999999</c:v>
                </c:pt>
                <c:pt idx="5233">
                  <c:v>0.2094</c:v>
                </c:pt>
                <c:pt idx="5234">
                  <c:v>0.20943999999999999</c:v>
                </c:pt>
                <c:pt idx="5235">
                  <c:v>0.20948</c:v>
                </c:pt>
                <c:pt idx="5236">
                  <c:v>0.20952000000000001</c:v>
                </c:pt>
                <c:pt idx="5237">
                  <c:v>0.20956</c:v>
                </c:pt>
                <c:pt idx="5238">
                  <c:v>0.20960000000000001</c:v>
                </c:pt>
                <c:pt idx="5239">
                  <c:v>0.20963999999999999</c:v>
                </c:pt>
                <c:pt idx="5240">
                  <c:v>0.20968000000000001</c:v>
                </c:pt>
                <c:pt idx="5241">
                  <c:v>0.20971999999999999</c:v>
                </c:pt>
                <c:pt idx="5242">
                  <c:v>0.20976</c:v>
                </c:pt>
                <c:pt idx="5243">
                  <c:v>0.20979999999999999</c:v>
                </c:pt>
                <c:pt idx="5244">
                  <c:v>0.20984</c:v>
                </c:pt>
                <c:pt idx="5245">
                  <c:v>0.20988000000000001</c:v>
                </c:pt>
                <c:pt idx="5246">
                  <c:v>0.20992</c:v>
                </c:pt>
                <c:pt idx="5247">
                  <c:v>0.20996000000000001</c:v>
                </c:pt>
                <c:pt idx="5248">
                  <c:v>0.21</c:v>
                </c:pt>
                <c:pt idx="5249">
                  <c:v>0.21004</c:v>
                </c:pt>
                <c:pt idx="5250">
                  <c:v>0.21007999999999999</c:v>
                </c:pt>
                <c:pt idx="5251">
                  <c:v>0.21012</c:v>
                </c:pt>
                <c:pt idx="5252">
                  <c:v>0.21016000000000001</c:v>
                </c:pt>
                <c:pt idx="5253">
                  <c:v>0.2102</c:v>
                </c:pt>
                <c:pt idx="5254">
                  <c:v>0.21024000000000001</c:v>
                </c:pt>
                <c:pt idx="5255">
                  <c:v>0.21027999999999999</c:v>
                </c:pt>
                <c:pt idx="5256">
                  <c:v>0.21032000000000001</c:v>
                </c:pt>
                <c:pt idx="5257">
                  <c:v>0.21035999999999999</c:v>
                </c:pt>
                <c:pt idx="5258">
                  <c:v>0.2104</c:v>
                </c:pt>
                <c:pt idx="5259">
                  <c:v>0.21043999999999999</c:v>
                </c:pt>
                <c:pt idx="5260">
                  <c:v>0.21048</c:v>
                </c:pt>
                <c:pt idx="5261">
                  <c:v>0.21052000000000001</c:v>
                </c:pt>
                <c:pt idx="5262">
                  <c:v>0.21056</c:v>
                </c:pt>
                <c:pt idx="5263">
                  <c:v>0.21060000000000001</c:v>
                </c:pt>
                <c:pt idx="5264">
                  <c:v>0.21063999999999999</c:v>
                </c:pt>
                <c:pt idx="5265">
                  <c:v>0.21068000000000001</c:v>
                </c:pt>
                <c:pt idx="5266">
                  <c:v>0.21071999999999999</c:v>
                </c:pt>
                <c:pt idx="5267">
                  <c:v>0.21076</c:v>
                </c:pt>
                <c:pt idx="5268">
                  <c:v>0.21079999999999999</c:v>
                </c:pt>
                <c:pt idx="5269">
                  <c:v>0.21084</c:v>
                </c:pt>
                <c:pt idx="5270">
                  <c:v>0.21088000000000001</c:v>
                </c:pt>
                <c:pt idx="5271">
                  <c:v>0.21092</c:v>
                </c:pt>
                <c:pt idx="5272">
                  <c:v>0.21096000000000001</c:v>
                </c:pt>
                <c:pt idx="5273">
                  <c:v>0.21099999999999999</c:v>
                </c:pt>
                <c:pt idx="5274">
                  <c:v>0.21104000000000001</c:v>
                </c:pt>
                <c:pt idx="5275">
                  <c:v>0.21107999999999999</c:v>
                </c:pt>
                <c:pt idx="5276">
                  <c:v>0.21112</c:v>
                </c:pt>
                <c:pt idx="5277">
                  <c:v>0.21115999999999999</c:v>
                </c:pt>
                <c:pt idx="5278">
                  <c:v>0.2112</c:v>
                </c:pt>
                <c:pt idx="5279">
                  <c:v>0.21124000000000001</c:v>
                </c:pt>
                <c:pt idx="5280">
                  <c:v>0.21128</c:v>
                </c:pt>
                <c:pt idx="5281">
                  <c:v>0.21132000000000001</c:v>
                </c:pt>
                <c:pt idx="5282">
                  <c:v>0.21135999999999999</c:v>
                </c:pt>
                <c:pt idx="5283">
                  <c:v>0.2114</c:v>
                </c:pt>
                <c:pt idx="5284">
                  <c:v>0.21143999999999999</c:v>
                </c:pt>
                <c:pt idx="5285">
                  <c:v>0.21148</c:v>
                </c:pt>
                <c:pt idx="5286">
                  <c:v>0.21152000000000001</c:v>
                </c:pt>
                <c:pt idx="5287">
                  <c:v>0.21156</c:v>
                </c:pt>
                <c:pt idx="5288">
                  <c:v>0.21160000000000001</c:v>
                </c:pt>
                <c:pt idx="5289">
                  <c:v>0.21163999999999999</c:v>
                </c:pt>
                <c:pt idx="5290">
                  <c:v>0.21168000000000001</c:v>
                </c:pt>
                <c:pt idx="5291">
                  <c:v>0.21171999999999999</c:v>
                </c:pt>
                <c:pt idx="5292">
                  <c:v>0.21176</c:v>
                </c:pt>
                <c:pt idx="5293">
                  <c:v>0.21179999999999999</c:v>
                </c:pt>
                <c:pt idx="5294">
                  <c:v>0.21184</c:v>
                </c:pt>
                <c:pt idx="5295">
                  <c:v>0.21188000000000001</c:v>
                </c:pt>
                <c:pt idx="5296">
                  <c:v>0.21192</c:v>
                </c:pt>
                <c:pt idx="5297">
                  <c:v>0.21196000000000001</c:v>
                </c:pt>
                <c:pt idx="5298">
                  <c:v>0.21199999999999999</c:v>
                </c:pt>
                <c:pt idx="5299">
                  <c:v>0.21204000000000001</c:v>
                </c:pt>
                <c:pt idx="5300">
                  <c:v>0.21207999999999999</c:v>
                </c:pt>
                <c:pt idx="5301">
                  <c:v>0.21212</c:v>
                </c:pt>
                <c:pt idx="5302">
                  <c:v>0.21215999999999999</c:v>
                </c:pt>
                <c:pt idx="5303">
                  <c:v>0.2122</c:v>
                </c:pt>
                <c:pt idx="5304">
                  <c:v>0.21224000000000001</c:v>
                </c:pt>
                <c:pt idx="5305">
                  <c:v>0.21228</c:v>
                </c:pt>
                <c:pt idx="5306">
                  <c:v>0.21232000000000001</c:v>
                </c:pt>
                <c:pt idx="5307">
                  <c:v>0.21235999999999999</c:v>
                </c:pt>
                <c:pt idx="5308">
                  <c:v>0.21240000000000001</c:v>
                </c:pt>
                <c:pt idx="5309">
                  <c:v>0.21243999999999999</c:v>
                </c:pt>
                <c:pt idx="5310">
                  <c:v>0.21248</c:v>
                </c:pt>
                <c:pt idx="5311">
                  <c:v>0.21251999999999999</c:v>
                </c:pt>
                <c:pt idx="5312">
                  <c:v>0.21256</c:v>
                </c:pt>
                <c:pt idx="5313">
                  <c:v>0.21260000000000001</c:v>
                </c:pt>
                <c:pt idx="5314">
                  <c:v>0.21264</c:v>
                </c:pt>
                <c:pt idx="5315">
                  <c:v>0.21268000000000001</c:v>
                </c:pt>
                <c:pt idx="5316">
                  <c:v>0.21271999999999999</c:v>
                </c:pt>
                <c:pt idx="5317">
                  <c:v>0.21276</c:v>
                </c:pt>
                <c:pt idx="5318">
                  <c:v>0.21279999999999999</c:v>
                </c:pt>
                <c:pt idx="5319">
                  <c:v>0.21284</c:v>
                </c:pt>
                <c:pt idx="5320">
                  <c:v>0.21288000000000001</c:v>
                </c:pt>
                <c:pt idx="5321">
                  <c:v>0.21292</c:v>
                </c:pt>
                <c:pt idx="5322">
                  <c:v>0.21296000000000001</c:v>
                </c:pt>
                <c:pt idx="5323">
                  <c:v>0.21299999999999999</c:v>
                </c:pt>
                <c:pt idx="5324">
                  <c:v>0.21304000000000001</c:v>
                </c:pt>
                <c:pt idx="5325">
                  <c:v>0.21307999999999999</c:v>
                </c:pt>
                <c:pt idx="5326">
                  <c:v>0.21312</c:v>
                </c:pt>
                <c:pt idx="5327">
                  <c:v>0.21315999999999999</c:v>
                </c:pt>
                <c:pt idx="5328">
                  <c:v>0.2132</c:v>
                </c:pt>
                <c:pt idx="5329">
                  <c:v>0.21324000000000001</c:v>
                </c:pt>
                <c:pt idx="5330">
                  <c:v>0.21328</c:v>
                </c:pt>
                <c:pt idx="5331">
                  <c:v>0.21332000000000001</c:v>
                </c:pt>
                <c:pt idx="5332">
                  <c:v>0.21335999999999999</c:v>
                </c:pt>
                <c:pt idx="5333">
                  <c:v>0.21340000000000001</c:v>
                </c:pt>
                <c:pt idx="5334">
                  <c:v>0.21343999999999999</c:v>
                </c:pt>
                <c:pt idx="5335">
                  <c:v>0.21348</c:v>
                </c:pt>
                <c:pt idx="5336">
                  <c:v>0.21351999999999999</c:v>
                </c:pt>
                <c:pt idx="5337">
                  <c:v>0.21356</c:v>
                </c:pt>
                <c:pt idx="5338">
                  <c:v>0.21360000000000001</c:v>
                </c:pt>
                <c:pt idx="5339">
                  <c:v>0.21364</c:v>
                </c:pt>
                <c:pt idx="5340">
                  <c:v>0.21368000000000001</c:v>
                </c:pt>
                <c:pt idx="5341">
                  <c:v>0.21371999999999999</c:v>
                </c:pt>
                <c:pt idx="5342">
                  <c:v>0.21376000000000001</c:v>
                </c:pt>
                <c:pt idx="5343">
                  <c:v>0.21379999999999999</c:v>
                </c:pt>
                <c:pt idx="5344">
                  <c:v>0.21384</c:v>
                </c:pt>
                <c:pt idx="5345">
                  <c:v>0.21387999999999999</c:v>
                </c:pt>
                <c:pt idx="5346">
                  <c:v>0.21392</c:v>
                </c:pt>
                <c:pt idx="5347">
                  <c:v>0.21396000000000001</c:v>
                </c:pt>
                <c:pt idx="5348">
                  <c:v>0.214</c:v>
                </c:pt>
                <c:pt idx="5349">
                  <c:v>0.21404000000000001</c:v>
                </c:pt>
                <c:pt idx="5350">
                  <c:v>0.21407999999999999</c:v>
                </c:pt>
                <c:pt idx="5351">
                  <c:v>0.21412</c:v>
                </c:pt>
                <c:pt idx="5352">
                  <c:v>0.21415999999999999</c:v>
                </c:pt>
                <c:pt idx="5353">
                  <c:v>0.2142</c:v>
                </c:pt>
                <c:pt idx="5354">
                  <c:v>0.21424000000000001</c:v>
                </c:pt>
                <c:pt idx="5355">
                  <c:v>0.21428</c:v>
                </c:pt>
                <c:pt idx="5356">
                  <c:v>0.21432000000000001</c:v>
                </c:pt>
                <c:pt idx="5357">
                  <c:v>0.21435999999999999</c:v>
                </c:pt>
                <c:pt idx="5358">
                  <c:v>0.21440000000000001</c:v>
                </c:pt>
                <c:pt idx="5359">
                  <c:v>0.21443999999999999</c:v>
                </c:pt>
                <c:pt idx="5360">
                  <c:v>0.21448</c:v>
                </c:pt>
                <c:pt idx="5361">
                  <c:v>0.21451999999999999</c:v>
                </c:pt>
                <c:pt idx="5362">
                  <c:v>0.21456</c:v>
                </c:pt>
                <c:pt idx="5363">
                  <c:v>0.21460000000000001</c:v>
                </c:pt>
                <c:pt idx="5364">
                  <c:v>0.21464</c:v>
                </c:pt>
                <c:pt idx="5365">
                  <c:v>0.21468000000000001</c:v>
                </c:pt>
                <c:pt idx="5366">
                  <c:v>0.21471999999999999</c:v>
                </c:pt>
                <c:pt idx="5367">
                  <c:v>0.21476000000000001</c:v>
                </c:pt>
                <c:pt idx="5368">
                  <c:v>0.21479999999999999</c:v>
                </c:pt>
                <c:pt idx="5369">
                  <c:v>0.21484</c:v>
                </c:pt>
                <c:pt idx="5370">
                  <c:v>0.21487999999999999</c:v>
                </c:pt>
                <c:pt idx="5371">
                  <c:v>0.21492</c:v>
                </c:pt>
                <c:pt idx="5372">
                  <c:v>0.21496000000000001</c:v>
                </c:pt>
                <c:pt idx="5373">
                  <c:v>0.215</c:v>
                </c:pt>
                <c:pt idx="5374">
                  <c:v>0.21504000000000001</c:v>
                </c:pt>
                <c:pt idx="5375">
                  <c:v>0.21507999999999999</c:v>
                </c:pt>
                <c:pt idx="5376">
                  <c:v>0.21512000000000001</c:v>
                </c:pt>
                <c:pt idx="5377">
                  <c:v>0.21515999999999999</c:v>
                </c:pt>
                <c:pt idx="5378">
                  <c:v>0.2152</c:v>
                </c:pt>
                <c:pt idx="5379">
                  <c:v>0.21523999999999999</c:v>
                </c:pt>
                <c:pt idx="5380">
                  <c:v>0.21528</c:v>
                </c:pt>
                <c:pt idx="5381">
                  <c:v>0.21532000000000001</c:v>
                </c:pt>
                <c:pt idx="5382">
                  <c:v>0.21536</c:v>
                </c:pt>
                <c:pt idx="5383">
                  <c:v>0.21540000000000001</c:v>
                </c:pt>
                <c:pt idx="5384">
                  <c:v>0.21543999999999999</c:v>
                </c:pt>
                <c:pt idx="5385">
                  <c:v>0.21548</c:v>
                </c:pt>
                <c:pt idx="5386">
                  <c:v>0.21551999999999999</c:v>
                </c:pt>
                <c:pt idx="5387">
                  <c:v>0.21556</c:v>
                </c:pt>
                <c:pt idx="5388">
                  <c:v>0.21560000000000001</c:v>
                </c:pt>
                <c:pt idx="5389">
                  <c:v>0.21564</c:v>
                </c:pt>
                <c:pt idx="5390">
                  <c:v>0.21568000000000001</c:v>
                </c:pt>
                <c:pt idx="5391">
                  <c:v>0.21572</c:v>
                </c:pt>
                <c:pt idx="5392">
                  <c:v>0.21576000000000001</c:v>
                </c:pt>
                <c:pt idx="5393">
                  <c:v>0.21579999999999999</c:v>
                </c:pt>
                <c:pt idx="5394">
                  <c:v>0.21584</c:v>
                </c:pt>
                <c:pt idx="5395">
                  <c:v>0.21587999999999999</c:v>
                </c:pt>
                <c:pt idx="5396">
                  <c:v>0.21592</c:v>
                </c:pt>
                <c:pt idx="5397">
                  <c:v>0.21596000000000001</c:v>
                </c:pt>
                <c:pt idx="5398">
                  <c:v>0.216</c:v>
                </c:pt>
                <c:pt idx="5399">
                  <c:v>0.21604000000000001</c:v>
                </c:pt>
                <c:pt idx="5400">
                  <c:v>0.21607999999999999</c:v>
                </c:pt>
                <c:pt idx="5401">
                  <c:v>0.21612000000000001</c:v>
                </c:pt>
                <c:pt idx="5402">
                  <c:v>0.21615999999999999</c:v>
                </c:pt>
                <c:pt idx="5403">
                  <c:v>0.2162</c:v>
                </c:pt>
                <c:pt idx="5404">
                  <c:v>0.21623999999999999</c:v>
                </c:pt>
                <c:pt idx="5405">
                  <c:v>0.21628</c:v>
                </c:pt>
                <c:pt idx="5406">
                  <c:v>0.21632000000000001</c:v>
                </c:pt>
                <c:pt idx="5407">
                  <c:v>0.21636</c:v>
                </c:pt>
                <c:pt idx="5408">
                  <c:v>0.21640000000000001</c:v>
                </c:pt>
                <c:pt idx="5409">
                  <c:v>0.21643999999999999</c:v>
                </c:pt>
                <c:pt idx="5410">
                  <c:v>0.21648000000000001</c:v>
                </c:pt>
                <c:pt idx="5411">
                  <c:v>0.21651999999999999</c:v>
                </c:pt>
                <c:pt idx="5412">
                  <c:v>0.21656</c:v>
                </c:pt>
                <c:pt idx="5413">
                  <c:v>0.21659999999999999</c:v>
                </c:pt>
                <c:pt idx="5414">
                  <c:v>0.21664</c:v>
                </c:pt>
                <c:pt idx="5415">
                  <c:v>0.21668000000000001</c:v>
                </c:pt>
                <c:pt idx="5416">
                  <c:v>0.21672</c:v>
                </c:pt>
                <c:pt idx="5417">
                  <c:v>0.21676000000000001</c:v>
                </c:pt>
                <c:pt idx="5418">
                  <c:v>0.21679999999999999</c:v>
                </c:pt>
                <c:pt idx="5419">
                  <c:v>0.21684</c:v>
                </c:pt>
                <c:pt idx="5420">
                  <c:v>0.21687999999999999</c:v>
                </c:pt>
                <c:pt idx="5421">
                  <c:v>0.21692</c:v>
                </c:pt>
                <c:pt idx="5422">
                  <c:v>0.21695999999999999</c:v>
                </c:pt>
                <c:pt idx="5423">
                  <c:v>0.217</c:v>
                </c:pt>
                <c:pt idx="5424">
                  <c:v>0.21704000000000001</c:v>
                </c:pt>
                <c:pt idx="5425">
                  <c:v>0.21708</c:v>
                </c:pt>
                <c:pt idx="5426">
                  <c:v>0.21712000000000001</c:v>
                </c:pt>
                <c:pt idx="5427">
                  <c:v>0.21715999999999999</c:v>
                </c:pt>
                <c:pt idx="5428">
                  <c:v>0.2172</c:v>
                </c:pt>
                <c:pt idx="5429">
                  <c:v>0.21723999999999999</c:v>
                </c:pt>
                <c:pt idx="5430">
                  <c:v>0.21728</c:v>
                </c:pt>
                <c:pt idx="5431">
                  <c:v>0.21732000000000001</c:v>
                </c:pt>
                <c:pt idx="5432">
                  <c:v>0.21736</c:v>
                </c:pt>
                <c:pt idx="5433">
                  <c:v>0.21740000000000001</c:v>
                </c:pt>
                <c:pt idx="5434">
                  <c:v>0.21743999999999999</c:v>
                </c:pt>
                <c:pt idx="5435">
                  <c:v>0.21748000000000001</c:v>
                </c:pt>
                <c:pt idx="5436">
                  <c:v>0.21751999999999999</c:v>
                </c:pt>
                <c:pt idx="5437">
                  <c:v>0.21756</c:v>
                </c:pt>
                <c:pt idx="5438">
                  <c:v>0.21759999999999999</c:v>
                </c:pt>
                <c:pt idx="5439">
                  <c:v>0.21764</c:v>
                </c:pt>
                <c:pt idx="5440">
                  <c:v>0.21768000000000001</c:v>
                </c:pt>
                <c:pt idx="5441">
                  <c:v>0.21772</c:v>
                </c:pt>
                <c:pt idx="5442">
                  <c:v>0.21776000000000001</c:v>
                </c:pt>
                <c:pt idx="5443">
                  <c:v>0.21779999999999999</c:v>
                </c:pt>
                <c:pt idx="5444">
                  <c:v>0.21784000000000001</c:v>
                </c:pt>
                <c:pt idx="5445">
                  <c:v>0.21787999999999999</c:v>
                </c:pt>
                <c:pt idx="5446">
                  <c:v>0.21792</c:v>
                </c:pt>
                <c:pt idx="5447">
                  <c:v>0.21795999999999999</c:v>
                </c:pt>
                <c:pt idx="5448">
                  <c:v>0.218</c:v>
                </c:pt>
                <c:pt idx="5449">
                  <c:v>0.21804000000000001</c:v>
                </c:pt>
                <c:pt idx="5450">
                  <c:v>0.21808</c:v>
                </c:pt>
                <c:pt idx="5451">
                  <c:v>0.21812000000000001</c:v>
                </c:pt>
                <c:pt idx="5452">
                  <c:v>0.21815999999999999</c:v>
                </c:pt>
                <c:pt idx="5453">
                  <c:v>0.21820000000000001</c:v>
                </c:pt>
                <c:pt idx="5454">
                  <c:v>0.21823999999999999</c:v>
                </c:pt>
                <c:pt idx="5455">
                  <c:v>0.21828</c:v>
                </c:pt>
                <c:pt idx="5456">
                  <c:v>0.21831999999999999</c:v>
                </c:pt>
              </c:numCache>
            </c:numRef>
          </c:xVal>
          <c:yVal>
            <c:numRef>
              <c:f>'[1]Base Node Reaction'!$H$4:$H$5460</c:f>
              <c:numCache>
                <c:formatCode>General</c:formatCode>
                <c:ptCount val="5457"/>
                <c:pt idx="0">
                  <c:v>-2.7946800000000032</c:v>
                </c:pt>
                <c:pt idx="1">
                  <c:v>-5.5512899999999998</c:v>
                </c:pt>
                <c:pt idx="2">
                  <c:v>-8.3077000000000005</c:v>
                </c:pt>
                <c:pt idx="3">
                  <c:v>-11.06433</c:v>
                </c:pt>
                <c:pt idx="4">
                  <c:v>-13.820839999999999</c:v>
                </c:pt>
                <c:pt idx="5">
                  <c:v>-16.577370000000002</c:v>
                </c:pt>
                <c:pt idx="6">
                  <c:v>-19.333854999999996</c:v>
                </c:pt>
                <c:pt idx="7">
                  <c:v>-22.090440000000001</c:v>
                </c:pt>
                <c:pt idx="8">
                  <c:v>-24.84704</c:v>
                </c:pt>
                <c:pt idx="9">
                  <c:v>-27.603559999999998</c:v>
                </c:pt>
                <c:pt idx="10">
                  <c:v>-30.36009</c:v>
                </c:pt>
                <c:pt idx="11">
                  <c:v>-32.956410000000005</c:v>
                </c:pt>
                <c:pt idx="12">
                  <c:v>-35.513300000000001</c:v>
                </c:pt>
                <c:pt idx="13">
                  <c:v>-38.070309999999999</c:v>
                </c:pt>
                <c:pt idx="14">
                  <c:v>-40.627229999999997</c:v>
                </c:pt>
                <c:pt idx="15">
                  <c:v>-43.184169999999995</c:v>
                </c:pt>
                <c:pt idx="16">
                  <c:v>-45.741119999999995</c:v>
                </c:pt>
                <c:pt idx="17">
                  <c:v>-48.298100000000005</c:v>
                </c:pt>
                <c:pt idx="18">
                  <c:v>-50.855111000000001</c:v>
                </c:pt>
                <c:pt idx="19">
                  <c:v>-53.412138999999996</c:v>
                </c:pt>
                <c:pt idx="20">
                  <c:v>-55.751201000000002</c:v>
                </c:pt>
                <c:pt idx="21">
                  <c:v>-58.015360000000001</c:v>
                </c:pt>
                <c:pt idx="22">
                  <c:v>-60.279437999999999</c:v>
                </c:pt>
                <c:pt idx="23">
                  <c:v>-62.334116999999999</c:v>
                </c:pt>
                <c:pt idx="24">
                  <c:v>-64.357433</c:v>
                </c:pt>
                <c:pt idx="25">
                  <c:v>-66.380763000000002</c:v>
                </c:pt>
                <c:pt idx="26">
                  <c:v>-68.40400600000001</c:v>
                </c:pt>
                <c:pt idx="27">
                  <c:v>-70.427362000000002</c:v>
                </c:pt>
                <c:pt idx="28">
                  <c:v>-72.450631999999999</c:v>
                </c:pt>
                <c:pt idx="29">
                  <c:v>-74.454239999999999</c:v>
                </c:pt>
                <c:pt idx="30">
                  <c:v>-76.442161999999996</c:v>
                </c:pt>
                <c:pt idx="31">
                  <c:v>-78.429997999999998</c:v>
                </c:pt>
                <c:pt idx="32">
                  <c:v>-80.417946999999998</c:v>
                </c:pt>
                <c:pt idx="33">
                  <c:v>-82.406010000000009</c:v>
                </c:pt>
                <c:pt idx="34">
                  <c:v>-84.393879999999996</c:v>
                </c:pt>
                <c:pt idx="35">
                  <c:v>-86.381870000000006</c:v>
                </c:pt>
                <c:pt idx="36">
                  <c:v>-88.253780000000006</c:v>
                </c:pt>
                <c:pt idx="37">
                  <c:v>-89.977489999999989</c:v>
                </c:pt>
                <c:pt idx="38">
                  <c:v>-91.696149999999989</c:v>
                </c:pt>
                <c:pt idx="39">
                  <c:v>-93.414719999999988</c:v>
                </c:pt>
                <c:pt idx="40">
                  <c:v>-95.133399999999995</c:v>
                </c:pt>
                <c:pt idx="41">
                  <c:v>-96.852090000000004</c:v>
                </c:pt>
                <c:pt idx="42">
                  <c:v>-98.570789999999988</c:v>
                </c:pt>
                <c:pt idx="43">
                  <c:v>-100.28825000000001</c:v>
                </c:pt>
                <c:pt idx="44">
                  <c:v>-101.91313</c:v>
                </c:pt>
                <c:pt idx="45">
                  <c:v>-103.53783</c:v>
                </c:pt>
                <c:pt idx="46">
                  <c:v>-105.16283999999999</c:v>
                </c:pt>
                <c:pt idx="47">
                  <c:v>-106.78756</c:v>
                </c:pt>
                <c:pt idx="48">
                  <c:v>-108.41248999999999</c:v>
                </c:pt>
                <c:pt idx="49">
                  <c:v>-110.03743</c:v>
                </c:pt>
                <c:pt idx="50">
                  <c:v>-111.66218000000001</c:v>
                </c:pt>
                <c:pt idx="51">
                  <c:v>-113.28713999999999</c:v>
                </c:pt>
                <c:pt idx="52">
                  <c:v>-114.91211</c:v>
                </c:pt>
                <c:pt idx="53">
                  <c:v>-116.53708999999999</c:v>
                </c:pt>
                <c:pt idx="54">
                  <c:v>-118.16198</c:v>
                </c:pt>
                <c:pt idx="55">
                  <c:v>-119.78698</c:v>
                </c:pt>
                <c:pt idx="56">
                  <c:v>-121.41189</c:v>
                </c:pt>
                <c:pt idx="57">
                  <c:v>-123.03691000000001</c:v>
                </c:pt>
                <c:pt idx="58">
                  <c:v>-124.66185000000002</c:v>
                </c:pt>
                <c:pt idx="59">
                  <c:v>-126.28689</c:v>
                </c:pt>
                <c:pt idx="60">
                  <c:v>-127.91194</c:v>
                </c:pt>
                <c:pt idx="61">
                  <c:v>-129.53691000000001</c:v>
                </c:pt>
                <c:pt idx="62">
                  <c:v>-131.16188</c:v>
                </c:pt>
                <c:pt idx="63">
                  <c:v>-132.78695999999999</c:v>
                </c:pt>
                <c:pt idx="64">
                  <c:v>-134.41196000000002</c:v>
                </c:pt>
                <c:pt idx="65">
                  <c:v>-136.03706</c:v>
                </c:pt>
                <c:pt idx="66">
                  <c:v>-137.66218000000001</c:v>
                </c:pt>
                <c:pt idx="67">
                  <c:v>-139.28730000000002</c:v>
                </c:pt>
                <c:pt idx="68">
                  <c:v>-140.91244</c:v>
                </c:pt>
                <c:pt idx="69">
                  <c:v>-142.53757999999999</c:v>
                </c:pt>
                <c:pt idx="70">
                  <c:v>-144.16264000000001</c:v>
                </c:pt>
                <c:pt idx="71">
                  <c:v>-145.7878</c:v>
                </c:pt>
                <c:pt idx="72">
                  <c:v>-147.41288</c:v>
                </c:pt>
                <c:pt idx="73">
                  <c:v>-149.03817000000001</c:v>
                </c:pt>
                <c:pt idx="74">
                  <c:v>-150.66326999999998</c:v>
                </c:pt>
                <c:pt idx="75">
                  <c:v>-152.28847000000002</c:v>
                </c:pt>
                <c:pt idx="76">
                  <c:v>-153.91359</c:v>
                </c:pt>
                <c:pt idx="77">
                  <c:v>-155.53881999999999</c:v>
                </c:pt>
                <c:pt idx="78">
                  <c:v>-157.18826999999999</c:v>
                </c:pt>
                <c:pt idx="79">
                  <c:v>-158.84809999999999</c:v>
                </c:pt>
                <c:pt idx="80">
                  <c:v>-160.50783999999999</c:v>
                </c:pt>
                <c:pt idx="81">
                  <c:v>-162.16758999999999</c:v>
                </c:pt>
                <c:pt idx="82">
                  <c:v>-163.82726</c:v>
                </c:pt>
                <c:pt idx="83">
                  <c:v>-165.48703</c:v>
                </c:pt>
                <c:pt idx="84">
                  <c:v>-167.14692000000002</c:v>
                </c:pt>
                <c:pt idx="85">
                  <c:v>-168.80660999999998</c:v>
                </c:pt>
                <c:pt idx="86">
                  <c:v>-170.46652</c:v>
                </c:pt>
                <c:pt idx="87">
                  <c:v>-172.12634000000003</c:v>
                </c:pt>
                <c:pt idx="88">
                  <c:v>-173.78617</c:v>
                </c:pt>
                <c:pt idx="89">
                  <c:v>-175.44591</c:v>
                </c:pt>
                <c:pt idx="90">
                  <c:v>-177.10576</c:v>
                </c:pt>
                <c:pt idx="91">
                  <c:v>-178.76573000000002</c:v>
                </c:pt>
                <c:pt idx="92">
                  <c:v>-180.42560000000003</c:v>
                </c:pt>
                <c:pt idx="93">
                  <c:v>-182.08548000000002</c:v>
                </c:pt>
                <c:pt idx="94">
                  <c:v>-183.74538000000001</c:v>
                </c:pt>
                <c:pt idx="95">
                  <c:v>-185.40528999999998</c:v>
                </c:pt>
                <c:pt idx="96">
                  <c:v>-187.0652</c:v>
                </c:pt>
                <c:pt idx="97">
                  <c:v>-188.72512999999998</c:v>
                </c:pt>
                <c:pt idx="98">
                  <c:v>-190.38517000000002</c:v>
                </c:pt>
                <c:pt idx="99">
                  <c:v>-192.04522</c:v>
                </c:pt>
                <c:pt idx="100">
                  <c:v>-193.70519000000002</c:v>
                </c:pt>
                <c:pt idx="101">
                  <c:v>-195.36506</c:v>
                </c:pt>
                <c:pt idx="102">
                  <c:v>-197.02514000000002</c:v>
                </c:pt>
                <c:pt idx="103">
                  <c:v>-198.68513999999999</c:v>
                </c:pt>
                <c:pt idx="104">
                  <c:v>-200.34514000000001</c:v>
                </c:pt>
                <c:pt idx="105">
                  <c:v>-202.00526000000002</c:v>
                </c:pt>
                <c:pt idx="106">
                  <c:v>-203.66519</c:v>
                </c:pt>
                <c:pt idx="107">
                  <c:v>-205.32533000000001</c:v>
                </c:pt>
                <c:pt idx="108">
                  <c:v>-206.98537999999999</c:v>
                </c:pt>
                <c:pt idx="109">
                  <c:v>-208.64544000000001</c:v>
                </c:pt>
                <c:pt idx="110">
                  <c:v>-210.30551</c:v>
                </c:pt>
                <c:pt idx="111">
                  <c:v>-211.96569</c:v>
                </c:pt>
                <c:pt idx="112">
                  <c:v>-213.62578000000002</c:v>
                </c:pt>
                <c:pt idx="113">
                  <c:v>-215.28588999999999</c:v>
                </c:pt>
                <c:pt idx="114">
                  <c:v>-216.9461</c:v>
                </c:pt>
                <c:pt idx="115">
                  <c:v>-218.60622999999998</c:v>
                </c:pt>
                <c:pt idx="116">
                  <c:v>-220.26646999999997</c:v>
                </c:pt>
                <c:pt idx="117">
                  <c:v>-221.92662000000001</c:v>
                </c:pt>
                <c:pt idx="118">
                  <c:v>-223.58678</c:v>
                </c:pt>
                <c:pt idx="119">
                  <c:v>-225.24695</c:v>
                </c:pt>
                <c:pt idx="120">
                  <c:v>-226.90713</c:v>
                </c:pt>
                <c:pt idx="121">
                  <c:v>-228.56742000000003</c:v>
                </c:pt>
                <c:pt idx="122">
                  <c:v>-230.22762999999998</c:v>
                </c:pt>
                <c:pt idx="123">
                  <c:v>-231.88783999999998</c:v>
                </c:pt>
                <c:pt idx="124">
                  <c:v>-233.54817</c:v>
                </c:pt>
                <c:pt idx="125">
                  <c:v>-235.20849999999999</c:v>
                </c:pt>
                <c:pt idx="126">
                  <c:v>-236.86874999999998</c:v>
                </c:pt>
                <c:pt idx="127">
                  <c:v>-238.52900999999997</c:v>
                </c:pt>
                <c:pt idx="128">
                  <c:v>-240.18928</c:v>
                </c:pt>
                <c:pt idx="129">
                  <c:v>-241.84966</c:v>
                </c:pt>
                <c:pt idx="130">
                  <c:v>-243.50995</c:v>
                </c:pt>
                <c:pt idx="131">
                  <c:v>-245.17054999999999</c:v>
                </c:pt>
                <c:pt idx="132">
                  <c:v>-246.83067</c:v>
                </c:pt>
                <c:pt idx="133">
                  <c:v>-248.49068999999997</c:v>
                </c:pt>
                <c:pt idx="134">
                  <c:v>-250.15192999999999</c:v>
                </c:pt>
                <c:pt idx="135">
                  <c:v>-251.81196999999997</c:v>
                </c:pt>
                <c:pt idx="136">
                  <c:v>-253.47212999999999</c:v>
                </c:pt>
                <c:pt idx="137">
                  <c:v>-255.13229999999999</c:v>
                </c:pt>
                <c:pt idx="138">
                  <c:v>-256.79347999999999</c:v>
                </c:pt>
                <c:pt idx="139">
                  <c:v>-258.45366999999999</c:v>
                </c:pt>
                <c:pt idx="140">
                  <c:v>-260.11396999999999</c:v>
                </c:pt>
                <c:pt idx="141">
                  <c:v>-261.77418</c:v>
                </c:pt>
                <c:pt idx="142">
                  <c:v>-263.43551000000002</c:v>
                </c:pt>
                <c:pt idx="143">
                  <c:v>-265.09573999999998</c:v>
                </c:pt>
                <c:pt idx="144">
                  <c:v>-266.75599</c:v>
                </c:pt>
                <c:pt idx="145">
                  <c:v>-268.41613999999998</c:v>
                </c:pt>
                <c:pt idx="146">
                  <c:v>-270.07631000000003</c:v>
                </c:pt>
                <c:pt idx="147">
                  <c:v>-271.73849000000001</c:v>
                </c:pt>
                <c:pt idx="148">
                  <c:v>-273.39868000000001</c:v>
                </c:pt>
                <c:pt idx="149">
                  <c:v>-275.05887999999999</c:v>
                </c:pt>
                <c:pt idx="150">
                  <c:v>-276.71908999999999</c:v>
                </c:pt>
                <c:pt idx="151">
                  <c:v>-278.37930999999998</c:v>
                </c:pt>
                <c:pt idx="152">
                  <c:v>-280.04055</c:v>
                </c:pt>
                <c:pt idx="153">
                  <c:v>-281.70078999999998</c:v>
                </c:pt>
                <c:pt idx="154">
                  <c:v>-283.36205000000001</c:v>
                </c:pt>
                <c:pt idx="155">
                  <c:v>-285.02241000000004</c:v>
                </c:pt>
                <c:pt idx="156">
                  <c:v>-286.68369000000001</c:v>
                </c:pt>
                <c:pt idx="157">
                  <c:v>-288.34397999999999</c:v>
                </c:pt>
                <c:pt idx="158">
                  <c:v>-290.00437999999997</c:v>
                </c:pt>
                <c:pt idx="159">
                  <c:v>-291.66469000000001</c:v>
                </c:pt>
                <c:pt idx="160">
                  <c:v>-293.32601</c:v>
                </c:pt>
                <c:pt idx="161">
                  <c:v>-294.98644000000002</c:v>
                </c:pt>
                <c:pt idx="162">
                  <c:v>-296.64679000000001</c:v>
                </c:pt>
                <c:pt idx="163">
                  <c:v>-298.30723999999998</c:v>
                </c:pt>
                <c:pt idx="164">
                  <c:v>-299.96861000000001</c:v>
                </c:pt>
                <c:pt idx="165">
                  <c:v>-301.62907999999999</c:v>
                </c:pt>
                <c:pt idx="166">
                  <c:v>-303.28946999999999</c:v>
                </c:pt>
                <c:pt idx="167">
                  <c:v>-304.95096999999998</c:v>
                </c:pt>
                <c:pt idx="168">
                  <c:v>-306.61147999999997</c:v>
                </c:pt>
                <c:pt idx="169">
                  <c:v>-308.27199999999999</c:v>
                </c:pt>
                <c:pt idx="170">
                  <c:v>-309.93243000000001</c:v>
                </c:pt>
                <c:pt idx="171">
                  <c:v>-311.59397000000001</c:v>
                </c:pt>
                <c:pt idx="172">
                  <c:v>-313.25453000000005</c:v>
                </c:pt>
                <c:pt idx="173">
                  <c:v>-314.91509000000002</c:v>
                </c:pt>
                <c:pt idx="174">
                  <c:v>-316.57666999999998</c:v>
                </c:pt>
                <c:pt idx="175">
                  <c:v>-318.23725000000002</c:v>
                </c:pt>
                <c:pt idx="176">
                  <c:v>-319.89784999999995</c:v>
                </c:pt>
                <c:pt idx="177">
                  <c:v>-321.55946</c:v>
                </c:pt>
                <c:pt idx="178">
                  <c:v>-323.22008</c:v>
                </c:pt>
                <c:pt idx="179">
                  <c:v>-324.88070999999997</c:v>
                </c:pt>
                <c:pt idx="180">
                  <c:v>-326.54235</c:v>
                </c:pt>
                <c:pt idx="181">
                  <c:v>-328.20299999999997</c:v>
                </c:pt>
                <c:pt idx="182">
                  <c:v>-329.86366999999996</c:v>
                </c:pt>
                <c:pt idx="183">
                  <c:v>-331.52534000000003</c:v>
                </c:pt>
                <c:pt idx="184">
                  <c:v>-333.18612000000002</c:v>
                </c:pt>
                <c:pt idx="185">
                  <c:v>-334.84782000000001</c:v>
                </c:pt>
                <c:pt idx="186">
                  <c:v>-336.50852999999995</c:v>
                </c:pt>
                <c:pt idx="187">
                  <c:v>-338.16835000000003</c:v>
                </c:pt>
                <c:pt idx="188">
                  <c:v>-339.83008000000001</c:v>
                </c:pt>
                <c:pt idx="189">
                  <c:v>-341.49091999999996</c:v>
                </c:pt>
                <c:pt idx="190">
                  <c:v>-343.15166999999997</c:v>
                </c:pt>
                <c:pt idx="191">
                  <c:v>-344.81353000000001</c:v>
                </c:pt>
                <c:pt idx="192">
                  <c:v>-346.47429999999997</c:v>
                </c:pt>
                <c:pt idx="193">
                  <c:v>-348.13619</c:v>
                </c:pt>
                <c:pt idx="194">
                  <c:v>-349.79597999999999</c:v>
                </c:pt>
                <c:pt idx="195">
                  <c:v>-351.45788999999996</c:v>
                </c:pt>
                <c:pt idx="196">
                  <c:v>-353.11881</c:v>
                </c:pt>
                <c:pt idx="197">
                  <c:v>-354.77972999999997</c:v>
                </c:pt>
                <c:pt idx="198">
                  <c:v>-356.44156999999996</c:v>
                </c:pt>
                <c:pt idx="199">
                  <c:v>-358.10152000000005</c:v>
                </c:pt>
                <c:pt idx="200">
                  <c:v>-359.76347999999996</c:v>
                </c:pt>
                <c:pt idx="201">
                  <c:v>-361.42446000000001</c:v>
                </c:pt>
                <c:pt idx="202">
                  <c:v>-363.08644000000004</c:v>
                </c:pt>
                <c:pt idx="203">
                  <c:v>-364.74743000000001</c:v>
                </c:pt>
                <c:pt idx="204">
                  <c:v>-366.40844000000004</c:v>
                </c:pt>
                <c:pt idx="205">
                  <c:v>-368.06945000000002</c:v>
                </c:pt>
                <c:pt idx="206">
                  <c:v>-369.73048</c:v>
                </c:pt>
                <c:pt idx="207">
                  <c:v>-371.39152000000001</c:v>
                </c:pt>
                <c:pt idx="208">
                  <c:v>-373.05257</c:v>
                </c:pt>
                <c:pt idx="209">
                  <c:v>-374.71463</c:v>
                </c:pt>
                <c:pt idx="210">
                  <c:v>-376.37569999999999</c:v>
                </c:pt>
                <c:pt idx="211">
                  <c:v>-378.03688</c:v>
                </c:pt>
                <c:pt idx="212">
                  <c:v>-379.69797</c:v>
                </c:pt>
                <c:pt idx="213">
                  <c:v>-381.36008000000004</c:v>
                </c:pt>
                <c:pt idx="214">
                  <c:v>-383.02028999999999</c:v>
                </c:pt>
                <c:pt idx="215">
                  <c:v>-384.68241999999998</c:v>
                </c:pt>
                <c:pt idx="216">
                  <c:v>-386.34356000000002</c:v>
                </c:pt>
                <c:pt idx="217">
                  <c:v>-388.00479999999999</c:v>
                </c:pt>
                <c:pt idx="218">
                  <c:v>-389.66696000000002</c:v>
                </c:pt>
                <c:pt idx="219">
                  <c:v>-391.32646999999997</c:v>
                </c:pt>
                <c:pt idx="220">
                  <c:v>-392.98187000000001</c:v>
                </c:pt>
                <c:pt idx="221">
                  <c:v>-394.63729000000001</c:v>
                </c:pt>
                <c:pt idx="222">
                  <c:v>-396.29280999999997</c:v>
                </c:pt>
                <c:pt idx="223">
                  <c:v>-397.94925000000001</c:v>
                </c:pt>
                <c:pt idx="224">
                  <c:v>-399.60469999999998</c:v>
                </c:pt>
                <c:pt idx="225">
                  <c:v>-401.25916000000001</c:v>
                </c:pt>
                <c:pt idx="226">
                  <c:v>-402.91562999999996</c:v>
                </c:pt>
                <c:pt idx="227">
                  <c:v>-404.57121000000001</c:v>
                </c:pt>
                <c:pt idx="228">
                  <c:v>-406.22770000000003</c:v>
                </c:pt>
                <c:pt idx="229">
                  <c:v>-407.88220000000001</c:v>
                </c:pt>
                <c:pt idx="230">
                  <c:v>-409.53782000000001</c:v>
                </c:pt>
                <c:pt idx="231">
                  <c:v>-411.19434000000001</c:v>
                </c:pt>
                <c:pt idx="232">
                  <c:v>-412.84998000000002</c:v>
                </c:pt>
                <c:pt idx="233">
                  <c:v>-414.50553000000002</c:v>
                </c:pt>
                <c:pt idx="234">
                  <c:v>-416.16119000000003</c:v>
                </c:pt>
                <c:pt idx="235">
                  <c:v>-417.81675000000001</c:v>
                </c:pt>
                <c:pt idx="236">
                  <c:v>-419.47244000000001</c:v>
                </c:pt>
                <c:pt idx="237">
                  <c:v>-421.12813</c:v>
                </c:pt>
                <c:pt idx="238">
                  <c:v>-422.78473000000002</c:v>
                </c:pt>
                <c:pt idx="239">
                  <c:v>-424.43943999999999</c:v>
                </c:pt>
                <c:pt idx="240">
                  <c:v>-426.09617000000003</c:v>
                </c:pt>
                <c:pt idx="241">
                  <c:v>-427.75189999999998</c:v>
                </c:pt>
                <c:pt idx="242">
                  <c:v>-429.40665000000001</c:v>
                </c:pt>
                <c:pt idx="243">
                  <c:v>-431.06331</c:v>
                </c:pt>
                <c:pt idx="244">
                  <c:v>-432.71908000000002</c:v>
                </c:pt>
                <c:pt idx="245">
                  <c:v>-434.37486000000001</c:v>
                </c:pt>
                <c:pt idx="246">
                  <c:v>-436.03065000000004</c:v>
                </c:pt>
                <c:pt idx="247">
                  <c:v>-437.68645000000004</c:v>
                </c:pt>
                <c:pt idx="248">
                  <c:v>-439.34225999999995</c:v>
                </c:pt>
                <c:pt idx="249">
                  <c:v>-440.99918000000002</c:v>
                </c:pt>
                <c:pt idx="250">
                  <c:v>-442.65402000000006</c:v>
                </c:pt>
                <c:pt idx="251">
                  <c:v>-444.31087000000002</c:v>
                </c:pt>
                <c:pt idx="252">
                  <c:v>-445.96571999999998</c:v>
                </c:pt>
                <c:pt idx="253">
                  <c:v>-447.62258999999995</c:v>
                </c:pt>
                <c:pt idx="254">
                  <c:v>-449.27475000000004</c:v>
                </c:pt>
                <c:pt idx="255">
                  <c:v>-450.92698000000001</c:v>
                </c:pt>
                <c:pt idx="256">
                  <c:v>-452.58013000000005</c:v>
                </c:pt>
                <c:pt idx="257">
                  <c:v>-454.23239000000001</c:v>
                </c:pt>
                <c:pt idx="258">
                  <c:v>-455.88556000000005</c:v>
                </c:pt>
                <c:pt idx="259">
                  <c:v>-457.53783999999996</c:v>
                </c:pt>
                <c:pt idx="260">
                  <c:v>-459.19103000000001</c:v>
                </c:pt>
                <c:pt idx="261">
                  <c:v>-460.84332999999998</c:v>
                </c:pt>
                <c:pt idx="262">
                  <c:v>-462.49563999999998</c:v>
                </c:pt>
                <c:pt idx="263">
                  <c:v>-464.14886999999999</c:v>
                </c:pt>
                <c:pt idx="264">
                  <c:v>-465.80219999999997</c:v>
                </c:pt>
                <c:pt idx="265">
                  <c:v>-467.45454999999998</c:v>
                </c:pt>
                <c:pt idx="266">
                  <c:v>-469.10690999999997</c:v>
                </c:pt>
                <c:pt idx="267">
                  <c:v>-470.75927000000001</c:v>
                </c:pt>
                <c:pt idx="268">
                  <c:v>-472.41255000000001</c:v>
                </c:pt>
                <c:pt idx="269">
                  <c:v>-474.06493999999998</c:v>
                </c:pt>
                <c:pt idx="270">
                  <c:v>-475.71735000000001</c:v>
                </c:pt>
                <c:pt idx="271">
                  <c:v>-477.36976000000004</c:v>
                </c:pt>
                <c:pt idx="272">
                  <c:v>-479.02418</c:v>
                </c:pt>
                <c:pt idx="273">
                  <c:v>-480.67672000000005</c:v>
                </c:pt>
                <c:pt idx="274">
                  <c:v>-482.32916</c:v>
                </c:pt>
                <c:pt idx="275">
                  <c:v>-483.98262</c:v>
                </c:pt>
                <c:pt idx="276">
                  <c:v>-485.63508999999999</c:v>
                </c:pt>
                <c:pt idx="277">
                  <c:v>-487.28756000000004</c:v>
                </c:pt>
                <c:pt idx="278">
                  <c:v>-488.94114999999999</c:v>
                </c:pt>
                <c:pt idx="279">
                  <c:v>-490.59366</c:v>
                </c:pt>
                <c:pt idx="280">
                  <c:v>-492.24617000000001</c:v>
                </c:pt>
                <c:pt idx="281">
                  <c:v>-493.89979000000005</c:v>
                </c:pt>
                <c:pt idx="282">
                  <c:v>-495.55231999999995</c:v>
                </c:pt>
                <c:pt idx="283">
                  <c:v>-497.20497</c:v>
                </c:pt>
                <c:pt idx="284">
                  <c:v>-498.85774000000004</c:v>
                </c:pt>
                <c:pt idx="285">
                  <c:v>-500.50869</c:v>
                </c:pt>
                <c:pt idx="286">
                  <c:v>-502.15854999999999</c:v>
                </c:pt>
                <c:pt idx="287">
                  <c:v>-503.80850999999996</c:v>
                </c:pt>
                <c:pt idx="288">
                  <c:v>-505.45840000000004</c:v>
                </c:pt>
                <c:pt idx="289">
                  <c:v>-507.10939000000008</c:v>
                </c:pt>
                <c:pt idx="290">
                  <c:v>-508.75928999999996</c:v>
                </c:pt>
                <c:pt idx="291">
                  <c:v>-510.40931</c:v>
                </c:pt>
                <c:pt idx="292">
                  <c:v>-512.05933000000005</c:v>
                </c:pt>
                <c:pt idx="293">
                  <c:v>-513.70937000000004</c:v>
                </c:pt>
                <c:pt idx="294">
                  <c:v>-515.36032</c:v>
                </c:pt>
                <c:pt idx="295">
                  <c:v>-517.01037999999994</c:v>
                </c:pt>
                <c:pt idx="296">
                  <c:v>-518.66044999999997</c:v>
                </c:pt>
                <c:pt idx="297">
                  <c:v>-520.31052999999997</c:v>
                </c:pt>
                <c:pt idx="298">
                  <c:v>-521.9606</c:v>
                </c:pt>
                <c:pt idx="299">
                  <c:v>-523.61170000000004</c:v>
                </c:pt>
                <c:pt idx="300">
                  <c:v>-525.18989999999997</c:v>
                </c:pt>
                <c:pt idx="301">
                  <c:v>-526.74890000000005</c:v>
                </c:pt>
                <c:pt idx="302">
                  <c:v>-528.30770000000007</c:v>
                </c:pt>
                <c:pt idx="303">
                  <c:v>-529.86670000000004</c:v>
                </c:pt>
                <c:pt idx="304">
                  <c:v>-531.42570000000001</c:v>
                </c:pt>
                <c:pt idx="305">
                  <c:v>-532.98469999999998</c:v>
                </c:pt>
                <c:pt idx="306">
                  <c:v>-534.54369999999994</c:v>
                </c:pt>
                <c:pt idx="307">
                  <c:v>-536.1028</c:v>
                </c:pt>
                <c:pt idx="308">
                  <c:v>-537.66139999999996</c:v>
                </c:pt>
                <c:pt idx="309">
                  <c:v>-539.03099999999995</c:v>
                </c:pt>
                <c:pt idx="310">
                  <c:v>-540.26400000000001</c:v>
                </c:pt>
                <c:pt idx="311">
                  <c:v>-541.49599999999998</c:v>
                </c:pt>
                <c:pt idx="312">
                  <c:v>-542.72800000000007</c:v>
                </c:pt>
                <c:pt idx="313">
                  <c:v>-543.96</c:v>
                </c:pt>
                <c:pt idx="314">
                  <c:v>-545.19200000000001</c:v>
                </c:pt>
                <c:pt idx="315">
                  <c:v>-546.42510000000004</c:v>
                </c:pt>
                <c:pt idx="316">
                  <c:v>-547.6570999999999</c:v>
                </c:pt>
                <c:pt idx="317">
                  <c:v>-548.89019999999994</c:v>
                </c:pt>
                <c:pt idx="318">
                  <c:v>-550.1223</c:v>
                </c:pt>
                <c:pt idx="319">
                  <c:v>-551.35339999999997</c:v>
                </c:pt>
                <c:pt idx="320">
                  <c:v>-552.5865</c:v>
                </c:pt>
                <c:pt idx="321">
                  <c:v>-553.81870000000004</c:v>
                </c:pt>
                <c:pt idx="322">
                  <c:v>-555.05079999999998</c:v>
                </c:pt>
                <c:pt idx="323">
                  <c:v>-556.28300000000002</c:v>
                </c:pt>
                <c:pt idx="324">
                  <c:v>-557.51520000000005</c:v>
                </c:pt>
                <c:pt idx="325">
                  <c:v>-558.74739999999997</c:v>
                </c:pt>
                <c:pt idx="326">
                  <c:v>-559.9796</c:v>
                </c:pt>
                <c:pt idx="327">
                  <c:v>-561.21289999999999</c:v>
                </c:pt>
                <c:pt idx="328">
                  <c:v>-562.44510000000002</c:v>
                </c:pt>
                <c:pt idx="329">
                  <c:v>-563.67740000000003</c:v>
                </c:pt>
                <c:pt idx="330">
                  <c:v>-564.90970000000004</c:v>
                </c:pt>
                <c:pt idx="331">
                  <c:v>-566.14200000000005</c:v>
                </c:pt>
                <c:pt idx="332">
                  <c:v>-567.37429999999995</c:v>
                </c:pt>
                <c:pt idx="333">
                  <c:v>-568.60660000000007</c:v>
                </c:pt>
                <c:pt idx="334">
                  <c:v>-569.83900000000006</c:v>
                </c:pt>
                <c:pt idx="335">
                  <c:v>-571.07140000000004</c:v>
                </c:pt>
                <c:pt idx="336">
                  <c:v>-572.30369999999994</c:v>
                </c:pt>
                <c:pt idx="337">
                  <c:v>-573.11540000000002</c:v>
                </c:pt>
                <c:pt idx="338">
                  <c:v>-573.8424</c:v>
                </c:pt>
                <c:pt idx="339">
                  <c:v>-574.56939999999997</c:v>
                </c:pt>
                <c:pt idx="340">
                  <c:v>-575.29840000000002</c:v>
                </c:pt>
                <c:pt idx="341">
                  <c:v>-576.02639999999997</c:v>
                </c:pt>
                <c:pt idx="342">
                  <c:v>-576.75240000000008</c:v>
                </c:pt>
                <c:pt idx="343">
                  <c:v>-577.48050000000001</c:v>
                </c:pt>
                <c:pt idx="344">
                  <c:v>-578.20950000000005</c:v>
                </c:pt>
                <c:pt idx="345">
                  <c:v>-578.9366</c:v>
                </c:pt>
                <c:pt idx="346">
                  <c:v>-579.66359999999997</c:v>
                </c:pt>
                <c:pt idx="347">
                  <c:v>-580.38980000000004</c:v>
                </c:pt>
                <c:pt idx="348">
                  <c:v>-581.11509999999998</c:v>
                </c:pt>
                <c:pt idx="349">
                  <c:v>-581.84130000000005</c:v>
                </c:pt>
                <c:pt idx="350">
                  <c:v>-582.56660000000011</c:v>
                </c:pt>
                <c:pt idx="351">
                  <c:v>-583.29189999999994</c:v>
                </c:pt>
                <c:pt idx="352">
                  <c:v>-584.0172</c:v>
                </c:pt>
                <c:pt idx="353">
                  <c:v>-584.74350000000004</c:v>
                </c:pt>
                <c:pt idx="354">
                  <c:v>-585.46990000000005</c:v>
                </c:pt>
                <c:pt idx="355">
                  <c:v>-586.19419999999991</c:v>
                </c:pt>
                <c:pt idx="356">
                  <c:v>-586.91949999999997</c:v>
                </c:pt>
                <c:pt idx="357">
                  <c:v>-587.64490000000001</c:v>
                </c:pt>
                <c:pt idx="358">
                  <c:v>-588.37130000000002</c:v>
                </c:pt>
                <c:pt idx="359">
                  <c:v>-589.09659999999997</c:v>
                </c:pt>
                <c:pt idx="360">
                  <c:v>-589.82299999999998</c:v>
                </c:pt>
                <c:pt idx="361">
                  <c:v>-590.54739999999993</c:v>
                </c:pt>
                <c:pt idx="362">
                  <c:v>-591.27379999999994</c:v>
                </c:pt>
                <c:pt idx="363">
                  <c:v>-591.99919999999997</c:v>
                </c:pt>
                <c:pt idx="364">
                  <c:v>-592.72440000000006</c:v>
                </c:pt>
                <c:pt idx="365">
                  <c:v>-593.44200000000001</c:v>
                </c:pt>
                <c:pt idx="366">
                  <c:v>-594.16269999999997</c:v>
                </c:pt>
                <c:pt idx="367">
                  <c:v>-594.88130000000001</c:v>
                </c:pt>
                <c:pt idx="368">
                  <c:v>-595.59900000000005</c:v>
                </c:pt>
                <c:pt idx="369">
                  <c:v>-596.31769999999995</c:v>
                </c:pt>
                <c:pt idx="370">
                  <c:v>-597.03539999999998</c:v>
                </c:pt>
                <c:pt idx="371">
                  <c:v>-597.75409999999999</c:v>
                </c:pt>
                <c:pt idx="372">
                  <c:v>-598.47479999999996</c:v>
                </c:pt>
                <c:pt idx="373">
                  <c:v>-599.1925</c:v>
                </c:pt>
                <c:pt idx="374">
                  <c:v>-599.91129999999998</c:v>
                </c:pt>
                <c:pt idx="375">
                  <c:v>-600.62900000000002</c:v>
                </c:pt>
                <c:pt idx="376">
                  <c:v>-601.34780000000001</c:v>
                </c:pt>
                <c:pt idx="377">
                  <c:v>-602.06650000000002</c:v>
                </c:pt>
                <c:pt idx="378">
                  <c:v>-602.78530000000001</c:v>
                </c:pt>
                <c:pt idx="379">
                  <c:v>-603.50409999999999</c:v>
                </c:pt>
                <c:pt idx="380">
                  <c:v>-604.22289999999998</c:v>
                </c:pt>
                <c:pt idx="381">
                  <c:v>-604.92190000000005</c:v>
                </c:pt>
                <c:pt idx="382">
                  <c:v>-605.62</c:v>
                </c:pt>
                <c:pt idx="383">
                  <c:v>-606.31809999999996</c:v>
                </c:pt>
                <c:pt idx="384">
                  <c:v>-607.01610000000005</c:v>
                </c:pt>
                <c:pt idx="385">
                  <c:v>-607.71420000000001</c:v>
                </c:pt>
                <c:pt idx="386">
                  <c:v>-608.41329999999994</c:v>
                </c:pt>
                <c:pt idx="387">
                  <c:v>-609.1114</c:v>
                </c:pt>
                <c:pt idx="388">
                  <c:v>-609.80949999999996</c:v>
                </c:pt>
                <c:pt idx="389">
                  <c:v>-610.50869999999998</c:v>
                </c:pt>
                <c:pt idx="390">
                  <c:v>-611.20680000000004</c:v>
                </c:pt>
                <c:pt idx="391">
                  <c:v>-611.9049</c:v>
                </c:pt>
                <c:pt idx="392">
                  <c:v>-612.60410000000002</c:v>
                </c:pt>
                <c:pt idx="393">
                  <c:v>-613.30219999999997</c:v>
                </c:pt>
                <c:pt idx="394">
                  <c:v>-613.99929999999995</c:v>
                </c:pt>
                <c:pt idx="395">
                  <c:v>-614.69630000000006</c:v>
                </c:pt>
                <c:pt idx="396">
                  <c:v>-615.39440000000002</c:v>
                </c:pt>
                <c:pt idx="397">
                  <c:v>-616.09349999999995</c:v>
                </c:pt>
                <c:pt idx="398">
                  <c:v>-616.79060000000004</c:v>
                </c:pt>
                <c:pt idx="399">
                  <c:v>-617.48869999999999</c:v>
                </c:pt>
                <c:pt idx="400">
                  <c:v>-618.18579999999997</c:v>
                </c:pt>
                <c:pt idx="401">
                  <c:v>-618.88289999999995</c:v>
                </c:pt>
                <c:pt idx="402">
                  <c:v>-619.58209999999997</c:v>
                </c:pt>
                <c:pt idx="403">
                  <c:v>-620.28020000000004</c:v>
                </c:pt>
                <c:pt idx="404">
                  <c:v>-620.97730000000001</c:v>
                </c:pt>
                <c:pt idx="405">
                  <c:v>-621.67549999999994</c:v>
                </c:pt>
                <c:pt idx="406">
                  <c:v>-622.37270000000001</c:v>
                </c:pt>
                <c:pt idx="407">
                  <c:v>-623.07079999999996</c:v>
                </c:pt>
                <c:pt idx="408">
                  <c:v>-623.76900000000001</c:v>
                </c:pt>
                <c:pt idx="409">
                  <c:v>-624.46720000000005</c:v>
                </c:pt>
                <c:pt idx="410">
                  <c:v>-625.1644</c:v>
                </c:pt>
                <c:pt idx="411">
                  <c:v>-625.86259999999993</c:v>
                </c:pt>
                <c:pt idx="412">
                  <c:v>-626.56089999999995</c:v>
                </c:pt>
                <c:pt idx="413">
                  <c:v>-627.25810000000001</c:v>
                </c:pt>
                <c:pt idx="414">
                  <c:v>-627.95630000000006</c:v>
                </c:pt>
                <c:pt idx="415">
                  <c:v>-628.65359999999998</c:v>
                </c:pt>
                <c:pt idx="416">
                  <c:v>-629.35180000000003</c:v>
                </c:pt>
                <c:pt idx="417">
                  <c:v>-630.05009999999993</c:v>
                </c:pt>
                <c:pt idx="418">
                  <c:v>-630.74839999999995</c:v>
                </c:pt>
                <c:pt idx="419">
                  <c:v>-631.44669999999996</c:v>
                </c:pt>
                <c:pt idx="420">
                  <c:v>-632.14400000000001</c:v>
                </c:pt>
                <c:pt idx="421">
                  <c:v>-632.84230000000002</c:v>
                </c:pt>
                <c:pt idx="422">
                  <c:v>-633.53960000000006</c:v>
                </c:pt>
                <c:pt idx="423">
                  <c:v>-634.23789999999997</c:v>
                </c:pt>
                <c:pt idx="424">
                  <c:v>-634.93529999999998</c:v>
                </c:pt>
                <c:pt idx="425">
                  <c:v>-635.6336</c:v>
                </c:pt>
                <c:pt idx="426">
                  <c:v>-636.29279999999994</c:v>
                </c:pt>
                <c:pt idx="427">
                  <c:v>-636.91429999999991</c:v>
                </c:pt>
                <c:pt idx="428">
                  <c:v>-637.53770000000009</c:v>
                </c:pt>
                <c:pt idx="429">
                  <c:v>-638.16120000000001</c:v>
                </c:pt>
                <c:pt idx="430">
                  <c:v>-638.78469999999993</c:v>
                </c:pt>
                <c:pt idx="431">
                  <c:v>-639.40620000000001</c:v>
                </c:pt>
                <c:pt idx="432">
                  <c:v>-640.02970000000005</c:v>
                </c:pt>
                <c:pt idx="433">
                  <c:v>-640.65319999999997</c:v>
                </c:pt>
                <c:pt idx="434">
                  <c:v>-641.27679999999998</c:v>
                </c:pt>
                <c:pt idx="435">
                  <c:v>-641.89930000000004</c:v>
                </c:pt>
                <c:pt idx="436">
                  <c:v>-642.52160000000003</c:v>
                </c:pt>
                <c:pt idx="437">
                  <c:v>-643.14390000000003</c:v>
                </c:pt>
                <c:pt idx="438">
                  <c:v>-643.76520000000005</c:v>
                </c:pt>
                <c:pt idx="439">
                  <c:v>-644.38750000000005</c:v>
                </c:pt>
                <c:pt idx="440">
                  <c:v>-645.01089999999999</c:v>
                </c:pt>
                <c:pt idx="441">
                  <c:v>-645.63220000000001</c:v>
                </c:pt>
                <c:pt idx="442">
                  <c:v>-646.25549999999998</c:v>
                </c:pt>
                <c:pt idx="443">
                  <c:v>-646.87689999999998</c:v>
                </c:pt>
                <c:pt idx="444">
                  <c:v>-647.49920000000009</c:v>
                </c:pt>
                <c:pt idx="445">
                  <c:v>-648.12159999999994</c:v>
                </c:pt>
                <c:pt idx="446">
                  <c:v>-648.74399999999991</c:v>
                </c:pt>
                <c:pt idx="447">
                  <c:v>-649.36539999999991</c:v>
                </c:pt>
                <c:pt idx="448">
                  <c:v>-649.98680000000002</c:v>
                </c:pt>
                <c:pt idx="449">
                  <c:v>-650.61019999999996</c:v>
                </c:pt>
                <c:pt idx="450">
                  <c:v>-651.23260000000005</c:v>
                </c:pt>
                <c:pt idx="451">
                  <c:v>-651.85500000000002</c:v>
                </c:pt>
                <c:pt idx="452">
                  <c:v>-652.47739999999999</c:v>
                </c:pt>
                <c:pt idx="453">
                  <c:v>-653.09989999999993</c:v>
                </c:pt>
                <c:pt idx="454">
                  <c:v>-653.72129999999993</c:v>
                </c:pt>
                <c:pt idx="455">
                  <c:v>-654.34379999999999</c:v>
                </c:pt>
                <c:pt idx="456">
                  <c:v>-654.96629999999993</c:v>
                </c:pt>
                <c:pt idx="457">
                  <c:v>-655.58870000000002</c:v>
                </c:pt>
                <c:pt idx="458">
                  <c:v>-656.21019999999999</c:v>
                </c:pt>
                <c:pt idx="459">
                  <c:v>-656.66679999999997</c:v>
                </c:pt>
                <c:pt idx="460">
                  <c:v>-657.10820000000001</c:v>
                </c:pt>
                <c:pt idx="461">
                  <c:v>-657.54959999999994</c:v>
                </c:pt>
                <c:pt idx="462">
                  <c:v>-657.99189999999999</c:v>
                </c:pt>
                <c:pt idx="463">
                  <c:v>-658.43329999999992</c:v>
                </c:pt>
                <c:pt idx="464">
                  <c:v>-658.87419999999997</c:v>
                </c:pt>
                <c:pt idx="465">
                  <c:v>-659.3148000000001</c:v>
                </c:pt>
                <c:pt idx="466">
                  <c:v>-659.75649999999996</c:v>
                </c:pt>
                <c:pt idx="467">
                  <c:v>-660.19520000000011</c:v>
                </c:pt>
                <c:pt idx="468">
                  <c:v>-660.63580000000002</c:v>
                </c:pt>
                <c:pt idx="469">
                  <c:v>-661.07650000000001</c:v>
                </c:pt>
                <c:pt idx="470">
                  <c:v>-661.5172</c:v>
                </c:pt>
                <c:pt idx="471">
                  <c:v>-661.95780000000002</c:v>
                </c:pt>
                <c:pt idx="472">
                  <c:v>-662.39850000000001</c:v>
                </c:pt>
                <c:pt idx="473">
                  <c:v>-662.83920000000001</c:v>
                </c:pt>
                <c:pt idx="474">
                  <c:v>-663.27890000000002</c:v>
                </c:pt>
                <c:pt idx="475">
                  <c:v>-663.72059999999999</c:v>
                </c:pt>
                <c:pt idx="476">
                  <c:v>-664.16129999999998</c:v>
                </c:pt>
                <c:pt idx="477">
                  <c:v>-664.601</c:v>
                </c:pt>
                <c:pt idx="478">
                  <c:v>-665.04269999999997</c:v>
                </c:pt>
                <c:pt idx="479">
                  <c:v>-665.48140000000012</c:v>
                </c:pt>
                <c:pt idx="480">
                  <c:v>-665.9221</c:v>
                </c:pt>
                <c:pt idx="481">
                  <c:v>-666.36379999999997</c:v>
                </c:pt>
                <c:pt idx="482">
                  <c:v>-666.80349999999999</c:v>
                </c:pt>
                <c:pt idx="483">
                  <c:v>-667.24520000000007</c:v>
                </c:pt>
                <c:pt idx="484">
                  <c:v>-667.68489999999997</c:v>
                </c:pt>
                <c:pt idx="485">
                  <c:v>-668.12560000000008</c:v>
                </c:pt>
                <c:pt idx="486">
                  <c:v>-668.56740000000002</c:v>
                </c:pt>
                <c:pt idx="487">
                  <c:v>-669.00710000000004</c:v>
                </c:pt>
                <c:pt idx="488">
                  <c:v>-669.44679999999994</c:v>
                </c:pt>
                <c:pt idx="489">
                  <c:v>-669.88760000000002</c:v>
                </c:pt>
                <c:pt idx="490">
                  <c:v>-670.32830000000013</c:v>
                </c:pt>
                <c:pt idx="491">
                  <c:v>-670.77009999999996</c:v>
                </c:pt>
                <c:pt idx="492">
                  <c:v>-671.20979999999997</c:v>
                </c:pt>
                <c:pt idx="493">
                  <c:v>-671.65060000000005</c:v>
                </c:pt>
                <c:pt idx="494">
                  <c:v>-672.09130000000005</c:v>
                </c:pt>
                <c:pt idx="495">
                  <c:v>-672.53110000000004</c:v>
                </c:pt>
                <c:pt idx="496">
                  <c:v>-672.97280000000001</c:v>
                </c:pt>
                <c:pt idx="497">
                  <c:v>-673.4126</c:v>
                </c:pt>
                <c:pt idx="498">
                  <c:v>-673.85339999999997</c:v>
                </c:pt>
                <c:pt idx="499">
                  <c:v>-674.29410000000007</c:v>
                </c:pt>
                <c:pt idx="500">
                  <c:v>-674.73490000000004</c:v>
                </c:pt>
                <c:pt idx="501">
                  <c:v>-675.17669999999998</c:v>
                </c:pt>
                <c:pt idx="502">
                  <c:v>-675.6155</c:v>
                </c:pt>
                <c:pt idx="503">
                  <c:v>-676.05629999999996</c:v>
                </c:pt>
                <c:pt idx="504">
                  <c:v>-676.49710000000005</c:v>
                </c:pt>
                <c:pt idx="505">
                  <c:v>-676.93790000000013</c:v>
                </c:pt>
                <c:pt idx="506">
                  <c:v>-677.37969999999996</c:v>
                </c:pt>
                <c:pt idx="507">
                  <c:v>-677.81949999999995</c:v>
                </c:pt>
                <c:pt idx="508">
                  <c:v>-678.25929999999994</c:v>
                </c:pt>
                <c:pt idx="509">
                  <c:v>-678.70010000000002</c:v>
                </c:pt>
                <c:pt idx="510">
                  <c:v>-679.14089999999999</c:v>
                </c:pt>
                <c:pt idx="511">
                  <c:v>-679.58269999999993</c:v>
                </c:pt>
                <c:pt idx="512">
                  <c:v>-680.02250000000004</c:v>
                </c:pt>
                <c:pt idx="513">
                  <c:v>-680.46429999999998</c:v>
                </c:pt>
                <c:pt idx="514">
                  <c:v>-680.90319999999997</c:v>
                </c:pt>
                <c:pt idx="515">
                  <c:v>-681.34400000000005</c:v>
                </c:pt>
                <c:pt idx="516">
                  <c:v>-681.78580000000011</c:v>
                </c:pt>
                <c:pt idx="517">
                  <c:v>-682.22569999999996</c:v>
                </c:pt>
                <c:pt idx="518">
                  <c:v>-682.66750000000002</c:v>
                </c:pt>
                <c:pt idx="519">
                  <c:v>-683.10739999999998</c:v>
                </c:pt>
                <c:pt idx="520">
                  <c:v>-683.54819999999995</c:v>
                </c:pt>
                <c:pt idx="521">
                  <c:v>-683.98910000000001</c:v>
                </c:pt>
                <c:pt idx="522">
                  <c:v>-684.4289</c:v>
                </c:pt>
                <c:pt idx="523">
                  <c:v>-684.87080000000003</c:v>
                </c:pt>
                <c:pt idx="524">
                  <c:v>-685.31060000000002</c:v>
                </c:pt>
                <c:pt idx="525">
                  <c:v>-685.75150000000008</c:v>
                </c:pt>
                <c:pt idx="526">
                  <c:v>-686.19240000000002</c:v>
                </c:pt>
                <c:pt idx="527">
                  <c:v>-686.63319999999999</c:v>
                </c:pt>
                <c:pt idx="528">
                  <c:v>-687.07410000000004</c:v>
                </c:pt>
                <c:pt idx="529">
                  <c:v>-687.51499999999999</c:v>
                </c:pt>
                <c:pt idx="530">
                  <c:v>-687.95489999999995</c:v>
                </c:pt>
                <c:pt idx="531">
                  <c:v>-688.39679999999998</c:v>
                </c:pt>
                <c:pt idx="532">
                  <c:v>-688.83770000000004</c:v>
                </c:pt>
                <c:pt idx="533">
                  <c:v>-689.27750000000003</c:v>
                </c:pt>
                <c:pt idx="534">
                  <c:v>-689.71840000000009</c:v>
                </c:pt>
                <c:pt idx="535">
                  <c:v>-690.15830000000005</c:v>
                </c:pt>
                <c:pt idx="536">
                  <c:v>-690.60030000000006</c:v>
                </c:pt>
                <c:pt idx="537">
                  <c:v>-691.04120000000012</c:v>
                </c:pt>
                <c:pt idx="538">
                  <c:v>-691.48109999999997</c:v>
                </c:pt>
                <c:pt idx="539">
                  <c:v>-691.92200000000003</c:v>
                </c:pt>
                <c:pt idx="540">
                  <c:v>-692.36289999999997</c:v>
                </c:pt>
                <c:pt idx="541">
                  <c:v>-692.80379999999991</c:v>
                </c:pt>
                <c:pt idx="542">
                  <c:v>-693.24479999999994</c:v>
                </c:pt>
                <c:pt idx="543">
                  <c:v>-693.68470000000002</c:v>
                </c:pt>
                <c:pt idx="544">
                  <c:v>-694.12660000000005</c:v>
                </c:pt>
                <c:pt idx="545">
                  <c:v>-694.56760000000008</c:v>
                </c:pt>
                <c:pt idx="546">
                  <c:v>-695.00749999999994</c:v>
                </c:pt>
                <c:pt idx="547">
                  <c:v>-695.44839999999999</c:v>
                </c:pt>
                <c:pt idx="548">
                  <c:v>-695.88940000000002</c:v>
                </c:pt>
                <c:pt idx="549">
                  <c:v>-696.33030000000008</c:v>
                </c:pt>
                <c:pt idx="550">
                  <c:v>-696.7713</c:v>
                </c:pt>
                <c:pt idx="551">
                  <c:v>-697.21119999999996</c:v>
                </c:pt>
                <c:pt idx="552">
                  <c:v>-697.65319999999997</c:v>
                </c:pt>
                <c:pt idx="553">
                  <c:v>-698.09320000000002</c:v>
                </c:pt>
                <c:pt idx="554">
                  <c:v>-698.53410000000008</c:v>
                </c:pt>
                <c:pt idx="555">
                  <c:v>-698.9751</c:v>
                </c:pt>
                <c:pt idx="556">
                  <c:v>-699.41609999999991</c:v>
                </c:pt>
                <c:pt idx="557">
                  <c:v>-699.85609999999997</c:v>
                </c:pt>
                <c:pt idx="558">
                  <c:v>-700.29809999999998</c:v>
                </c:pt>
                <c:pt idx="559">
                  <c:v>-700.73800000000006</c:v>
                </c:pt>
                <c:pt idx="560">
                  <c:v>-701.17899999999997</c:v>
                </c:pt>
                <c:pt idx="561">
                  <c:v>-701.61999999999989</c:v>
                </c:pt>
                <c:pt idx="562">
                  <c:v>-702.06099999999992</c:v>
                </c:pt>
                <c:pt idx="563">
                  <c:v>-702.50199999999995</c:v>
                </c:pt>
                <c:pt idx="564">
                  <c:v>-702.94200000000001</c:v>
                </c:pt>
                <c:pt idx="565">
                  <c:v>-703.38300000000004</c:v>
                </c:pt>
                <c:pt idx="566">
                  <c:v>-703.82500000000005</c:v>
                </c:pt>
                <c:pt idx="567">
                  <c:v>-704.26409999999998</c:v>
                </c:pt>
                <c:pt idx="568">
                  <c:v>-704.70609999999999</c:v>
                </c:pt>
                <c:pt idx="569">
                  <c:v>-705.14710000000002</c:v>
                </c:pt>
                <c:pt idx="570">
                  <c:v>-705.58709999999996</c:v>
                </c:pt>
                <c:pt idx="571">
                  <c:v>-706.02809999999999</c:v>
                </c:pt>
                <c:pt idx="572">
                  <c:v>-706.4692</c:v>
                </c:pt>
                <c:pt idx="573">
                  <c:v>-706.90920000000006</c:v>
                </c:pt>
                <c:pt idx="574">
                  <c:v>-707.35130000000004</c:v>
                </c:pt>
                <c:pt idx="575">
                  <c:v>-707.79230000000007</c:v>
                </c:pt>
                <c:pt idx="576">
                  <c:v>-708.2333000000001</c:v>
                </c:pt>
                <c:pt idx="577">
                  <c:v>-708.67439999999999</c:v>
                </c:pt>
                <c:pt idx="578">
                  <c:v>-709.11439999999993</c:v>
                </c:pt>
                <c:pt idx="579">
                  <c:v>-709.55649999999991</c:v>
                </c:pt>
                <c:pt idx="580">
                  <c:v>-709.99659999999994</c:v>
                </c:pt>
                <c:pt idx="581">
                  <c:v>-710.43759999999997</c:v>
                </c:pt>
                <c:pt idx="582">
                  <c:v>-710.8777</c:v>
                </c:pt>
                <c:pt idx="583">
                  <c:v>-711.31880000000001</c:v>
                </c:pt>
                <c:pt idx="584">
                  <c:v>-711.7607999999999</c:v>
                </c:pt>
                <c:pt idx="585">
                  <c:v>-712.20090000000005</c:v>
                </c:pt>
                <c:pt idx="586">
                  <c:v>-712.64200000000005</c:v>
                </c:pt>
                <c:pt idx="587">
                  <c:v>-713.08310000000006</c:v>
                </c:pt>
                <c:pt idx="588">
                  <c:v>-713.52420000000006</c:v>
                </c:pt>
                <c:pt idx="589">
                  <c:v>-713.96429999999998</c:v>
                </c:pt>
                <c:pt idx="590">
                  <c:v>-714.40640000000008</c:v>
                </c:pt>
                <c:pt idx="591">
                  <c:v>-714.84649999999999</c:v>
                </c:pt>
                <c:pt idx="592">
                  <c:v>-715.2876</c:v>
                </c:pt>
                <c:pt idx="593">
                  <c:v>-715.72969999999998</c:v>
                </c:pt>
                <c:pt idx="594">
                  <c:v>-716.16879999999992</c:v>
                </c:pt>
                <c:pt idx="595">
                  <c:v>-716.6108999999999</c:v>
                </c:pt>
                <c:pt idx="596">
                  <c:v>-717.05100000000004</c:v>
                </c:pt>
                <c:pt idx="597">
                  <c:v>-717.49210000000005</c:v>
                </c:pt>
                <c:pt idx="598">
                  <c:v>-717.93429999999989</c:v>
                </c:pt>
                <c:pt idx="599">
                  <c:v>-718.37439999999992</c:v>
                </c:pt>
                <c:pt idx="600">
                  <c:v>-718.81549999999993</c:v>
                </c:pt>
                <c:pt idx="601">
                  <c:v>-719.25670000000002</c:v>
                </c:pt>
                <c:pt idx="602">
                  <c:v>-719.69779999999992</c:v>
                </c:pt>
                <c:pt idx="603">
                  <c:v>-720.13889999999992</c:v>
                </c:pt>
                <c:pt idx="604">
                  <c:v>-720.57909999999993</c:v>
                </c:pt>
                <c:pt idx="605">
                  <c:v>-721.02020000000005</c:v>
                </c:pt>
                <c:pt idx="606">
                  <c:v>-721.46139999999991</c:v>
                </c:pt>
                <c:pt idx="607">
                  <c:v>-721.90250000000003</c:v>
                </c:pt>
                <c:pt idx="608">
                  <c:v>-722.34370000000001</c:v>
                </c:pt>
                <c:pt idx="609">
                  <c:v>-722.7838999999999</c:v>
                </c:pt>
                <c:pt idx="610">
                  <c:v>-723.22599999999989</c:v>
                </c:pt>
                <c:pt idx="611">
                  <c:v>-723.66620000000012</c:v>
                </c:pt>
                <c:pt idx="612">
                  <c:v>-724.10739999999998</c:v>
                </c:pt>
                <c:pt idx="613">
                  <c:v>-724.54960000000005</c:v>
                </c:pt>
                <c:pt idx="614">
                  <c:v>-724.98870000000011</c:v>
                </c:pt>
                <c:pt idx="615">
                  <c:v>-725.43090000000007</c:v>
                </c:pt>
                <c:pt idx="616">
                  <c:v>-725.87109999999996</c:v>
                </c:pt>
                <c:pt idx="617">
                  <c:v>-726.31230000000005</c:v>
                </c:pt>
                <c:pt idx="618">
                  <c:v>-726.75450000000001</c:v>
                </c:pt>
                <c:pt idx="619">
                  <c:v>-727.19370000000004</c:v>
                </c:pt>
                <c:pt idx="620">
                  <c:v>-727.63589999999999</c:v>
                </c:pt>
                <c:pt idx="621">
                  <c:v>-728.07709999999997</c:v>
                </c:pt>
                <c:pt idx="622">
                  <c:v>-728.51729999999998</c:v>
                </c:pt>
                <c:pt idx="623">
                  <c:v>-728.95849999999996</c:v>
                </c:pt>
                <c:pt idx="624">
                  <c:v>-729.39980000000003</c:v>
                </c:pt>
                <c:pt idx="625">
                  <c:v>-729.84099999999989</c:v>
                </c:pt>
                <c:pt idx="626">
                  <c:v>-730.2822000000001</c:v>
                </c:pt>
                <c:pt idx="627">
                  <c:v>-730.72339999999997</c:v>
                </c:pt>
                <c:pt idx="628">
                  <c:v>-731.16369999999984</c:v>
                </c:pt>
                <c:pt idx="629">
                  <c:v>-731.60590000000002</c:v>
                </c:pt>
                <c:pt idx="630">
                  <c:v>-732.04609999999991</c:v>
                </c:pt>
                <c:pt idx="631">
                  <c:v>-732.48739999999998</c:v>
                </c:pt>
                <c:pt idx="632">
                  <c:v>-732.92859999999996</c:v>
                </c:pt>
                <c:pt idx="633">
                  <c:v>-733.36990000000003</c:v>
                </c:pt>
                <c:pt idx="634">
                  <c:v>-733.81009999999992</c:v>
                </c:pt>
                <c:pt idx="635">
                  <c:v>-734.25239999999997</c:v>
                </c:pt>
                <c:pt idx="636">
                  <c:v>-734.69260000000008</c:v>
                </c:pt>
                <c:pt idx="637">
                  <c:v>-735.13390000000004</c:v>
                </c:pt>
                <c:pt idx="638">
                  <c:v>-735.57619999999997</c:v>
                </c:pt>
                <c:pt idx="639">
                  <c:v>-736.0154</c:v>
                </c:pt>
                <c:pt idx="640">
                  <c:v>-736.45769999999993</c:v>
                </c:pt>
                <c:pt idx="641">
                  <c:v>-736.89899999999989</c:v>
                </c:pt>
                <c:pt idx="642">
                  <c:v>-737.33929999999998</c:v>
                </c:pt>
                <c:pt idx="643">
                  <c:v>-737.78050000000007</c:v>
                </c:pt>
                <c:pt idx="644">
                  <c:v>-738.22280000000001</c:v>
                </c:pt>
                <c:pt idx="645">
                  <c:v>-738.66210000000001</c:v>
                </c:pt>
                <c:pt idx="646">
                  <c:v>-739.10440000000006</c:v>
                </c:pt>
                <c:pt idx="647">
                  <c:v>-739.54570000000001</c:v>
                </c:pt>
                <c:pt idx="648">
                  <c:v>-739.9860000000001</c:v>
                </c:pt>
                <c:pt idx="649">
                  <c:v>-740.42730000000006</c:v>
                </c:pt>
                <c:pt idx="650">
                  <c:v>-740.86959999999999</c:v>
                </c:pt>
                <c:pt idx="651">
                  <c:v>-741.30889999999999</c:v>
                </c:pt>
                <c:pt idx="652">
                  <c:v>-741.7512999999999</c:v>
                </c:pt>
                <c:pt idx="653">
                  <c:v>-742.19260000000008</c:v>
                </c:pt>
                <c:pt idx="654">
                  <c:v>-742.63290000000006</c:v>
                </c:pt>
                <c:pt idx="655">
                  <c:v>-743.03469999999993</c:v>
                </c:pt>
                <c:pt idx="656">
                  <c:v>-743.42360000000008</c:v>
                </c:pt>
                <c:pt idx="657">
                  <c:v>-743.8125</c:v>
                </c:pt>
                <c:pt idx="658">
                  <c:v>-744.20129999999995</c:v>
                </c:pt>
                <c:pt idx="659">
                  <c:v>-744.59019999999998</c:v>
                </c:pt>
                <c:pt idx="660">
                  <c:v>-744.90740000000005</c:v>
                </c:pt>
                <c:pt idx="661">
                  <c:v>-745.08789999999999</c:v>
                </c:pt>
                <c:pt idx="662">
                  <c:v>-745.26839999999993</c:v>
                </c:pt>
                <c:pt idx="663">
                  <c:v>-745.44890000000009</c:v>
                </c:pt>
                <c:pt idx="664">
                  <c:v>-745.62840000000006</c:v>
                </c:pt>
                <c:pt idx="665">
                  <c:v>-745.80790000000002</c:v>
                </c:pt>
                <c:pt idx="666">
                  <c:v>-745.98839999999996</c:v>
                </c:pt>
                <c:pt idx="667">
                  <c:v>-746.1690000000001</c:v>
                </c:pt>
                <c:pt idx="668">
                  <c:v>-746.34850000000006</c:v>
                </c:pt>
                <c:pt idx="669">
                  <c:v>-746.52909999999997</c:v>
                </c:pt>
                <c:pt idx="670">
                  <c:v>-746.70859999999993</c:v>
                </c:pt>
                <c:pt idx="671">
                  <c:v>-746.88919999999996</c:v>
                </c:pt>
                <c:pt idx="672">
                  <c:v>-747.06970000000001</c:v>
                </c:pt>
                <c:pt idx="673">
                  <c:v>-747.24829999999997</c:v>
                </c:pt>
                <c:pt idx="674">
                  <c:v>-747.42880000000002</c:v>
                </c:pt>
                <c:pt idx="675">
                  <c:v>-747.60839999999996</c:v>
                </c:pt>
                <c:pt idx="676">
                  <c:v>-747.78800000000001</c:v>
                </c:pt>
                <c:pt idx="677">
                  <c:v>-747.96960000000013</c:v>
                </c:pt>
                <c:pt idx="678">
                  <c:v>-748.14920000000006</c:v>
                </c:pt>
                <c:pt idx="679">
                  <c:v>-748.3288</c:v>
                </c:pt>
                <c:pt idx="680">
                  <c:v>-748.50939999999991</c:v>
                </c:pt>
                <c:pt idx="681">
                  <c:v>-748.68899999999996</c:v>
                </c:pt>
                <c:pt idx="682">
                  <c:v>-748.86860000000001</c:v>
                </c:pt>
                <c:pt idx="683">
                  <c:v>-749.04920000000004</c:v>
                </c:pt>
                <c:pt idx="684">
                  <c:v>-749.22980000000007</c:v>
                </c:pt>
                <c:pt idx="685">
                  <c:v>-748.99400000000014</c:v>
                </c:pt>
                <c:pt idx="686">
                  <c:v>-748.70270000000005</c:v>
                </c:pt>
                <c:pt idx="687">
                  <c:v>-748.41030000000001</c:v>
                </c:pt>
                <c:pt idx="688">
                  <c:v>-748.11699999999996</c:v>
                </c:pt>
                <c:pt idx="689">
                  <c:v>-747.82560000000001</c:v>
                </c:pt>
                <c:pt idx="690">
                  <c:v>-747.53320000000008</c:v>
                </c:pt>
                <c:pt idx="691">
                  <c:v>-747.23980000000006</c:v>
                </c:pt>
                <c:pt idx="692">
                  <c:v>-746.94839999999999</c:v>
                </c:pt>
                <c:pt idx="693">
                  <c:v>-746.65499999999997</c:v>
                </c:pt>
                <c:pt idx="694">
                  <c:v>-746.36259999999993</c:v>
                </c:pt>
                <c:pt idx="695">
                  <c:v>-746.07109999999989</c:v>
                </c:pt>
                <c:pt idx="696">
                  <c:v>-745.77769999999998</c:v>
                </c:pt>
                <c:pt idx="697">
                  <c:v>-745.48530000000005</c:v>
                </c:pt>
                <c:pt idx="698">
                  <c:v>-745.19280000000003</c:v>
                </c:pt>
                <c:pt idx="699">
                  <c:v>-744.90039999999999</c:v>
                </c:pt>
                <c:pt idx="700">
                  <c:v>-744.60789999999997</c:v>
                </c:pt>
                <c:pt idx="701">
                  <c:v>-744.31439999999998</c:v>
                </c:pt>
                <c:pt idx="702">
                  <c:v>-744.02210000000002</c:v>
                </c:pt>
                <c:pt idx="703">
                  <c:v>-743.72829999999999</c:v>
                </c:pt>
                <c:pt idx="704">
                  <c:v>-743.43340000000001</c:v>
                </c:pt>
                <c:pt idx="705">
                  <c:v>-743.1395</c:v>
                </c:pt>
                <c:pt idx="706">
                  <c:v>-742.84469999999999</c:v>
                </c:pt>
                <c:pt idx="707">
                  <c:v>-742.5498</c:v>
                </c:pt>
                <c:pt idx="708">
                  <c:v>-742.25589999999988</c:v>
                </c:pt>
                <c:pt idx="709">
                  <c:v>-741.96199999999999</c:v>
                </c:pt>
                <c:pt idx="710">
                  <c:v>-741.66810000000009</c:v>
                </c:pt>
                <c:pt idx="711">
                  <c:v>-741.37310000000002</c:v>
                </c:pt>
                <c:pt idx="712">
                  <c:v>-741.07820000000004</c:v>
                </c:pt>
                <c:pt idx="713">
                  <c:v>-740.78430000000003</c:v>
                </c:pt>
                <c:pt idx="714">
                  <c:v>-740.49030000000005</c:v>
                </c:pt>
                <c:pt idx="715">
                  <c:v>-740.19529999999997</c:v>
                </c:pt>
                <c:pt idx="716">
                  <c:v>-739.90039999999999</c:v>
                </c:pt>
                <c:pt idx="717">
                  <c:v>-739.60640000000001</c:v>
                </c:pt>
                <c:pt idx="718">
                  <c:v>-739.31140000000005</c:v>
                </c:pt>
                <c:pt idx="719">
                  <c:v>-739.01739999999995</c:v>
                </c:pt>
                <c:pt idx="720">
                  <c:v>-738.72340000000008</c:v>
                </c:pt>
                <c:pt idx="721">
                  <c:v>-738.42840000000001</c:v>
                </c:pt>
                <c:pt idx="722">
                  <c:v>-738.13339999999994</c:v>
                </c:pt>
                <c:pt idx="723">
                  <c:v>-737.83940000000007</c:v>
                </c:pt>
                <c:pt idx="724">
                  <c:v>-737.54539999999997</c:v>
                </c:pt>
                <c:pt idx="725">
                  <c:v>-737.25029999999992</c:v>
                </c:pt>
                <c:pt idx="726">
                  <c:v>-736.95529999999997</c:v>
                </c:pt>
                <c:pt idx="727">
                  <c:v>-736.65920000000006</c:v>
                </c:pt>
                <c:pt idx="728">
                  <c:v>-736.36609999999996</c:v>
                </c:pt>
                <c:pt idx="729">
                  <c:v>-736.0711</c:v>
                </c:pt>
                <c:pt idx="730">
                  <c:v>-735.77600000000007</c:v>
                </c:pt>
                <c:pt idx="731">
                  <c:v>-735.48090000000002</c:v>
                </c:pt>
                <c:pt idx="732">
                  <c:v>-735.18679999999995</c:v>
                </c:pt>
                <c:pt idx="733">
                  <c:v>-734.89269999999999</c:v>
                </c:pt>
                <c:pt idx="734">
                  <c:v>-734.59760000000006</c:v>
                </c:pt>
                <c:pt idx="735">
                  <c:v>-734.30240000000003</c:v>
                </c:pt>
                <c:pt idx="736">
                  <c:v>-734.00729999999999</c:v>
                </c:pt>
                <c:pt idx="737">
                  <c:v>-733.71119999999996</c:v>
                </c:pt>
                <c:pt idx="738">
                  <c:v>-733.41800000000001</c:v>
                </c:pt>
                <c:pt idx="739">
                  <c:v>-733.1228000000001</c:v>
                </c:pt>
                <c:pt idx="740">
                  <c:v>-732.82769999999994</c:v>
                </c:pt>
                <c:pt idx="741">
                  <c:v>-732.53250000000003</c:v>
                </c:pt>
                <c:pt idx="742">
                  <c:v>-732.23829999999998</c:v>
                </c:pt>
                <c:pt idx="743">
                  <c:v>-731.94309999999996</c:v>
                </c:pt>
                <c:pt idx="744">
                  <c:v>-731.64789999999994</c:v>
                </c:pt>
                <c:pt idx="745">
                  <c:v>-731.35270000000003</c:v>
                </c:pt>
                <c:pt idx="746">
                  <c:v>-731.0575</c:v>
                </c:pt>
                <c:pt idx="747">
                  <c:v>-730.76330000000007</c:v>
                </c:pt>
                <c:pt idx="748">
                  <c:v>-730.46800000000007</c:v>
                </c:pt>
                <c:pt idx="749">
                  <c:v>-730.17280000000005</c:v>
                </c:pt>
                <c:pt idx="750">
                  <c:v>-729.87649999999996</c:v>
                </c:pt>
                <c:pt idx="751">
                  <c:v>-729.58230000000003</c:v>
                </c:pt>
                <c:pt idx="752">
                  <c:v>-729.28700000000003</c:v>
                </c:pt>
                <c:pt idx="753">
                  <c:v>-728.99170000000004</c:v>
                </c:pt>
                <c:pt idx="754">
                  <c:v>-728.69650000000001</c:v>
                </c:pt>
                <c:pt idx="755">
                  <c:v>-728.40219999999999</c:v>
                </c:pt>
                <c:pt idx="756">
                  <c:v>-728.1069</c:v>
                </c:pt>
                <c:pt idx="757">
                  <c:v>-727.81150000000002</c:v>
                </c:pt>
                <c:pt idx="758">
                  <c:v>-727.50530000000003</c:v>
                </c:pt>
                <c:pt idx="759">
                  <c:v>-727.1318</c:v>
                </c:pt>
                <c:pt idx="760">
                  <c:v>-726.68340000000001</c:v>
                </c:pt>
                <c:pt idx="761">
                  <c:v>-726.21460000000002</c:v>
                </c:pt>
                <c:pt idx="762">
                  <c:v>-725.74580000000003</c:v>
                </c:pt>
                <c:pt idx="763">
                  <c:v>-725.27800000000002</c:v>
                </c:pt>
                <c:pt idx="764">
                  <c:v>-724.81010000000003</c:v>
                </c:pt>
                <c:pt idx="765">
                  <c:v>-724.3402000000001</c:v>
                </c:pt>
                <c:pt idx="766">
                  <c:v>-723.87339999999995</c:v>
                </c:pt>
                <c:pt idx="767">
                  <c:v>-723.4045000000001</c:v>
                </c:pt>
                <c:pt idx="768">
                  <c:v>-722.93460000000005</c:v>
                </c:pt>
                <c:pt idx="769">
                  <c:v>-722.46769999999992</c:v>
                </c:pt>
                <c:pt idx="770">
                  <c:v>-721.9987000000001</c:v>
                </c:pt>
                <c:pt idx="771">
                  <c:v>-721.52980000000002</c:v>
                </c:pt>
                <c:pt idx="772">
                  <c:v>-721.06089999999995</c:v>
                </c:pt>
                <c:pt idx="773">
                  <c:v>-720.59289999999999</c:v>
                </c:pt>
                <c:pt idx="774">
                  <c:v>-720.12389999999994</c:v>
                </c:pt>
                <c:pt idx="775">
                  <c:v>-719.65499999999997</c:v>
                </c:pt>
                <c:pt idx="776">
                  <c:v>-719.1869999999999</c:v>
                </c:pt>
                <c:pt idx="777">
                  <c:v>-718.71800000000007</c:v>
                </c:pt>
                <c:pt idx="778">
                  <c:v>-718.24789999999996</c:v>
                </c:pt>
                <c:pt idx="779">
                  <c:v>-717.78089999999997</c:v>
                </c:pt>
                <c:pt idx="780">
                  <c:v>-717.31089999999995</c:v>
                </c:pt>
                <c:pt idx="781">
                  <c:v>-716.84179999999992</c:v>
                </c:pt>
                <c:pt idx="782">
                  <c:v>-716.37379999999996</c:v>
                </c:pt>
                <c:pt idx="783">
                  <c:v>-715.90470000000005</c:v>
                </c:pt>
                <c:pt idx="784">
                  <c:v>-715.43560000000002</c:v>
                </c:pt>
                <c:pt idx="785">
                  <c:v>-714.96749999999997</c:v>
                </c:pt>
                <c:pt idx="786">
                  <c:v>-714.49739999999997</c:v>
                </c:pt>
                <c:pt idx="787">
                  <c:v>-714.02929999999992</c:v>
                </c:pt>
                <c:pt idx="788">
                  <c:v>-713.56010000000003</c:v>
                </c:pt>
                <c:pt idx="789">
                  <c:v>-713.09100000000001</c:v>
                </c:pt>
                <c:pt idx="790">
                  <c:v>-712.62180000000001</c:v>
                </c:pt>
                <c:pt idx="791">
                  <c:v>-712.15359999999998</c:v>
                </c:pt>
                <c:pt idx="792">
                  <c:v>-711.68349999999998</c:v>
                </c:pt>
                <c:pt idx="793">
                  <c:v>-711.21530000000007</c:v>
                </c:pt>
                <c:pt idx="794">
                  <c:v>-710.74510000000009</c:v>
                </c:pt>
                <c:pt idx="795">
                  <c:v>-710.27679999999998</c:v>
                </c:pt>
                <c:pt idx="796">
                  <c:v>-709.80759999999998</c:v>
                </c:pt>
                <c:pt idx="797">
                  <c:v>-709.33740000000012</c:v>
                </c:pt>
                <c:pt idx="798">
                  <c:v>-708.8691</c:v>
                </c:pt>
                <c:pt idx="799">
                  <c:v>-708.3999</c:v>
                </c:pt>
                <c:pt idx="800">
                  <c:v>-707.93060000000003</c:v>
                </c:pt>
                <c:pt idx="801">
                  <c:v>-707.46130000000005</c:v>
                </c:pt>
                <c:pt idx="802">
                  <c:v>-706.99099999999999</c:v>
                </c:pt>
                <c:pt idx="803">
                  <c:v>-706.52369999999996</c:v>
                </c:pt>
                <c:pt idx="804">
                  <c:v>-706.05340000000001</c:v>
                </c:pt>
                <c:pt idx="805">
                  <c:v>-705.58299999999997</c:v>
                </c:pt>
                <c:pt idx="806">
                  <c:v>-705.11470000000008</c:v>
                </c:pt>
                <c:pt idx="807">
                  <c:v>-704.64429999999993</c:v>
                </c:pt>
                <c:pt idx="808">
                  <c:v>-704.17589999999996</c:v>
                </c:pt>
                <c:pt idx="809">
                  <c:v>-703.69439999999997</c:v>
                </c:pt>
                <c:pt idx="810">
                  <c:v>-703.18340000000001</c:v>
                </c:pt>
                <c:pt idx="811">
                  <c:v>-702.59820000000002</c:v>
                </c:pt>
                <c:pt idx="812">
                  <c:v>-701.97150000000011</c:v>
                </c:pt>
                <c:pt idx="813">
                  <c:v>-701.34480000000008</c:v>
                </c:pt>
                <c:pt idx="814">
                  <c:v>-700.68689999999992</c:v>
                </c:pt>
                <c:pt idx="815">
                  <c:v>-699.99209999999994</c:v>
                </c:pt>
                <c:pt idx="816">
                  <c:v>-699.2962</c:v>
                </c:pt>
                <c:pt idx="817">
                  <c:v>-698.60129999999992</c:v>
                </c:pt>
                <c:pt idx="818">
                  <c:v>-697.90530000000001</c:v>
                </c:pt>
                <c:pt idx="819">
                  <c:v>-697.21039999999994</c:v>
                </c:pt>
                <c:pt idx="820">
                  <c:v>-696.51439999999991</c:v>
                </c:pt>
                <c:pt idx="821">
                  <c:v>-695.81939999999997</c:v>
                </c:pt>
                <c:pt idx="822">
                  <c:v>-695.12339999999995</c:v>
                </c:pt>
                <c:pt idx="823">
                  <c:v>-694.42740000000003</c:v>
                </c:pt>
                <c:pt idx="824">
                  <c:v>-693.73140000000001</c:v>
                </c:pt>
                <c:pt idx="825">
                  <c:v>-693.03629999999998</c:v>
                </c:pt>
                <c:pt idx="826">
                  <c:v>-692.3402000000001</c:v>
                </c:pt>
                <c:pt idx="827">
                  <c:v>-691.64509999999996</c:v>
                </c:pt>
                <c:pt idx="828">
                  <c:v>-690.94900000000007</c:v>
                </c:pt>
                <c:pt idx="829">
                  <c:v>-690.25289999999995</c:v>
                </c:pt>
                <c:pt idx="830">
                  <c:v>-689.55670000000009</c:v>
                </c:pt>
                <c:pt idx="831">
                  <c:v>-688.86160000000007</c:v>
                </c:pt>
                <c:pt idx="832">
                  <c:v>-688.16540000000009</c:v>
                </c:pt>
                <c:pt idx="833">
                  <c:v>-687.47019999999998</c:v>
                </c:pt>
                <c:pt idx="834">
                  <c:v>-686.77300000000002</c:v>
                </c:pt>
                <c:pt idx="835">
                  <c:v>-686.07670000000007</c:v>
                </c:pt>
                <c:pt idx="836">
                  <c:v>-685.38149999999996</c:v>
                </c:pt>
                <c:pt idx="837">
                  <c:v>-684.68520000000001</c:v>
                </c:pt>
                <c:pt idx="838">
                  <c:v>-683.98889999999994</c:v>
                </c:pt>
                <c:pt idx="839">
                  <c:v>-683.29359999999997</c:v>
                </c:pt>
                <c:pt idx="840">
                  <c:v>-682.59719999999993</c:v>
                </c:pt>
                <c:pt idx="841">
                  <c:v>-681.90089999999998</c:v>
                </c:pt>
                <c:pt idx="842">
                  <c:v>-681.20349999999996</c:v>
                </c:pt>
                <c:pt idx="843">
                  <c:v>-680.50810000000001</c:v>
                </c:pt>
                <c:pt idx="844">
                  <c:v>-679.81169999999997</c:v>
                </c:pt>
                <c:pt idx="845">
                  <c:v>-679.11529999999993</c:v>
                </c:pt>
                <c:pt idx="846">
                  <c:v>-678.41879999999992</c:v>
                </c:pt>
                <c:pt idx="847">
                  <c:v>-677.72340000000008</c:v>
                </c:pt>
                <c:pt idx="848">
                  <c:v>-677.02590000000009</c:v>
                </c:pt>
                <c:pt idx="849">
                  <c:v>-676.32939999999996</c:v>
                </c:pt>
                <c:pt idx="850">
                  <c:v>-675.63390000000004</c:v>
                </c:pt>
                <c:pt idx="851">
                  <c:v>-674.93630000000007</c:v>
                </c:pt>
                <c:pt idx="852">
                  <c:v>-674.24080000000004</c:v>
                </c:pt>
                <c:pt idx="853">
                  <c:v>-673.54319999999996</c:v>
                </c:pt>
                <c:pt idx="854">
                  <c:v>-672.84759999999994</c:v>
                </c:pt>
                <c:pt idx="855">
                  <c:v>-672.15</c:v>
                </c:pt>
                <c:pt idx="856">
                  <c:v>-671.45439999999996</c:v>
                </c:pt>
                <c:pt idx="857">
                  <c:v>-670.7577</c:v>
                </c:pt>
                <c:pt idx="858">
                  <c:v>-670.06010000000003</c:v>
                </c:pt>
                <c:pt idx="859">
                  <c:v>-669.36339999999996</c:v>
                </c:pt>
                <c:pt idx="860">
                  <c:v>-668.66769999999997</c:v>
                </c:pt>
                <c:pt idx="861">
                  <c:v>-667.971</c:v>
                </c:pt>
                <c:pt idx="862">
                  <c:v>-667.27320000000009</c:v>
                </c:pt>
                <c:pt idx="863">
                  <c:v>-666.57650000000001</c:v>
                </c:pt>
                <c:pt idx="864">
                  <c:v>-665.87969999999996</c:v>
                </c:pt>
                <c:pt idx="865">
                  <c:v>-665.18290000000002</c:v>
                </c:pt>
                <c:pt idx="866">
                  <c:v>-664.48509999999999</c:v>
                </c:pt>
                <c:pt idx="867">
                  <c:v>-663.78930000000003</c:v>
                </c:pt>
                <c:pt idx="868">
                  <c:v>-663.0924</c:v>
                </c:pt>
                <c:pt idx="869">
                  <c:v>-662.39459999999997</c:v>
                </c:pt>
                <c:pt idx="870">
                  <c:v>-661.69869999999992</c:v>
                </c:pt>
                <c:pt idx="871">
                  <c:v>-661.00080000000003</c:v>
                </c:pt>
                <c:pt idx="872">
                  <c:v>-660.30279999999993</c:v>
                </c:pt>
                <c:pt idx="873">
                  <c:v>-659.6069</c:v>
                </c:pt>
                <c:pt idx="874">
                  <c:v>-658.90989999999999</c:v>
                </c:pt>
                <c:pt idx="875">
                  <c:v>-658.21199999999999</c:v>
                </c:pt>
                <c:pt idx="876">
                  <c:v>-657.51499999999999</c:v>
                </c:pt>
                <c:pt idx="877">
                  <c:v>-656.81799999999998</c:v>
                </c:pt>
                <c:pt idx="878">
                  <c:v>-656.11990000000003</c:v>
                </c:pt>
                <c:pt idx="879">
                  <c:v>-655.42290000000003</c:v>
                </c:pt>
                <c:pt idx="880">
                  <c:v>-654.72579999999994</c:v>
                </c:pt>
                <c:pt idx="881">
                  <c:v>-654.02870000000007</c:v>
                </c:pt>
                <c:pt idx="882">
                  <c:v>-653.33159999999998</c:v>
                </c:pt>
                <c:pt idx="883">
                  <c:v>-652.63350000000003</c:v>
                </c:pt>
                <c:pt idx="884">
                  <c:v>-651.93630000000007</c:v>
                </c:pt>
                <c:pt idx="885">
                  <c:v>-651.23919999999998</c:v>
                </c:pt>
                <c:pt idx="886">
                  <c:v>-650.54</c:v>
                </c:pt>
                <c:pt idx="887">
                  <c:v>-649.84280000000001</c:v>
                </c:pt>
                <c:pt idx="888">
                  <c:v>-649.14559999999994</c:v>
                </c:pt>
                <c:pt idx="889">
                  <c:v>-648.44839999999999</c:v>
                </c:pt>
                <c:pt idx="890">
                  <c:v>-647.75009999999997</c:v>
                </c:pt>
                <c:pt idx="891">
                  <c:v>-647.05280000000005</c:v>
                </c:pt>
                <c:pt idx="892">
                  <c:v>-646.35550000000001</c:v>
                </c:pt>
                <c:pt idx="893">
                  <c:v>-645.65719999999999</c:v>
                </c:pt>
                <c:pt idx="894">
                  <c:v>-644.95989999999995</c:v>
                </c:pt>
                <c:pt idx="895">
                  <c:v>-644.26160000000004</c:v>
                </c:pt>
                <c:pt idx="896">
                  <c:v>-643.56420000000003</c:v>
                </c:pt>
                <c:pt idx="897">
                  <c:v>-642.86580000000004</c:v>
                </c:pt>
                <c:pt idx="898">
                  <c:v>-642.16840000000002</c:v>
                </c:pt>
                <c:pt idx="899">
                  <c:v>-641.47</c:v>
                </c:pt>
                <c:pt idx="900">
                  <c:v>-640.77260000000001</c:v>
                </c:pt>
                <c:pt idx="901">
                  <c:v>-640.07410000000004</c:v>
                </c:pt>
                <c:pt idx="902">
                  <c:v>-639.37660000000005</c:v>
                </c:pt>
                <c:pt idx="903">
                  <c:v>-638.67809999999997</c:v>
                </c:pt>
                <c:pt idx="904">
                  <c:v>-637.98060000000009</c:v>
                </c:pt>
                <c:pt idx="905">
                  <c:v>-637.28210000000001</c:v>
                </c:pt>
                <c:pt idx="906">
                  <c:v>-636.58450000000005</c:v>
                </c:pt>
                <c:pt idx="907">
                  <c:v>-635.88599999999997</c:v>
                </c:pt>
                <c:pt idx="908">
                  <c:v>-635.1884</c:v>
                </c:pt>
                <c:pt idx="909">
                  <c:v>-634.48880000000008</c:v>
                </c:pt>
                <c:pt idx="910">
                  <c:v>-633.7912</c:v>
                </c:pt>
                <c:pt idx="911">
                  <c:v>-633.09249999999997</c:v>
                </c:pt>
                <c:pt idx="912">
                  <c:v>-632.39390000000003</c:v>
                </c:pt>
                <c:pt idx="913">
                  <c:v>-631.69619999999998</c:v>
                </c:pt>
                <c:pt idx="914">
                  <c:v>-630.99749999999995</c:v>
                </c:pt>
                <c:pt idx="915">
                  <c:v>-630.30079999999998</c:v>
                </c:pt>
                <c:pt idx="916">
                  <c:v>-629.60109999999997</c:v>
                </c:pt>
                <c:pt idx="917">
                  <c:v>-628.90329999999994</c:v>
                </c:pt>
                <c:pt idx="918">
                  <c:v>-628.20450000000005</c:v>
                </c:pt>
                <c:pt idx="919">
                  <c:v>-627.50570000000005</c:v>
                </c:pt>
                <c:pt idx="920">
                  <c:v>-626.80690000000004</c:v>
                </c:pt>
                <c:pt idx="921">
                  <c:v>-626.10809999999992</c:v>
                </c:pt>
                <c:pt idx="922">
                  <c:v>-625.40930000000003</c:v>
                </c:pt>
                <c:pt idx="923">
                  <c:v>-624.7124</c:v>
                </c:pt>
                <c:pt idx="924">
                  <c:v>-624.01250000000005</c:v>
                </c:pt>
                <c:pt idx="925">
                  <c:v>-623.31460000000004</c:v>
                </c:pt>
                <c:pt idx="926">
                  <c:v>-622.61570000000006</c:v>
                </c:pt>
                <c:pt idx="927">
                  <c:v>-621.91579999999999</c:v>
                </c:pt>
                <c:pt idx="928">
                  <c:v>-621.21780000000001</c:v>
                </c:pt>
                <c:pt idx="929">
                  <c:v>-620.51990000000001</c:v>
                </c:pt>
                <c:pt idx="930">
                  <c:v>-619.81990000000008</c:v>
                </c:pt>
                <c:pt idx="931">
                  <c:v>-619.12189999999998</c:v>
                </c:pt>
                <c:pt idx="932">
                  <c:v>-618.42180000000008</c:v>
                </c:pt>
                <c:pt idx="933">
                  <c:v>-617.72280000000001</c:v>
                </c:pt>
                <c:pt idx="934">
                  <c:v>-617.02469999999994</c:v>
                </c:pt>
                <c:pt idx="935">
                  <c:v>-616.32560000000001</c:v>
                </c:pt>
                <c:pt idx="936">
                  <c:v>-615.62650000000008</c:v>
                </c:pt>
                <c:pt idx="937">
                  <c:v>-614.92639999999994</c:v>
                </c:pt>
                <c:pt idx="938">
                  <c:v>-614.22829999999999</c:v>
                </c:pt>
                <c:pt idx="939">
                  <c:v>-613.52909999999997</c:v>
                </c:pt>
                <c:pt idx="940">
                  <c:v>-612.82989999999995</c:v>
                </c:pt>
                <c:pt idx="941">
                  <c:v>-612.12979999999993</c:v>
                </c:pt>
                <c:pt idx="942">
                  <c:v>-611.43150000000003</c:v>
                </c:pt>
                <c:pt idx="943">
                  <c:v>-610.73230000000001</c:v>
                </c:pt>
                <c:pt idx="944">
                  <c:v>-610.03309999999999</c:v>
                </c:pt>
                <c:pt idx="945">
                  <c:v>-609.33280000000002</c:v>
                </c:pt>
                <c:pt idx="946">
                  <c:v>-608.63549999999998</c:v>
                </c:pt>
                <c:pt idx="947">
                  <c:v>-607.93520000000001</c:v>
                </c:pt>
                <c:pt idx="948">
                  <c:v>-607.23590000000002</c:v>
                </c:pt>
                <c:pt idx="949">
                  <c:v>-606.53649999999993</c:v>
                </c:pt>
                <c:pt idx="950">
                  <c:v>-605.83719999999994</c:v>
                </c:pt>
                <c:pt idx="951">
                  <c:v>-605.13779999999997</c:v>
                </c:pt>
                <c:pt idx="952">
                  <c:v>-604.43740000000003</c:v>
                </c:pt>
                <c:pt idx="953">
                  <c:v>-603.73900000000003</c:v>
                </c:pt>
                <c:pt idx="954">
                  <c:v>-603.03859999999997</c:v>
                </c:pt>
                <c:pt idx="955">
                  <c:v>-602.33809999999994</c:v>
                </c:pt>
                <c:pt idx="956">
                  <c:v>-601.64060000000006</c:v>
                </c:pt>
                <c:pt idx="957">
                  <c:v>-600.94010000000003</c:v>
                </c:pt>
                <c:pt idx="958">
                  <c:v>-600.24059999999997</c:v>
                </c:pt>
                <c:pt idx="959">
                  <c:v>-599.54009999999994</c:v>
                </c:pt>
                <c:pt idx="960">
                  <c:v>-598.84059999999999</c:v>
                </c:pt>
                <c:pt idx="961">
                  <c:v>-598.14099999999996</c:v>
                </c:pt>
                <c:pt idx="962">
                  <c:v>-597.44139999999993</c:v>
                </c:pt>
                <c:pt idx="963">
                  <c:v>-596.74279999999999</c:v>
                </c:pt>
                <c:pt idx="964">
                  <c:v>-596.04219999999998</c:v>
                </c:pt>
                <c:pt idx="965">
                  <c:v>-595.34159999999997</c:v>
                </c:pt>
                <c:pt idx="966">
                  <c:v>-594.64189999999996</c:v>
                </c:pt>
                <c:pt idx="967">
                  <c:v>-593.94119999999998</c:v>
                </c:pt>
                <c:pt idx="968">
                  <c:v>-593.21120000000008</c:v>
                </c:pt>
                <c:pt idx="969">
                  <c:v>-592.47890000000007</c:v>
                </c:pt>
                <c:pt idx="970">
                  <c:v>-591.74549999999999</c:v>
                </c:pt>
                <c:pt idx="971">
                  <c:v>-591.01309999999989</c:v>
                </c:pt>
                <c:pt idx="972">
                  <c:v>-590.28070000000002</c:v>
                </c:pt>
                <c:pt idx="973">
                  <c:v>-589.54629999999997</c:v>
                </c:pt>
                <c:pt idx="974">
                  <c:v>-588.81389999999999</c:v>
                </c:pt>
                <c:pt idx="975">
                  <c:v>-588.08140000000003</c:v>
                </c:pt>
                <c:pt idx="976">
                  <c:v>-587.33789999999999</c:v>
                </c:pt>
                <c:pt idx="977">
                  <c:v>-586.5693</c:v>
                </c:pt>
                <c:pt idx="978">
                  <c:v>-585.80160000000001</c:v>
                </c:pt>
                <c:pt idx="979">
                  <c:v>-585.03390000000002</c:v>
                </c:pt>
                <c:pt idx="980">
                  <c:v>-584.26620000000003</c:v>
                </c:pt>
                <c:pt idx="981">
                  <c:v>-583.49850000000004</c:v>
                </c:pt>
                <c:pt idx="982">
                  <c:v>-582.73070000000007</c:v>
                </c:pt>
                <c:pt idx="983">
                  <c:v>-581.96299999999997</c:v>
                </c:pt>
                <c:pt idx="984">
                  <c:v>-581.19320000000005</c:v>
                </c:pt>
                <c:pt idx="985">
                  <c:v>-580.42539999999997</c:v>
                </c:pt>
                <c:pt idx="986">
                  <c:v>-579.6585</c:v>
                </c:pt>
                <c:pt idx="987">
                  <c:v>-578.89070000000004</c:v>
                </c:pt>
                <c:pt idx="988">
                  <c:v>-578.12279999999998</c:v>
                </c:pt>
                <c:pt idx="989">
                  <c:v>-577.35390000000007</c:v>
                </c:pt>
                <c:pt idx="990">
                  <c:v>-576.58590000000004</c:v>
                </c:pt>
                <c:pt idx="991">
                  <c:v>-575.81799999999998</c:v>
                </c:pt>
                <c:pt idx="992">
                  <c:v>-575.04899999999998</c:v>
                </c:pt>
                <c:pt idx="993">
                  <c:v>-574.28199999999993</c:v>
                </c:pt>
                <c:pt idx="994">
                  <c:v>-573.5139999999999</c:v>
                </c:pt>
                <c:pt idx="995">
                  <c:v>-572.745</c:v>
                </c:pt>
                <c:pt idx="996">
                  <c:v>-571.97589999999991</c:v>
                </c:pt>
                <c:pt idx="997">
                  <c:v>-571.20780000000002</c:v>
                </c:pt>
                <c:pt idx="998">
                  <c:v>-570.44069999999999</c:v>
                </c:pt>
                <c:pt idx="999">
                  <c:v>-569.67160000000001</c:v>
                </c:pt>
                <c:pt idx="1000">
                  <c:v>-568.90340000000003</c:v>
                </c:pt>
                <c:pt idx="1001">
                  <c:v>-568.13329999999996</c:v>
                </c:pt>
                <c:pt idx="1002">
                  <c:v>-567.36609999999996</c:v>
                </c:pt>
                <c:pt idx="1003">
                  <c:v>-566.59789999999998</c:v>
                </c:pt>
                <c:pt idx="1004">
                  <c:v>-565.82860000000005</c:v>
                </c:pt>
                <c:pt idx="1005">
                  <c:v>-565.06039999999996</c:v>
                </c:pt>
                <c:pt idx="1006">
                  <c:v>-564.29109999999991</c:v>
                </c:pt>
                <c:pt idx="1007">
                  <c:v>-563.52279999999996</c:v>
                </c:pt>
                <c:pt idx="1008">
                  <c:v>-562.75340000000006</c:v>
                </c:pt>
                <c:pt idx="1009">
                  <c:v>-561.98609999999996</c:v>
                </c:pt>
                <c:pt idx="1010">
                  <c:v>-561.21769999999992</c:v>
                </c:pt>
                <c:pt idx="1011">
                  <c:v>-560.44730000000004</c:v>
                </c:pt>
                <c:pt idx="1012">
                  <c:v>-559.67989999999998</c:v>
                </c:pt>
                <c:pt idx="1013">
                  <c:v>-558.91050000000007</c:v>
                </c:pt>
                <c:pt idx="1014">
                  <c:v>-558.14099999999996</c:v>
                </c:pt>
                <c:pt idx="1015">
                  <c:v>-557.37249999999995</c:v>
                </c:pt>
                <c:pt idx="1016">
                  <c:v>-556.60300000000007</c:v>
                </c:pt>
                <c:pt idx="1017">
                  <c:v>-555.83450000000005</c:v>
                </c:pt>
                <c:pt idx="1018">
                  <c:v>-555.06500000000005</c:v>
                </c:pt>
                <c:pt idx="1019">
                  <c:v>-554.29639999999995</c:v>
                </c:pt>
                <c:pt idx="1020">
                  <c:v>-553.52780000000007</c:v>
                </c:pt>
                <c:pt idx="1021">
                  <c:v>-552.75720000000001</c:v>
                </c:pt>
                <c:pt idx="1022">
                  <c:v>-551.98850000000004</c:v>
                </c:pt>
                <c:pt idx="1023">
                  <c:v>-551.21990000000005</c:v>
                </c:pt>
                <c:pt idx="1024">
                  <c:v>-550.4502</c:v>
                </c:pt>
                <c:pt idx="1025">
                  <c:v>-549.68149999999991</c:v>
                </c:pt>
                <c:pt idx="1026">
                  <c:v>-548.91179999999997</c:v>
                </c:pt>
                <c:pt idx="1027">
                  <c:v>-548.14200000000005</c:v>
                </c:pt>
                <c:pt idx="1028">
                  <c:v>-547.3732</c:v>
                </c:pt>
                <c:pt idx="1029">
                  <c:v>-546.60450000000003</c:v>
                </c:pt>
                <c:pt idx="1030">
                  <c:v>-545.83359999999993</c:v>
                </c:pt>
                <c:pt idx="1031">
                  <c:v>-545.06579999999997</c:v>
                </c:pt>
                <c:pt idx="1032">
                  <c:v>-544.29590000000007</c:v>
                </c:pt>
                <c:pt idx="1033">
                  <c:v>-543.52610000000004</c:v>
                </c:pt>
                <c:pt idx="1034">
                  <c:v>-542.75620000000004</c:v>
                </c:pt>
                <c:pt idx="1035">
                  <c:v>-541.98720000000003</c:v>
                </c:pt>
                <c:pt idx="1036">
                  <c:v>-541.21730000000002</c:v>
                </c:pt>
                <c:pt idx="1037">
                  <c:v>-540.44730000000004</c:v>
                </c:pt>
                <c:pt idx="1038">
                  <c:v>-539.67730000000006</c:v>
                </c:pt>
                <c:pt idx="1039">
                  <c:v>-538.90830000000005</c:v>
                </c:pt>
                <c:pt idx="1040">
                  <c:v>-538.13829999999996</c:v>
                </c:pt>
                <c:pt idx="1041">
                  <c:v>-537.36919999999998</c:v>
                </c:pt>
                <c:pt idx="1042">
                  <c:v>-536.59909999999991</c:v>
                </c:pt>
                <c:pt idx="1043">
                  <c:v>-535.82899999999995</c:v>
                </c:pt>
                <c:pt idx="1044">
                  <c:v>-535.05889999999999</c:v>
                </c:pt>
                <c:pt idx="1045">
                  <c:v>-534.28880000000004</c:v>
                </c:pt>
                <c:pt idx="1046">
                  <c:v>-533.51859999999999</c:v>
                </c:pt>
                <c:pt idx="1047">
                  <c:v>-532.74939999999992</c:v>
                </c:pt>
                <c:pt idx="1048">
                  <c:v>-531.97820000000002</c:v>
                </c:pt>
                <c:pt idx="1049">
                  <c:v>-531.20900000000006</c:v>
                </c:pt>
                <c:pt idx="1050">
                  <c:v>-530.43970000000002</c:v>
                </c:pt>
                <c:pt idx="1051">
                  <c:v>-529.6694</c:v>
                </c:pt>
                <c:pt idx="1052">
                  <c:v>-528.89909999999998</c:v>
                </c:pt>
                <c:pt idx="1053">
                  <c:v>-528.12980000000005</c:v>
                </c:pt>
                <c:pt idx="1054">
                  <c:v>-527.35839999999996</c:v>
                </c:pt>
                <c:pt idx="1055">
                  <c:v>-526.58909999999992</c:v>
                </c:pt>
                <c:pt idx="1056">
                  <c:v>-525.81870000000004</c:v>
                </c:pt>
                <c:pt idx="1057">
                  <c:v>-525.04730000000006</c:v>
                </c:pt>
                <c:pt idx="1058">
                  <c:v>-524.27679999999998</c:v>
                </c:pt>
                <c:pt idx="1059">
                  <c:v>-523.50639999999999</c:v>
                </c:pt>
                <c:pt idx="1060">
                  <c:v>-522.73590000000002</c:v>
                </c:pt>
                <c:pt idx="1061">
                  <c:v>-521.96540000000005</c:v>
                </c:pt>
                <c:pt idx="1062">
                  <c:v>-521.19489999999996</c:v>
                </c:pt>
                <c:pt idx="1063">
                  <c:v>-520.42529999999999</c:v>
                </c:pt>
                <c:pt idx="1064">
                  <c:v>-519.65380000000005</c:v>
                </c:pt>
                <c:pt idx="1065">
                  <c:v>-518.88419999999996</c:v>
                </c:pt>
                <c:pt idx="1066">
                  <c:v>-518.11350000000004</c:v>
                </c:pt>
                <c:pt idx="1067">
                  <c:v>-517.34289999999999</c:v>
                </c:pt>
                <c:pt idx="1068">
                  <c:v>-516.57229999999993</c:v>
                </c:pt>
                <c:pt idx="1069">
                  <c:v>-515.80059999999992</c:v>
                </c:pt>
                <c:pt idx="1070">
                  <c:v>-515.0299</c:v>
                </c:pt>
                <c:pt idx="1071">
                  <c:v>-514.26009999999997</c:v>
                </c:pt>
                <c:pt idx="1072">
                  <c:v>-513.48939999999993</c:v>
                </c:pt>
                <c:pt idx="1073">
                  <c:v>-512.71759999999995</c:v>
                </c:pt>
                <c:pt idx="1074">
                  <c:v>-511.94780000000003</c:v>
                </c:pt>
                <c:pt idx="1075">
                  <c:v>-511.17600000000004</c:v>
                </c:pt>
                <c:pt idx="1076">
                  <c:v>-510.40520000000004</c:v>
                </c:pt>
                <c:pt idx="1077">
                  <c:v>-509.63380000000001</c:v>
                </c:pt>
                <c:pt idx="1078">
                  <c:v>-508.86329999999998</c:v>
                </c:pt>
                <c:pt idx="1079">
                  <c:v>-508.0926</c:v>
                </c:pt>
                <c:pt idx="1080">
                  <c:v>-507.322</c:v>
                </c:pt>
                <c:pt idx="1081">
                  <c:v>-506.55029999999999</c:v>
                </c:pt>
                <c:pt idx="1082">
                  <c:v>-505.77960000000002</c:v>
                </c:pt>
                <c:pt idx="1083">
                  <c:v>-505.00879999999995</c:v>
                </c:pt>
                <c:pt idx="1084">
                  <c:v>-504.2371</c:v>
                </c:pt>
                <c:pt idx="1085">
                  <c:v>-503.46530000000001</c:v>
                </c:pt>
                <c:pt idx="1086">
                  <c:v>-502.6934</c:v>
                </c:pt>
                <c:pt idx="1087">
                  <c:v>-501.92250000000001</c:v>
                </c:pt>
                <c:pt idx="1088">
                  <c:v>-501.15170000000001</c:v>
                </c:pt>
                <c:pt idx="1089">
                  <c:v>-500.37980000000005</c:v>
                </c:pt>
                <c:pt idx="1090">
                  <c:v>-499.60889999999995</c:v>
                </c:pt>
                <c:pt idx="1091">
                  <c:v>-498.83679999999998</c:v>
                </c:pt>
                <c:pt idx="1092">
                  <c:v>-498.06580000000008</c:v>
                </c:pt>
                <c:pt idx="1093">
                  <c:v>-497.29380000000003</c:v>
                </c:pt>
                <c:pt idx="1094">
                  <c:v>-496.52269999999999</c:v>
                </c:pt>
                <c:pt idx="1095">
                  <c:v>-495.75160000000005</c:v>
                </c:pt>
                <c:pt idx="1096">
                  <c:v>-494.97949999999997</c:v>
                </c:pt>
                <c:pt idx="1097">
                  <c:v>-494.20830000000001</c:v>
                </c:pt>
                <c:pt idx="1098">
                  <c:v>-493.43619999999999</c:v>
                </c:pt>
                <c:pt idx="1099">
                  <c:v>-492.66490000000005</c:v>
                </c:pt>
                <c:pt idx="1100">
                  <c:v>-491.8938</c:v>
                </c:pt>
                <c:pt idx="1101">
                  <c:v>-491.12149999999997</c:v>
                </c:pt>
                <c:pt idx="1102">
                  <c:v>-490.3501</c:v>
                </c:pt>
                <c:pt idx="1103">
                  <c:v>-489.57779999999997</c:v>
                </c:pt>
                <c:pt idx="1104">
                  <c:v>-488.80639999999994</c:v>
                </c:pt>
                <c:pt idx="1105">
                  <c:v>-488.03409999999997</c:v>
                </c:pt>
                <c:pt idx="1106">
                  <c:v>-487.2627</c:v>
                </c:pt>
                <c:pt idx="1107">
                  <c:v>-486.49019999999996</c:v>
                </c:pt>
                <c:pt idx="1108">
                  <c:v>-485.71769999999998</c:v>
                </c:pt>
                <c:pt idx="1109">
                  <c:v>-484.94719999999995</c:v>
                </c:pt>
                <c:pt idx="1110">
                  <c:v>-484.1746</c:v>
                </c:pt>
                <c:pt idx="1111">
                  <c:v>-483.40210000000002</c:v>
                </c:pt>
                <c:pt idx="1112">
                  <c:v>-482.63049999999998</c:v>
                </c:pt>
                <c:pt idx="1113">
                  <c:v>-481.85790000000003</c:v>
                </c:pt>
                <c:pt idx="1114">
                  <c:v>-481.08519999999999</c:v>
                </c:pt>
                <c:pt idx="1115">
                  <c:v>-480.31449999999995</c:v>
                </c:pt>
                <c:pt idx="1116">
                  <c:v>-479.54179999999997</c:v>
                </c:pt>
                <c:pt idx="1117">
                  <c:v>-478.76920000000001</c:v>
                </c:pt>
                <c:pt idx="1118">
                  <c:v>-477.99639999999999</c:v>
                </c:pt>
                <c:pt idx="1119">
                  <c:v>-477.22450000000003</c:v>
                </c:pt>
                <c:pt idx="1120">
                  <c:v>-476.45270000000005</c:v>
                </c:pt>
                <c:pt idx="1121">
                  <c:v>-475.6798</c:v>
                </c:pt>
                <c:pt idx="1122">
                  <c:v>-474.90700000000004</c:v>
                </c:pt>
                <c:pt idx="1123">
                  <c:v>-474.13409999999999</c:v>
                </c:pt>
                <c:pt idx="1124">
                  <c:v>-473.36310000000003</c:v>
                </c:pt>
                <c:pt idx="1125">
                  <c:v>-472.59019999999998</c:v>
                </c:pt>
                <c:pt idx="1126">
                  <c:v>-471.81709999999998</c:v>
                </c:pt>
                <c:pt idx="1127">
                  <c:v>-471.04409999999996</c:v>
                </c:pt>
                <c:pt idx="1128">
                  <c:v>-470.27200000000005</c:v>
                </c:pt>
                <c:pt idx="1129">
                  <c:v>-469.49889999999999</c:v>
                </c:pt>
                <c:pt idx="1130">
                  <c:v>-468.72579999999999</c:v>
                </c:pt>
                <c:pt idx="1131">
                  <c:v>-467.95460000000003</c:v>
                </c:pt>
                <c:pt idx="1132">
                  <c:v>-467.18140000000005</c:v>
                </c:pt>
                <c:pt idx="1133">
                  <c:v>-466.40819999999997</c:v>
                </c:pt>
                <c:pt idx="1134">
                  <c:v>-465.63599999999997</c:v>
                </c:pt>
                <c:pt idx="1135">
                  <c:v>-464.86279999999999</c:v>
                </c:pt>
                <c:pt idx="1136">
                  <c:v>-464.08950000000004</c:v>
                </c:pt>
                <c:pt idx="1137">
                  <c:v>-463.31709999999998</c:v>
                </c:pt>
                <c:pt idx="1138">
                  <c:v>-462.54379999999992</c:v>
                </c:pt>
                <c:pt idx="1139">
                  <c:v>-461.77139999999997</c:v>
                </c:pt>
                <c:pt idx="1140">
                  <c:v>-460.99800000000005</c:v>
                </c:pt>
                <c:pt idx="1141">
                  <c:v>-460.22449999999998</c:v>
                </c:pt>
                <c:pt idx="1142">
                  <c:v>-459.45210000000003</c:v>
                </c:pt>
                <c:pt idx="1143">
                  <c:v>-458.67849999999999</c:v>
                </c:pt>
                <c:pt idx="1144">
                  <c:v>-457.90600000000001</c:v>
                </c:pt>
                <c:pt idx="1145">
                  <c:v>-457.13240000000008</c:v>
                </c:pt>
                <c:pt idx="1146">
                  <c:v>-456.35879999999997</c:v>
                </c:pt>
                <c:pt idx="1147">
                  <c:v>-455.58619999999996</c:v>
                </c:pt>
                <c:pt idx="1148">
                  <c:v>-454.8116</c:v>
                </c:pt>
                <c:pt idx="1149">
                  <c:v>-454.03890000000001</c:v>
                </c:pt>
                <c:pt idx="1150">
                  <c:v>-453.26519999999999</c:v>
                </c:pt>
                <c:pt idx="1151">
                  <c:v>-452.49250000000001</c:v>
                </c:pt>
                <c:pt idx="1152">
                  <c:v>-451.71870000000001</c:v>
                </c:pt>
                <c:pt idx="1153">
                  <c:v>-450.94589999999999</c:v>
                </c:pt>
                <c:pt idx="1154">
                  <c:v>-450.17200000000003</c:v>
                </c:pt>
                <c:pt idx="1155">
                  <c:v>-449.39819999999997</c:v>
                </c:pt>
                <c:pt idx="1156">
                  <c:v>-448.62429999999995</c:v>
                </c:pt>
                <c:pt idx="1157">
                  <c:v>-447.85140000000001</c:v>
                </c:pt>
                <c:pt idx="1158">
                  <c:v>-447.07839999999999</c:v>
                </c:pt>
                <c:pt idx="1159">
                  <c:v>-446.30449999999996</c:v>
                </c:pt>
                <c:pt idx="1160">
                  <c:v>-445.53049999999996</c:v>
                </c:pt>
                <c:pt idx="1161">
                  <c:v>-444.75649999999996</c:v>
                </c:pt>
                <c:pt idx="1162">
                  <c:v>-443.98329999999999</c:v>
                </c:pt>
                <c:pt idx="1163">
                  <c:v>-443.20929999999998</c:v>
                </c:pt>
                <c:pt idx="1164">
                  <c:v>-442.43520000000001</c:v>
                </c:pt>
                <c:pt idx="1165">
                  <c:v>-441.66200000000003</c:v>
                </c:pt>
                <c:pt idx="1166">
                  <c:v>-440.88780000000003</c:v>
                </c:pt>
                <c:pt idx="1167">
                  <c:v>-440.11360000000002</c:v>
                </c:pt>
                <c:pt idx="1168">
                  <c:v>-439.33940000000001</c:v>
                </c:pt>
                <c:pt idx="1169">
                  <c:v>-438.56610000000001</c:v>
                </c:pt>
                <c:pt idx="1170">
                  <c:v>-437.79179999999997</c:v>
                </c:pt>
                <c:pt idx="1171">
                  <c:v>-437.01749999999998</c:v>
                </c:pt>
                <c:pt idx="1172">
                  <c:v>-436.24419999999998</c:v>
                </c:pt>
                <c:pt idx="1173">
                  <c:v>-435.46979999999996</c:v>
                </c:pt>
                <c:pt idx="1174">
                  <c:v>-434.69529999999997</c:v>
                </c:pt>
                <c:pt idx="1175">
                  <c:v>-433.92089999999996</c:v>
                </c:pt>
                <c:pt idx="1176">
                  <c:v>-433.14740000000006</c:v>
                </c:pt>
                <c:pt idx="1177">
                  <c:v>-432.37189999999998</c:v>
                </c:pt>
                <c:pt idx="1178">
                  <c:v>-431.59839999999997</c:v>
                </c:pt>
                <c:pt idx="1179">
                  <c:v>-430.82479999999998</c:v>
                </c:pt>
                <c:pt idx="1180">
                  <c:v>-430.05020000000002</c:v>
                </c:pt>
                <c:pt idx="1181">
                  <c:v>-429.27570000000003</c:v>
                </c:pt>
                <c:pt idx="1182">
                  <c:v>-428.5009</c:v>
                </c:pt>
                <c:pt idx="1183">
                  <c:v>-427.72719999999998</c:v>
                </c:pt>
                <c:pt idx="1184">
                  <c:v>-426.95260000000002</c:v>
                </c:pt>
                <c:pt idx="1185">
                  <c:v>-426.17780000000005</c:v>
                </c:pt>
                <c:pt idx="1186">
                  <c:v>-425.40300000000002</c:v>
                </c:pt>
                <c:pt idx="1187">
                  <c:v>-424.62830000000002</c:v>
                </c:pt>
                <c:pt idx="1188">
                  <c:v>-423.85450000000003</c:v>
                </c:pt>
                <c:pt idx="1189">
                  <c:v>-423.07960000000003</c:v>
                </c:pt>
                <c:pt idx="1190">
                  <c:v>-422.30469999999997</c:v>
                </c:pt>
                <c:pt idx="1191">
                  <c:v>-421.52969999999993</c:v>
                </c:pt>
                <c:pt idx="1192">
                  <c:v>-420.75479999999993</c:v>
                </c:pt>
                <c:pt idx="1193">
                  <c:v>-419.98080000000004</c:v>
                </c:pt>
                <c:pt idx="1194">
                  <c:v>-419.20589999999999</c:v>
                </c:pt>
                <c:pt idx="1195">
                  <c:v>-418.43180000000001</c:v>
                </c:pt>
                <c:pt idx="1196">
                  <c:v>-417.65579999999994</c:v>
                </c:pt>
                <c:pt idx="1197">
                  <c:v>-416.88060000000002</c:v>
                </c:pt>
                <c:pt idx="1198">
                  <c:v>-416.10660000000001</c:v>
                </c:pt>
                <c:pt idx="1199">
                  <c:v>-415.33139999999992</c:v>
                </c:pt>
                <c:pt idx="1200">
                  <c:v>-414.55619999999999</c:v>
                </c:pt>
                <c:pt idx="1201">
                  <c:v>-413.78100000000001</c:v>
                </c:pt>
                <c:pt idx="1202">
                  <c:v>-413.00670000000002</c:v>
                </c:pt>
                <c:pt idx="1203">
                  <c:v>-412.23140000000001</c:v>
                </c:pt>
                <c:pt idx="1204">
                  <c:v>-411.45609999999999</c:v>
                </c:pt>
                <c:pt idx="1205">
                  <c:v>-410.68079999999998</c:v>
                </c:pt>
                <c:pt idx="1206">
                  <c:v>-409.90649999999999</c:v>
                </c:pt>
                <c:pt idx="1207">
                  <c:v>-409.1311</c:v>
                </c:pt>
                <c:pt idx="1208">
                  <c:v>-408.35569999999996</c:v>
                </c:pt>
                <c:pt idx="1209">
                  <c:v>-407.57920000000001</c:v>
                </c:pt>
                <c:pt idx="1210">
                  <c:v>-406.80380000000002</c:v>
                </c:pt>
                <c:pt idx="1211">
                  <c:v>-406.02919999999995</c:v>
                </c:pt>
                <c:pt idx="1212">
                  <c:v>-405.25379999999996</c:v>
                </c:pt>
                <c:pt idx="1213">
                  <c:v>-404.47820000000002</c:v>
                </c:pt>
                <c:pt idx="1214">
                  <c:v>-403.70249999999999</c:v>
                </c:pt>
                <c:pt idx="1215">
                  <c:v>-402.92689999999999</c:v>
                </c:pt>
                <c:pt idx="1216">
                  <c:v>-402.15230000000003</c:v>
                </c:pt>
                <c:pt idx="1217">
                  <c:v>-401.3766</c:v>
                </c:pt>
                <c:pt idx="1218">
                  <c:v>-400.60090000000002</c:v>
                </c:pt>
                <c:pt idx="1219">
                  <c:v>-399.82510000000002</c:v>
                </c:pt>
                <c:pt idx="1220">
                  <c:v>-399.05039999999997</c:v>
                </c:pt>
                <c:pt idx="1221">
                  <c:v>-398.27460000000002</c:v>
                </c:pt>
                <c:pt idx="1222">
                  <c:v>-397.49879999999996</c:v>
                </c:pt>
                <c:pt idx="1223">
                  <c:v>-396.72289999999998</c:v>
                </c:pt>
                <c:pt idx="1224">
                  <c:v>-395.947</c:v>
                </c:pt>
                <c:pt idx="1225">
                  <c:v>-395.17099999999999</c:v>
                </c:pt>
                <c:pt idx="1226">
                  <c:v>-394.39519999999999</c:v>
                </c:pt>
                <c:pt idx="1227">
                  <c:v>-393.6191</c:v>
                </c:pt>
                <c:pt idx="1228">
                  <c:v>-392.84410000000003</c:v>
                </c:pt>
                <c:pt idx="1229">
                  <c:v>-392.06819999999999</c:v>
                </c:pt>
                <c:pt idx="1230">
                  <c:v>-391.29110000000003</c:v>
                </c:pt>
                <c:pt idx="1231">
                  <c:v>-390.51499999999999</c:v>
                </c:pt>
                <c:pt idx="1232">
                  <c:v>-389.73879999999997</c:v>
                </c:pt>
                <c:pt idx="1233">
                  <c:v>-388.96269999999998</c:v>
                </c:pt>
                <c:pt idx="1234">
                  <c:v>-388.1875</c:v>
                </c:pt>
                <c:pt idx="1235">
                  <c:v>-387.41120000000001</c:v>
                </c:pt>
                <c:pt idx="1236">
                  <c:v>-386.63499999999999</c:v>
                </c:pt>
                <c:pt idx="1237">
                  <c:v>-385.85879999999997</c:v>
                </c:pt>
                <c:pt idx="1238">
                  <c:v>-385.08240000000001</c:v>
                </c:pt>
                <c:pt idx="1239">
                  <c:v>-384.30610000000001</c:v>
                </c:pt>
                <c:pt idx="1240">
                  <c:v>-383.52970000000005</c:v>
                </c:pt>
                <c:pt idx="1241">
                  <c:v>-382.7534</c:v>
                </c:pt>
                <c:pt idx="1242">
                  <c:v>-381.97699999999998</c:v>
                </c:pt>
                <c:pt idx="1243">
                  <c:v>-381.20150000000001</c:v>
                </c:pt>
                <c:pt idx="1244">
                  <c:v>-380.42399999999998</c:v>
                </c:pt>
                <c:pt idx="1245">
                  <c:v>-379.64750000000004</c:v>
                </c:pt>
                <c:pt idx="1246">
                  <c:v>-378.87090000000001</c:v>
                </c:pt>
                <c:pt idx="1247">
                  <c:v>-378.09539999999998</c:v>
                </c:pt>
                <c:pt idx="1248">
                  <c:v>-377.31780000000003</c:v>
                </c:pt>
                <c:pt idx="1249">
                  <c:v>-376.54119999999995</c:v>
                </c:pt>
                <c:pt idx="1250">
                  <c:v>-375.76559999999995</c:v>
                </c:pt>
                <c:pt idx="1251">
                  <c:v>-374.98779999999999</c:v>
                </c:pt>
                <c:pt idx="1252">
                  <c:v>-374.21109999999999</c:v>
                </c:pt>
                <c:pt idx="1253">
                  <c:v>-373.43529999999998</c:v>
                </c:pt>
                <c:pt idx="1254">
                  <c:v>-372.6576</c:v>
                </c:pt>
                <c:pt idx="1255">
                  <c:v>-371.88080000000002</c:v>
                </c:pt>
                <c:pt idx="1256">
                  <c:v>-371.10489999999999</c:v>
                </c:pt>
                <c:pt idx="1257">
                  <c:v>-370.32709999999997</c:v>
                </c:pt>
                <c:pt idx="1258">
                  <c:v>-369.55020000000002</c:v>
                </c:pt>
                <c:pt idx="1259">
                  <c:v>-368.77429999999998</c:v>
                </c:pt>
                <c:pt idx="1260">
                  <c:v>-367.99630000000002</c:v>
                </c:pt>
                <c:pt idx="1261">
                  <c:v>-367.22039999999998</c:v>
                </c:pt>
                <c:pt idx="1262">
                  <c:v>-366.44240000000002</c:v>
                </c:pt>
                <c:pt idx="1263">
                  <c:v>-365.66629999999998</c:v>
                </c:pt>
                <c:pt idx="1264">
                  <c:v>-364.88820000000004</c:v>
                </c:pt>
                <c:pt idx="1265">
                  <c:v>-364.11110000000002</c:v>
                </c:pt>
                <c:pt idx="1266">
                  <c:v>-363.334</c:v>
                </c:pt>
                <c:pt idx="1267">
                  <c:v>-362.55679999999995</c:v>
                </c:pt>
                <c:pt idx="1268">
                  <c:v>-361.77969999999999</c:v>
                </c:pt>
                <c:pt idx="1269">
                  <c:v>-361.00239999999997</c:v>
                </c:pt>
                <c:pt idx="1270">
                  <c:v>-360.22520000000003</c:v>
                </c:pt>
                <c:pt idx="1271">
                  <c:v>-359.44799999999998</c:v>
                </c:pt>
                <c:pt idx="1272">
                  <c:v>-358.67060000000004</c:v>
                </c:pt>
                <c:pt idx="1273">
                  <c:v>-357.89329999999995</c:v>
                </c:pt>
                <c:pt idx="1274">
                  <c:v>-357.11590000000001</c:v>
                </c:pt>
                <c:pt idx="1275">
                  <c:v>-356.33850000000001</c:v>
                </c:pt>
                <c:pt idx="1276">
                  <c:v>-355.56110000000001</c:v>
                </c:pt>
                <c:pt idx="1277">
                  <c:v>-354.7826</c:v>
                </c:pt>
                <c:pt idx="1278">
                  <c:v>-354.0061</c:v>
                </c:pt>
                <c:pt idx="1279">
                  <c:v>-353.2276</c:v>
                </c:pt>
                <c:pt idx="1280">
                  <c:v>-352.45010000000002</c:v>
                </c:pt>
                <c:pt idx="1281">
                  <c:v>-351.67349999999999</c:v>
                </c:pt>
                <c:pt idx="1282">
                  <c:v>-350.89490000000001</c:v>
                </c:pt>
                <c:pt idx="1283">
                  <c:v>-350.1173</c:v>
                </c:pt>
                <c:pt idx="1284">
                  <c:v>-349.33960000000002</c:v>
                </c:pt>
                <c:pt idx="1285">
                  <c:v>-348.56200000000001</c:v>
                </c:pt>
                <c:pt idx="1286">
                  <c:v>-347.7842</c:v>
                </c:pt>
                <c:pt idx="1287">
                  <c:v>-347.00650000000002</c:v>
                </c:pt>
                <c:pt idx="1288">
                  <c:v>-346.2287</c:v>
                </c:pt>
                <c:pt idx="1289">
                  <c:v>-345.45089999999999</c:v>
                </c:pt>
                <c:pt idx="1290">
                  <c:v>-344.67199999999997</c:v>
                </c:pt>
                <c:pt idx="1291">
                  <c:v>-343.89519999999999</c:v>
                </c:pt>
                <c:pt idx="1292">
                  <c:v>-343.11720000000003</c:v>
                </c:pt>
                <c:pt idx="1293">
                  <c:v>-342.3383</c:v>
                </c:pt>
                <c:pt idx="1294">
                  <c:v>-341.56039999999996</c:v>
                </c:pt>
                <c:pt idx="1295">
                  <c:v>-340.78230000000002</c:v>
                </c:pt>
                <c:pt idx="1296">
                  <c:v>-340.00340000000006</c:v>
                </c:pt>
                <c:pt idx="1297">
                  <c:v>-339.22630000000004</c:v>
                </c:pt>
                <c:pt idx="1298">
                  <c:v>-338.44830000000002</c:v>
                </c:pt>
                <c:pt idx="1299">
                  <c:v>-337.67009999999999</c:v>
                </c:pt>
                <c:pt idx="1300">
                  <c:v>-336.89099999999996</c:v>
                </c:pt>
                <c:pt idx="1301">
                  <c:v>-336.11279999999999</c:v>
                </c:pt>
                <c:pt idx="1302">
                  <c:v>-335.33459999999997</c:v>
                </c:pt>
                <c:pt idx="1303">
                  <c:v>-334.55639999999994</c:v>
                </c:pt>
                <c:pt idx="1304">
                  <c:v>-333.77709999999996</c:v>
                </c:pt>
                <c:pt idx="1305">
                  <c:v>-332.99889999999999</c:v>
                </c:pt>
                <c:pt idx="1306">
                  <c:v>-332.22059999999999</c:v>
                </c:pt>
                <c:pt idx="1307">
                  <c:v>-331.44209999999998</c:v>
                </c:pt>
                <c:pt idx="1308">
                  <c:v>-330.66379999999998</c:v>
                </c:pt>
                <c:pt idx="1309">
                  <c:v>-329.88549999999998</c:v>
                </c:pt>
                <c:pt idx="1310">
                  <c:v>-329.10699999999997</c:v>
                </c:pt>
                <c:pt idx="1311">
                  <c:v>-328.32759999999996</c:v>
                </c:pt>
                <c:pt idx="1312">
                  <c:v>-327.54899999999998</c:v>
                </c:pt>
                <c:pt idx="1313">
                  <c:v>-326.77049999999997</c:v>
                </c:pt>
                <c:pt idx="1314">
                  <c:v>-325.99090000000001</c:v>
                </c:pt>
                <c:pt idx="1315">
                  <c:v>-325.2124</c:v>
                </c:pt>
                <c:pt idx="1316">
                  <c:v>-324.43380000000002</c:v>
                </c:pt>
                <c:pt idx="1317">
                  <c:v>-323.65519999999998</c:v>
                </c:pt>
                <c:pt idx="1318">
                  <c:v>-322.87649999999996</c:v>
                </c:pt>
                <c:pt idx="1319">
                  <c:v>-322.09770000000003</c:v>
                </c:pt>
                <c:pt idx="1320">
                  <c:v>-321.31900000000002</c:v>
                </c:pt>
                <c:pt idx="1321">
                  <c:v>-320.5403</c:v>
                </c:pt>
                <c:pt idx="1322">
                  <c:v>-319.76150000000001</c:v>
                </c:pt>
                <c:pt idx="1323">
                  <c:v>-318.98159999999996</c:v>
                </c:pt>
                <c:pt idx="1324">
                  <c:v>-318.20280000000002</c:v>
                </c:pt>
                <c:pt idx="1325">
                  <c:v>-317.42290000000003</c:v>
                </c:pt>
                <c:pt idx="1326">
                  <c:v>-316.64410000000004</c:v>
                </c:pt>
                <c:pt idx="1327">
                  <c:v>-315.86509999999998</c:v>
                </c:pt>
                <c:pt idx="1328">
                  <c:v>-315.08510000000001</c:v>
                </c:pt>
                <c:pt idx="1329">
                  <c:v>-314.30610000000001</c:v>
                </c:pt>
                <c:pt idx="1330">
                  <c:v>-313.52749999999997</c:v>
                </c:pt>
                <c:pt idx="1331">
                  <c:v>-312.74839999999995</c:v>
                </c:pt>
                <c:pt idx="1332">
                  <c:v>-311.96930000000003</c:v>
                </c:pt>
                <c:pt idx="1333">
                  <c:v>-311.18920000000003</c:v>
                </c:pt>
                <c:pt idx="1334">
                  <c:v>-310.4101</c:v>
                </c:pt>
                <c:pt idx="1335">
                  <c:v>-309.6311</c:v>
                </c:pt>
                <c:pt idx="1336">
                  <c:v>-308.85080000000005</c:v>
                </c:pt>
                <c:pt idx="1337">
                  <c:v>-308.07159999999999</c:v>
                </c:pt>
                <c:pt idx="1338">
                  <c:v>-307.29250000000002</c:v>
                </c:pt>
                <c:pt idx="1339">
                  <c:v>-306.51220000000001</c:v>
                </c:pt>
                <c:pt idx="1340">
                  <c:v>-305.733</c:v>
                </c:pt>
                <c:pt idx="1341">
                  <c:v>-304.95369999999997</c:v>
                </c:pt>
                <c:pt idx="1342">
                  <c:v>-304.17340000000002</c:v>
                </c:pt>
                <c:pt idx="1343">
                  <c:v>-303.39409999999998</c:v>
                </c:pt>
                <c:pt idx="1344">
                  <c:v>-302.61380000000003</c:v>
                </c:pt>
                <c:pt idx="1345">
                  <c:v>-301.83439999999996</c:v>
                </c:pt>
                <c:pt idx="1346">
                  <c:v>-301.05500000000001</c:v>
                </c:pt>
                <c:pt idx="1347">
                  <c:v>-300.27460000000002</c:v>
                </c:pt>
                <c:pt idx="1348">
                  <c:v>-299.49529999999999</c:v>
                </c:pt>
                <c:pt idx="1349">
                  <c:v>-298.71479999999997</c:v>
                </c:pt>
                <c:pt idx="1350">
                  <c:v>-297.93529999999998</c:v>
                </c:pt>
                <c:pt idx="1351">
                  <c:v>-297.1549</c:v>
                </c:pt>
                <c:pt idx="1352">
                  <c:v>-296.37550000000005</c:v>
                </c:pt>
                <c:pt idx="1353">
                  <c:v>-295.59479999999996</c:v>
                </c:pt>
                <c:pt idx="1354">
                  <c:v>-294.8152</c:v>
                </c:pt>
                <c:pt idx="1355">
                  <c:v>-294.03470000000004</c:v>
                </c:pt>
                <c:pt idx="1356">
                  <c:v>-293.2552</c:v>
                </c:pt>
                <c:pt idx="1357">
                  <c:v>-292.47460000000001</c:v>
                </c:pt>
                <c:pt idx="1358">
                  <c:v>-291.69489999999996</c:v>
                </c:pt>
                <c:pt idx="1359">
                  <c:v>-290.91429999999997</c:v>
                </c:pt>
                <c:pt idx="1360">
                  <c:v>-290.1336</c:v>
                </c:pt>
                <c:pt idx="1361">
                  <c:v>-289.35399999999998</c:v>
                </c:pt>
                <c:pt idx="1362">
                  <c:v>-288.57319999999999</c:v>
                </c:pt>
                <c:pt idx="1363">
                  <c:v>-287.79309999999998</c:v>
                </c:pt>
                <c:pt idx="1364">
                  <c:v>-287.0127</c:v>
                </c:pt>
                <c:pt idx="1365">
                  <c:v>-286.23230000000001</c:v>
                </c:pt>
                <c:pt idx="1366">
                  <c:v>-285.45179999999999</c:v>
                </c:pt>
                <c:pt idx="1367">
                  <c:v>-284.67140000000001</c:v>
                </c:pt>
                <c:pt idx="1368">
                  <c:v>-283.89089999999999</c:v>
                </c:pt>
                <c:pt idx="1369">
                  <c:v>-283.11020000000002</c:v>
                </c:pt>
                <c:pt idx="1370">
                  <c:v>-282.32960000000003</c:v>
                </c:pt>
                <c:pt idx="1371">
                  <c:v>-281.5489</c:v>
                </c:pt>
                <c:pt idx="1372">
                  <c:v>-280.76839999999999</c:v>
                </c:pt>
                <c:pt idx="1373">
                  <c:v>-279.98770000000002</c:v>
                </c:pt>
                <c:pt idx="1374">
                  <c:v>-279.20699999999999</c:v>
                </c:pt>
                <c:pt idx="1375">
                  <c:v>-278.42619999999999</c:v>
                </c:pt>
                <c:pt idx="1376">
                  <c:v>-277.6454</c:v>
                </c:pt>
                <c:pt idx="1377">
                  <c:v>-276.8646</c:v>
                </c:pt>
                <c:pt idx="1378">
                  <c:v>-276.0838</c:v>
                </c:pt>
                <c:pt idx="1379">
                  <c:v>-275.30290000000002</c:v>
                </c:pt>
                <c:pt idx="1380">
                  <c:v>-274.52179999999998</c:v>
                </c:pt>
                <c:pt idx="1381">
                  <c:v>-273.74110000000002</c:v>
                </c:pt>
                <c:pt idx="1382">
                  <c:v>-272.9599</c:v>
                </c:pt>
                <c:pt idx="1383">
                  <c:v>-272.1789</c:v>
                </c:pt>
                <c:pt idx="1384">
                  <c:v>-271.39789999999999</c:v>
                </c:pt>
                <c:pt idx="1385">
                  <c:v>-270.61689999999999</c:v>
                </c:pt>
                <c:pt idx="1386">
                  <c:v>-269.83569999999997</c:v>
                </c:pt>
                <c:pt idx="1387">
                  <c:v>-269.05450000000002</c:v>
                </c:pt>
                <c:pt idx="1388">
                  <c:v>-268.27340000000004</c:v>
                </c:pt>
                <c:pt idx="1389">
                  <c:v>-267.49220000000003</c:v>
                </c:pt>
                <c:pt idx="1390">
                  <c:v>-266.71090000000004</c:v>
                </c:pt>
                <c:pt idx="1391">
                  <c:v>-265.92970000000003</c:v>
                </c:pt>
                <c:pt idx="1392">
                  <c:v>-265.14830000000001</c:v>
                </c:pt>
                <c:pt idx="1393">
                  <c:v>-264.36699999999996</c:v>
                </c:pt>
                <c:pt idx="1394">
                  <c:v>-263.5856</c:v>
                </c:pt>
                <c:pt idx="1395">
                  <c:v>-262.80410000000001</c:v>
                </c:pt>
                <c:pt idx="1396">
                  <c:v>-262.02280000000002</c:v>
                </c:pt>
                <c:pt idx="1397">
                  <c:v>-261.24130000000002</c:v>
                </c:pt>
                <c:pt idx="1398">
                  <c:v>-260.45960000000002</c:v>
                </c:pt>
                <c:pt idx="1399">
                  <c:v>-259.6782</c:v>
                </c:pt>
                <c:pt idx="1400">
                  <c:v>-258.89659999999998</c:v>
                </c:pt>
                <c:pt idx="1401">
                  <c:v>-258.11500000000001</c:v>
                </c:pt>
                <c:pt idx="1402">
                  <c:v>-257.33339999999998</c:v>
                </c:pt>
                <c:pt idx="1403">
                  <c:v>-256.55169999999998</c:v>
                </c:pt>
                <c:pt idx="1404">
                  <c:v>-255.76999999999998</c:v>
                </c:pt>
                <c:pt idx="1405">
                  <c:v>-254.98820000000001</c:v>
                </c:pt>
                <c:pt idx="1406">
                  <c:v>-254.20639999999997</c:v>
                </c:pt>
                <c:pt idx="1407">
                  <c:v>-253.42470000000003</c:v>
                </c:pt>
                <c:pt idx="1408">
                  <c:v>-252.64270000000002</c:v>
                </c:pt>
                <c:pt idx="1409">
                  <c:v>-251.86090000000002</c:v>
                </c:pt>
                <c:pt idx="1410">
                  <c:v>-251.0788</c:v>
                </c:pt>
                <c:pt idx="1411">
                  <c:v>-250.2971</c:v>
                </c:pt>
                <c:pt idx="1412">
                  <c:v>-249.51510000000002</c:v>
                </c:pt>
                <c:pt idx="1413">
                  <c:v>-248.7329</c:v>
                </c:pt>
                <c:pt idx="1414">
                  <c:v>-247.95100000000002</c:v>
                </c:pt>
                <c:pt idx="1415">
                  <c:v>-247.16890000000001</c:v>
                </c:pt>
                <c:pt idx="1416">
                  <c:v>-246.38679999999999</c:v>
                </c:pt>
                <c:pt idx="1417">
                  <c:v>-245.60469999999998</c:v>
                </c:pt>
                <c:pt idx="1418">
                  <c:v>-244.82250000000002</c:v>
                </c:pt>
                <c:pt idx="1419">
                  <c:v>-244.04020000000003</c:v>
                </c:pt>
                <c:pt idx="1420">
                  <c:v>-243.25810000000001</c:v>
                </c:pt>
                <c:pt idx="1421">
                  <c:v>-242.47579999999999</c:v>
                </c:pt>
                <c:pt idx="1422">
                  <c:v>-241.6934</c:v>
                </c:pt>
                <c:pt idx="1423">
                  <c:v>-240.91109999999998</c:v>
                </c:pt>
                <c:pt idx="1424">
                  <c:v>-240.12870000000001</c:v>
                </c:pt>
                <c:pt idx="1425">
                  <c:v>-239.34629999999999</c:v>
                </c:pt>
                <c:pt idx="1426">
                  <c:v>-238.56380000000001</c:v>
                </c:pt>
                <c:pt idx="1427">
                  <c:v>-237.78140000000002</c:v>
                </c:pt>
                <c:pt idx="1428">
                  <c:v>-236.99889999999999</c:v>
                </c:pt>
                <c:pt idx="1429">
                  <c:v>-236.21640000000002</c:v>
                </c:pt>
                <c:pt idx="1430">
                  <c:v>-235.43380000000002</c:v>
                </c:pt>
                <c:pt idx="1431">
                  <c:v>-234.65119999999999</c:v>
                </c:pt>
                <c:pt idx="1432">
                  <c:v>-233.86860000000001</c:v>
                </c:pt>
                <c:pt idx="1433">
                  <c:v>-233.08590000000001</c:v>
                </c:pt>
                <c:pt idx="1434">
                  <c:v>-232.3032</c:v>
                </c:pt>
                <c:pt idx="1435">
                  <c:v>-231.5205</c:v>
                </c:pt>
                <c:pt idx="1436">
                  <c:v>-230.73770000000002</c:v>
                </c:pt>
                <c:pt idx="1437">
                  <c:v>-229.95490000000001</c:v>
                </c:pt>
                <c:pt idx="1438">
                  <c:v>-229.1721</c:v>
                </c:pt>
                <c:pt idx="1439">
                  <c:v>-228.38919999999999</c:v>
                </c:pt>
                <c:pt idx="1440">
                  <c:v>-227.60609999999997</c:v>
                </c:pt>
                <c:pt idx="1441">
                  <c:v>-226.82339999999999</c:v>
                </c:pt>
                <c:pt idx="1442">
                  <c:v>-226.04029999999997</c:v>
                </c:pt>
                <c:pt idx="1443">
                  <c:v>-225.25740000000002</c:v>
                </c:pt>
                <c:pt idx="1444">
                  <c:v>-224.4743</c:v>
                </c:pt>
                <c:pt idx="1445">
                  <c:v>-223.69119999999998</c:v>
                </c:pt>
                <c:pt idx="1446">
                  <c:v>-222.90809999999999</c:v>
                </c:pt>
                <c:pt idx="1447">
                  <c:v>-222.12509999999997</c:v>
                </c:pt>
                <c:pt idx="1448">
                  <c:v>-221.34180000000001</c:v>
                </c:pt>
                <c:pt idx="1449">
                  <c:v>-220.55859999999998</c:v>
                </c:pt>
                <c:pt idx="1450">
                  <c:v>-219.78980000000001</c:v>
                </c:pt>
                <c:pt idx="1451">
                  <c:v>-219.1677</c:v>
                </c:pt>
                <c:pt idx="1452">
                  <c:v>-218.54570000000001</c:v>
                </c:pt>
                <c:pt idx="1453">
                  <c:v>-217.92349999999999</c:v>
                </c:pt>
                <c:pt idx="1454">
                  <c:v>-217.3015</c:v>
                </c:pt>
                <c:pt idx="1455">
                  <c:v>-216.67939999999999</c:v>
                </c:pt>
                <c:pt idx="1456">
                  <c:v>-216.05720000000002</c:v>
                </c:pt>
                <c:pt idx="1457">
                  <c:v>-215.43509999999998</c:v>
                </c:pt>
                <c:pt idx="1458">
                  <c:v>-214.81280000000001</c:v>
                </c:pt>
                <c:pt idx="1459">
                  <c:v>-214.19070000000002</c:v>
                </c:pt>
                <c:pt idx="1460">
                  <c:v>-213.5686</c:v>
                </c:pt>
                <c:pt idx="1461">
                  <c:v>-212.9462</c:v>
                </c:pt>
                <c:pt idx="1462">
                  <c:v>-212.32400000000001</c:v>
                </c:pt>
                <c:pt idx="1463">
                  <c:v>-211.70169999999999</c:v>
                </c:pt>
                <c:pt idx="1464">
                  <c:v>-211.28559999999999</c:v>
                </c:pt>
                <c:pt idx="1465">
                  <c:v>-210.9956</c:v>
                </c:pt>
                <c:pt idx="1466">
                  <c:v>-210.70549999999997</c:v>
                </c:pt>
                <c:pt idx="1467">
                  <c:v>-210.41550000000001</c:v>
                </c:pt>
                <c:pt idx="1468">
                  <c:v>-210.12540000000001</c:v>
                </c:pt>
                <c:pt idx="1469">
                  <c:v>-209.83539999999999</c:v>
                </c:pt>
                <c:pt idx="1470">
                  <c:v>-209.56129999999999</c:v>
                </c:pt>
                <c:pt idx="1471">
                  <c:v>-209.5513</c:v>
                </c:pt>
                <c:pt idx="1472">
                  <c:v>-209.54130000000001</c:v>
                </c:pt>
                <c:pt idx="1473">
                  <c:v>-209.53139999999996</c:v>
                </c:pt>
                <c:pt idx="1474">
                  <c:v>-209.5215</c:v>
                </c:pt>
                <c:pt idx="1475">
                  <c:v>-209.51149999999998</c:v>
                </c:pt>
                <c:pt idx="1476">
                  <c:v>-209.50149999999999</c:v>
                </c:pt>
                <c:pt idx="1477">
                  <c:v>-209.49160000000001</c:v>
                </c:pt>
                <c:pt idx="1478">
                  <c:v>-209.48169999999999</c:v>
                </c:pt>
                <c:pt idx="1479">
                  <c:v>-209.4718</c:v>
                </c:pt>
                <c:pt idx="1480">
                  <c:v>-209.46170000000001</c:v>
                </c:pt>
                <c:pt idx="1481">
                  <c:v>-209.45179999999999</c:v>
                </c:pt>
                <c:pt idx="1482">
                  <c:v>-209.4419</c:v>
                </c:pt>
                <c:pt idx="1483">
                  <c:v>-209.43189999999998</c:v>
                </c:pt>
                <c:pt idx="1484">
                  <c:v>-209.4221</c:v>
                </c:pt>
                <c:pt idx="1485">
                  <c:v>-209.4119</c:v>
                </c:pt>
                <c:pt idx="1486">
                  <c:v>-209.40210000000002</c:v>
                </c:pt>
                <c:pt idx="1487">
                  <c:v>-209.39210000000003</c:v>
                </c:pt>
                <c:pt idx="1488">
                  <c:v>-209.38219999999998</c:v>
                </c:pt>
                <c:pt idx="1489">
                  <c:v>-209.37230000000002</c:v>
                </c:pt>
                <c:pt idx="1490">
                  <c:v>-209.3622</c:v>
                </c:pt>
                <c:pt idx="1491">
                  <c:v>-209.35230000000001</c:v>
                </c:pt>
                <c:pt idx="1492">
                  <c:v>-209.34230000000002</c:v>
                </c:pt>
                <c:pt idx="1493">
                  <c:v>-209.33240000000001</c:v>
                </c:pt>
                <c:pt idx="1494">
                  <c:v>-209.32259999999999</c:v>
                </c:pt>
                <c:pt idx="1495">
                  <c:v>-209.3124</c:v>
                </c:pt>
                <c:pt idx="1496">
                  <c:v>-209.30259999999998</c:v>
                </c:pt>
                <c:pt idx="1497">
                  <c:v>-209.29259999999999</c:v>
                </c:pt>
                <c:pt idx="1498">
                  <c:v>-209.28270000000001</c:v>
                </c:pt>
                <c:pt idx="1499">
                  <c:v>-209.27279999999999</c:v>
                </c:pt>
                <c:pt idx="1500">
                  <c:v>-209.26270000000002</c:v>
                </c:pt>
                <c:pt idx="1501">
                  <c:v>-209.25290000000001</c:v>
                </c:pt>
                <c:pt idx="1502">
                  <c:v>-209.24289999999999</c:v>
                </c:pt>
                <c:pt idx="1503">
                  <c:v>-209.233</c:v>
                </c:pt>
                <c:pt idx="1504">
                  <c:v>-209.22289999999998</c:v>
                </c:pt>
                <c:pt idx="1505">
                  <c:v>-209.2131</c:v>
                </c:pt>
                <c:pt idx="1506">
                  <c:v>-209.20310000000001</c:v>
                </c:pt>
                <c:pt idx="1507">
                  <c:v>-209.19319999999999</c:v>
                </c:pt>
                <c:pt idx="1508">
                  <c:v>-209.1832</c:v>
                </c:pt>
                <c:pt idx="1509">
                  <c:v>-209.17320000000001</c:v>
                </c:pt>
                <c:pt idx="1510">
                  <c:v>-209.16329999999999</c:v>
                </c:pt>
                <c:pt idx="1511">
                  <c:v>-209.1534</c:v>
                </c:pt>
                <c:pt idx="1512">
                  <c:v>-209.14340000000001</c:v>
                </c:pt>
                <c:pt idx="1513">
                  <c:v>-209.1336</c:v>
                </c:pt>
                <c:pt idx="1514">
                  <c:v>-209.1234</c:v>
                </c:pt>
                <c:pt idx="1515">
                  <c:v>-209.11360000000002</c:v>
                </c:pt>
                <c:pt idx="1516">
                  <c:v>-209.1035</c:v>
                </c:pt>
                <c:pt idx="1517">
                  <c:v>-209.09370000000001</c:v>
                </c:pt>
                <c:pt idx="1518">
                  <c:v>-209.08370000000002</c:v>
                </c:pt>
                <c:pt idx="1519">
                  <c:v>-209.0736</c:v>
                </c:pt>
                <c:pt idx="1520">
                  <c:v>-209.06379999999999</c:v>
                </c:pt>
                <c:pt idx="1521">
                  <c:v>-209.05380000000002</c:v>
                </c:pt>
                <c:pt idx="1522">
                  <c:v>-209.04390000000001</c:v>
                </c:pt>
                <c:pt idx="1523">
                  <c:v>-209.03389999999999</c:v>
                </c:pt>
                <c:pt idx="1524">
                  <c:v>-209.024</c:v>
                </c:pt>
                <c:pt idx="1525">
                  <c:v>-209.01399999999998</c:v>
                </c:pt>
                <c:pt idx="1526">
                  <c:v>-209.00409999999999</c:v>
                </c:pt>
                <c:pt idx="1527">
                  <c:v>-208.99420000000001</c:v>
                </c:pt>
                <c:pt idx="1528">
                  <c:v>-208.98410000000001</c:v>
                </c:pt>
                <c:pt idx="1529">
                  <c:v>-208.97419999999997</c:v>
                </c:pt>
                <c:pt idx="1530">
                  <c:v>-208.96429999999998</c:v>
                </c:pt>
                <c:pt idx="1531">
                  <c:v>-208.95429999999999</c:v>
                </c:pt>
                <c:pt idx="1532">
                  <c:v>-208.94450000000001</c:v>
                </c:pt>
                <c:pt idx="1533">
                  <c:v>-208.93430000000001</c:v>
                </c:pt>
                <c:pt idx="1534">
                  <c:v>-208.92449999999999</c:v>
                </c:pt>
                <c:pt idx="1535">
                  <c:v>-208.91460000000001</c:v>
                </c:pt>
                <c:pt idx="1536">
                  <c:v>-208.90460000000002</c:v>
                </c:pt>
                <c:pt idx="1537">
                  <c:v>-208.8947</c:v>
                </c:pt>
                <c:pt idx="1538">
                  <c:v>-208.88469999999998</c:v>
                </c:pt>
                <c:pt idx="1539">
                  <c:v>-208.87469999999999</c:v>
                </c:pt>
                <c:pt idx="1540">
                  <c:v>-208.86490000000001</c:v>
                </c:pt>
                <c:pt idx="1541">
                  <c:v>-208.85490000000001</c:v>
                </c:pt>
                <c:pt idx="1542">
                  <c:v>-208.84480000000002</c:v>
                </c:pt>
                <c:pt idx="1543">
                  <c:v>-208.83489999999998</c:v>
                </c:pt>
                <c:pt idx="1544">
                  <c:v>-208.82499999999999</c:v>
                </c:pt>
                <c:pt idx="1545">
                  <c:v>-208.815</c:v>
                </c:pt>
                <c:pt idx="1546">
                  <c:v>-208.80509999999998</c:v>
                </c:pt>
                <c:pt idx="1547">
                  <c:v>-208.79519999999999</c:v>
                </c:pt>
                <c:pt idx="1548">
                  <c:v>-208.7851</c:v>
                </c:pt>
                <c:pt idx="1549">
                  <c:v>-208.77529999999999</c:v>
                </c:pt>
                <c:pt idx="1550">
                  <c:v>-208.76530000000002</c:v>
                </c:pt>
                <c:pt idx="1551">
                  <c:v>-208.75540000000001</c:v>
                </c:pt>
                <c:pt idx="1552">
                  <c:v>-208.74539999999999</c:v>
                </c:pt>
                <c:pt idx="1553">
                  <c:v>-208.7354</c:v>
                </c:pt>
                <c:pt idx="1554">
                  <c:v>-208.72550000000001</c:v>
                </c:pt>
                <c:pt idx="1555">
                  <c:v>-208.71549999999996</c:v>
                </c:pt>
                <c:pt idx="1556">
                  <c:v>-208.70569999999998</c:v>
                </c:pt>
                <c:pt idx="1557">
                  <c:v>-208.69559999999998</c:v>
                </c:pt>
                <c:pt idx="1558">
                  <c:v>-208.6857</c:v>
                </c:pt>
                <c:pt idx="1559">
                  <c:v>-208.67579999999998</c:v>
                </c:pt>
                <c:pt idx="1560">
                  <c:v>-208.66579999999999</c:v>
                </c:pt>
                <c:pt idx="1561">
                  <c:v>-208.6558</c:v>
                </c:pt>
                <c:pt idx="1562">
                  <c:v>-208.64590000000001</c:v>
                </c:pt>
                <c:pt idx="1563">
                  <c:v>-208.63590000000002</c:v>
                </c:pt>
                <c:pt idx="1564">
                  <c:v>-208.62599999999998</c:v>
                </c:pt>
                <c:pt idx="1565">
                  <c:v>-208.61609999999999</c:v>
                </c:pt>
                <c:pt idx="1566">
                  <c:v>-208.60599999999999</c:v>
                </c:pt>
                <c:pt idx="1567">
                  <c:v>-208.59610000000001</c:v>
                </c:pt>
                <c:pt idx="1568">
                  <c:v>-208.58620000000002</c:v>
                </c:pt>
                <c:pt idx="1569">
                  <c:v>-208.57640000000001</c:v>
                </c:pt>
                <c:pt idx="1570">
                  <c:v>-208.56629999999998</c:v>
                </c:pt>
                <c:pt idx="1571">
                  <c:v>-208.55629999999999</c:v>
                </c:pt>
                <c:pt idx="1572">
                  <c:v>-208.54640000000001</c:v>
                </c:pt>
                <c:pt idx="1573">
                  <c:v>-208.53640000000001</c:v>
                </c:pt>
                <c:pt idx="1574">
                  <c:v>-208.52659999999997</c:v>
                </c:pt>
                <c:pt idx="1575">
                  <c:v>-208.51659999999998</c:v>
                </c:pt>
                <c:pt idx="1576">
                  <c:v>-208.50660000000002</c:v>
                </c:pt>
                <c:pt idx="1577">
                  <c:v>-208.4966</c:v>
                </c:pt>
                <c:pt idx="1578">
                  <c:v>-208.48669999999998</c:v>
                </c:pt>
                <c:pt idx="1579">
                  <c:v>-208.4768</c:v>
                </c:pt>
                <c:pt idx="1580">
                  <c:v>-208.4667</c:v>
                </c:pt>
                <c:pt idx="1581">
                  <c:v>-208.45690000000002</c:v>
                </c:pt>
                <c:pt idx="1582">
                  <c:v>-208.44690000000003</c:v>
                </c:pt>
                <c:pt idx="1583">
                  <c:v>-208.43699999999998</c:v>
                </c:pt>
                <c:pt idx="1584">
                  <c:v>-208.42710000000002</c:v>
                </c:pt>
                <c:pt idx="1585">
                  <c:v>-208.417</c:v>
                </c:pt>
                <c:pt idx="1586">
                  <c:v>-208.40710000000001</c:v>
                </c:pt>
                <c:pt idx="1587">
                  <c:v>-208.39709999999999</c:v>
                </c:pt>
                <c:pt idx="1588">
                  <c:v>-208.38730000000001</c:v>
                </c:pt>
                <c:pt idx="1589">
                  <c:v>-208.37720000000002</c:v>
                </c:pt>
                <c:pt idx="1590">
                  <c:v>-208.36720000000003</c:v>
                </c:pt>
                <c:pt idx="1591">
                  <c:v>-208.35739999999998</c:v>
                </c:pt>
                <c:pt idx="1592">
                  <c:v>-208.34739999999999</c:v>
                </c:pt>
                <c:pt idx="1593">
                  <c:v>-208.33750000000001</c:v>
                </c:pt>
                <c:pt idx="1594">
                  <c:v>-208.32750000000001</c:v>
                </c:pt>
                <c:pt idx="1595">
                  <c:v>-208.31760000000003</c:v>
                </c:pt>
                <c:pt idx="1596">
                  <c:v>-208.30759999999998</c:v>
                </c:pt>
                <c:pt idx="1597">
                  <c:v>-208.29759999999999</c:v>
                </c:pt>
                <c:pt idx="1598">
                  <c:v>-208.2878</c:v>
                </c:pt>
                <c:pt idx="1599">
                  <c:v>-208.27769999999998</c:v>
                </c:pt>
                <c:pt idx="1600">
                  <c:v>-208.26780000000002</c:v>
                </c:pt>
                <c:pt idx="1601">
                  <c:v>-208.25790000000001</c:v>
                </c:pt>
                <c:pt idx="1602">
                  <c:v>-208.24790000000002</c:v>
                </c:pt>
                <c:pt idx="1603">
                  <c:v>-208.238</c:v>
                </c:pt>
                <c:pt idx="1604">
                  <c:v>-208.22789999999998</c:v>
                </c:pt>
                <c:pt idx="1605">
                  <c:v>-208.21809999999999</c:v>
                </c:pt>
                <c:pt idx="1606">
                  <c:v>-208.20820000000001</c:v>
                </c:pt>
                <c:pt idx="1607">
                  <c:v>-208.19810000000001</c:v>
                </c:pt>
                <c:pt idx="1608">
                  <c:v>-208.18830000000003</c:v>
                </c:pt>
                <c:pt idx="1609">
                  <c:v>-208.17819999999998</c:v>
                </c:pt>
                <c:pt idx="1610">
                  <c:v>-208.16830000000002</c:v>
                </c:pt>
                <c:pt idx="1611">
                  <c:v>-208.1584</c:v>
                </c:pt>
                <c:pt idx="1612">
                  <c:v>-208.14839999999998</c:v>
                </c:pt>
                <c:pt idx="1613">
                  <c:v>-208.1386</c:v>
                </c:pt>
                <c:pt idx="1614">
                  <c:v>-208.12839999999997</c:v>
                </c:pt>
                <c:pt idx="1615">
                  <c:v>-208.11850000000001</c:v>
                </c:pt>
                <c:pt idx="1616">
                  <c:v>-208.1087</c:v>
                </c:pt>
                <c:pt idx="1617">
                  <c:v>-208.09870000000001</c:v>
                </c:pt>
                <c:pt idx="1618">
                  <c:v>-208.08869999999999</c:v>
                </c:pt>
                <c:pt idx="1619">
                  <c:v>-208.0787</c:v>
                </c:pt>
                <c:pt idx="1620">
                  <c:v>-208.06880000000001</c:v>
                </c:pt>
                <c:pt idx="1621">
                  <c:v>-208.05900000000003</c:v>
                </c:pt>
                <c:pt idx="1622">
                  <c:v>-208.04889999999997</c:v>
                </c:pt>
                <c:pt idx="1623">
                  <c:v>-208.03900000000002</c:v>
                </c:pt>
                <c:pt idx="1624">
                  <c:v>-208.029</c:v>
                </c:pt>
                <c:pt idx="1625">
                  <c:v>-208.01900000000001</c:v>
                </c:pt>
                <c:pt idx="1626">
                  <c:v>-208.00920000000002</c:v>
                </c:pt>
                <c:pt idx="1627">
                  <c:v>-207.9992</c:v>
                </c:pt>
                <c:pt idx="1628">
                  <c:v>-207.98920000000001</c:v>
                </c:pt>
                <c:pt idx="1629">
                  <c:v>-207.97919999999999</c:v>
                </c:pt>
                <c:pt idx="1630">
                  <c:v>-207.96929999999998</c:v>
                </c:pt>
                <c:pt idx="1631">
                  <c:v>-207.95949999999999</c:v>
                </c:pt>
                <c:pt idx="1632">
                  <c:v>-207.9495</c:v>
                </c:pt>
                <c:pt idx="1633">
                  <c:v>-207.93940000000001</c:v>
                </c:pt>
                <c:pt idx="1634">
                  <c:v>-207.92950000000002</c:v>
                </c:pt>
                <c:pt idx="1635">
                  <c:v>-207.9196</c:v>
                </c:pt>
                <c:pt idx="1636">
                  <c:v>-207.90970000000002</c:v>
                </c:pt>
                <c:pt idx="1637">
                  <c:v>-207.89960000000002</c:v>
                </c:pt>
                <c:pt idx="1638">
                  <c:v>-207.8897</c:v>
                </c:pt>
                <c:pt idx="1639">
                  <c:v>-207.87969999999999</c:v>
                </c:pt>
                <c:pt idx="1640">
                  <c:v>-207.8699</c:v>
                </c:pt>
                <c:pt idx="1641">
                  <c:v>-207.85990000000001</c:v>
                </c:pt>
                <c:pt idx="1642">
                  <c:v>-207.84980000000002</c:v>
                </c:pt>
                <c:pt idx="1643">
                  <c:v>-207.84000000000003</c:v>
                </c:pt>
                <c:pt idx="1644">
                  <c:v>-207.82999999999998</c:v>
                </c:pt>
                <c:pt idx="1645">
                  <c:v>-207.8202</c:v>
                </c:pt>
                <c:pt idx="1646">
                  <c:v>-207.81020000000001</c:v>
                </c:pt>
                <c:pt idx="1647">
                  <c:v>-207.80009999999999</c:v>
                </c:pt>
                <c:pt idx="1648">
                  <c:v>-207.79029999999997</c:v>
                </c:pt>
                <c:pt idx="1649">
                  <c:v>-207.78030000000001</c:v>
                </c:pt>
                <c:pt idx="1650">
                  <c:v>-207.77030000000002</c:v>
                </c:pt>
                <c:pt idx="1651">
                  <c:v>-207.76049999999998</c:v>
                </c:pt>
                <c:pt idx="1652">
                  <c:v>-207.75039999999998</c:v>
                </c:pt>
                <c:pt idx="1653">
                  <c:v>-207.7405</c:v>
                </c:pt>
                <c:pt idx="1654">
                  <c:v>-207.73050000000001</c:v>
                </c:pt>
                <c:pt idx="1655">
                  <c:v>-207.72059999999999</c:v>
                </c:pt>
                <c:pt idx="1656">
                  <c:v>-207.7106</c:v>
                </c:pt>
                <c:pt idx="1657">
                  <c:v>-207.70070000000001</c:v>
                </c:pt>
                <c:pt idx="1658">
                  <c:v>-207.69070000000002</c:v>
                </c:pt>
                <c:pt idx="1659">
                  <c:v>-207.6807</c:v>
                </c:pt>
                <c:pt idx="1660">
                  <c:v>-207.67090000000002</c:v>
                </c:pt>
                <c:pt idx="1661">
                  <c:v>-207.6609</c:v>
                </c:pt>
                <c:pt idx="1662">
                  <c:v>-207.65090000000001</c:v>
                </c:pt>
                <c:pt idx="1663">
                  <c:v>-207.64099999999999</c:v>
                </c:pt>
                <c:pt idx="1664">
                  <c:v>-207.63100000000003</c:v>
                </c:pt>
                <c:pt idx="1665">
                  <c:v>-207.62109999999998</c:v>
                </c:pt>
                <c:pt idx="1666">
                  <c:v>-207.6112</c:v>
                </c:pt>
                <c:pt idx="1667">
                  <c:v>-207.6011</c:v>
                </c:pt>
                <c:pt idx="1668">
                  <c:v>-207.59120000000001</c:v>
                </c:pt>
                <c:pt idx="1669">
                  <c:v>-207.5813</c:v>
                </c:pt>
                <c:pt idx="1670">
                  <c:v>-207.57140000000001</c:v>
                </c:pt>
                <c:pt idx="1671">
                  <c:v>-207.56140000000002</c:v>
                </c:pt>
                <c:pt idx="1672">
                  <c:v>-207.5514</c:v>
                </c:pt>
                <c:pt idx="1673">
                  <c:v>-207.54149999999998</c:v>
                </c:pt>
                <c:pt idx="1674">
                  <c:v>-207.53149999999999</c:v>
                </c:pt>
                <c:pt idx="1675">
                  <c:v>-207.52160000000001</c:v>
                </c:pt>
                <c:pt idx="1676">
                  <c:v>-207.51170000000002</c:v>
                </c:pt>
                <c:pt idx="1677">
                  <c:v>-207.5016</c:v>
                </c:pt>
                <c:pt idx="1678">
                  <c:v>-207.49179999999998</c:v>
                </c:pt>
                <c:pt idx="1679">
                  <c:v>-207.48179999999999</c:v>
                </c:pt>
                <c:pt idx="1680">
                  <c:v>-207.47179999999997</c:v>
                </c:pt>
                <c:pt idx="1681">
                  <c:v>-207.46199999999999</c:v>
                </c:pt>
                <c:pt idx="1682">
                  <c:v>-207.45189999999999</c:v>
                </c:pt>
                <c:pt idx="1683">
                  <c:v>-207.44200000000001</c:v>
                </c:pt>
                <c:pt idx="1684">
                  <c:v>-207.43210000000002</c:v>
                </c:pt>
                <c:pt idx="1685">
                  <c:v>-207.4221</c:v>
                </c:pt>
                <c:pt idx="1686">
                  <c:v>-207.41209999999998</c:v>
                </c:pt>
                <c:pt idx="1687">
                  <c:v>-207.40209999999999</c:v>
                </c:pt>
                <c:pt idx="1688">
                  <c:v>-207.39230000000001</c:v>
                </c:pt>
                <c:pt idx="1689">
                  <c:v>-207.38220000000001</c:v>
                </c:pt>
                <c:pt idx="1690">
                  <c:v>-207.3723</c:v>
                </c:pt>
                <c:pt idx="1691">
                  <c:v>-207.36250000000001</c:v>
                </c:pt>
                <c:pt idx="1692">
                  <c:v>-207.35240000000002</c:v>
                </c:pt>
                <c:pt idx="1693">
                  <c:v>-207.34249999999997</c:v>
                </c:pt>
                <c:pt idx="1694">
                  <c:v>-207.33260000000001</c:v>
                </c:pt>
                <c:pt idx="1695">
                  <c:v>-207.32259999999999</c:v>
                </c:pt>
                <c:pt idx="1696">
                  <c:v>-207.31270000000001</c:v>
                </c:pt>
                <c:pt idx="1697">
                  <c:v>-207.30259999999998</c:v>
                </c:pt>
                <c:pt idx="1698">
                  <c:v>-207.29279999999997</c:v>
                </c:pt>
                <c:pt idx="1699">
                  <c:v>-207.28279999999998</c:v>
                </c:pt>
                <c:pt idx="1700">
                  <c:v>-207.27279999999999</c:v>
                </c:pt>
                <c:pt idx="1701">
                  <c:v>-207.26299999999998</c:v>
                </c:pt>
                <c:pt idx="1702">
                  <c:v>-207.25290000000001</c:v>
                </c:pt>
                <c:pt idx="1703">
                  <c:v>-207.24299999999999</c:v>
                </c:pt>
                <c:pt idx="1704">
                  <c:v>-207.23310000000001</c:v>
                </c:pt>
                <c:pt idx="1705">
                  <c:v>-207.22309999999999</c:v>
                </c:pt>
                <c:pt idx="1706">
                  <c:v>-207.2132</c:v>
                </c:pt>
                <c:pt idx="1707">
                  <c:v>-207.20320000000001</c:v>
                </c:pt>
                <c:pt idx="1708">
                  <c:v>-207.19319999999999</c:v>
                </c:pt>
                <c:pt idx="1709">
                  <c:v>-207.18330000000003</c:v>
                </c:pt>
                <c:pt idx="1710">
                  <c:v>-207.17329999999998</c:v>
                </c:pt>
                <c:pt idx="1711">
                  <c:v>-207.16349999999997</c:v>
                </c:pt>
                <c:pt idx="1712">
                  <c:v>-207.15350000000001</c:v>
                </c:pt>
                <c:pt idx="1713">
                  <c:v>-207.14339999999999</c:v>
                </c:pt>
                <c:pt idx="1714">
                  <c:v>-207.13349999999997</c:v>
                </c:pt>
                <c:pt idx="1715">
                  <c:v>-207.12359999999998</c:v>
                </c:pt>
                <c:pt idx="1716">
                  <c:v>-207.11369999999999</c:v>
                </c:pt>
                <c:pt idx="1717">
                  <c:v>-207.10380000000001</c:v>
                </c:pt>
                <c:pt idx="1718">
                  <c:v>-207.09370000000001</c:v>
                </c:pt>
                <c:pt idx="1719">
                  <c:v>-207.0838</c:v>
                </c:pt>
                <c:pt idx="1720">
                  <c:v>-207.07380000000001</c:v>
                </c:pt>
                <c:pt idx="1721">
                  <c:v>-207.06390000000002</c:v>
                </c:pt>
                <c:pt idx="1722">
                  <c:v>-207.05399999999997</c:v>
                </c:pt>
                <c:pt idx="1723">
                  <c:v>-207.04399999999998</c:v>
                </c:pt>
                <c:pt idx="1724">
                  <c:v>-207.03410000000002</c:v>
                </c:pt>
                <c:pt idx="1725">
                  <c:v>-207.024</c:v>
                </c:pt>
                <c:pt idx="1726">
                  <c:v>-207.01419999999996</c:v>
                </c:pt>
                <c:pt idx="1727">
                  <c:v>-207.0042</c:v>
                </c:pt>
                <c:pt idx="1728">
                  <c:v>-206.99419999999998</c:v>
                </c:pt>
                <c:pt idx="1729">
                  <c:v>-206.98430000000002</c:v>
                </c:pt>
                <c:pt idx="1730">
                  <c:v>-206.9744</c:v>
                </c:pt>
                <c:pt idx="1731">
                  <c:v>-206.96440000000001</c:v>
                </c:pt>
                <c:pt idx="1732">
                  <c:v>-206.95439999999999</c:v>
                </c:pt>
                <c:pt idx="1733">
                  <c:v>-206.9444</c:v>
                </c:pt>
                <c:pt idx="1734">
                  <c:v>-206.93459999999999</c:v>
                </c:pt>
                <c:pt idx="1735">
                  <c:v>-206.9247</c:v>
                </c:pt>
                <c:pt idx="1736">
                  <c:v>-206.91470000000001</c:v>
                </c:pt>
                <c:pt idx="1737">
                  <c:v>-206.90479999999999</c:v>
                </c:pt>
                <c:pt idx="1738">
                  <c:v>-206.8947</c:v>
                </c:pt>
                <c:pt idx="1739">
                  <c:v>-206.88479999999998</c:v>
                </c:pt>
                <c:pt idx="1740">
                  <c:v>-206.8749</c:v>
                </c:pt>
                <c:pt idx="1741">
                  <c:v>-206.86489999999998</c:v>
                </c:pt>
                <c:pt idx="1742">
                  <c:v>-206.85500000000002</c:v>
                </c:pt>
                <c:pt idx="1743">
                  <c:v>-206.845</c:v>
                </c:pt>
                <c:pt idx="1744">
                  <c:v>-206.83510000000001</c:v>
                </c:pt>
                <c:pt idx="1745">
                  <c:v>-206.8252</c:v>
                </c:pt>
                <c:pt idx="1746">
                  <c:v>-206.8151</c:v>
                </c:pt>
                <c:pt idx="1747">
                  <c:v>-206.80520000000001</c:v>
                </c:pt>
                <c:pt idx="1748">
                  <c:v>-206.7953</c:v>
                </c:pt>
                <c:pt idx="1749">
                  <c:v>-206.78530000000001</c:v>
                </c:pt>
                <c:pt idx="1750">
                  <c:v>-206.77550000000002</c:v>
                </c:pt>
                <c:pt idx="1751">
                  <c:v>-206.7654</c:v>
                </c:pt>
                <c:pt idx="1752">
                  <c:v>-206.75540000000001</c:v>
                </c:pt>
                <c:pt idx="1753">
                  <c:v>-206.74549999999999</c:v>
                </c:pt>
                <c:pt idx="1754">
                  <c:v>-206.73560000000001</c:v>
                </c:pt>
                <c:pt idx="1755">
                  <c:v>-206.72559999999999</c:v>
                </c:pt>
                <c:pt idx="1756">
                  <c:v>-206.71559999999999</c:v>
                </c:pt>
                <c:pt idx="1757">
                  <c:v>-206.70570000000001</c:v>
                </c:pt>
                <c:pt idx="1758">
                  <c:v>-206.69590000000002</c:v>
                </c:pt>
                <c:pt idx="1759">
                  <c:v>-206.68580000000003</c:v>
                </c:pt>
                <c:pt idx="1760">
                  <c:v>-206.67580000000001</c:v>
                </c:pt>
                <c:pt idx="1761">
                  <c:v>-206.66589999999999</c:v>
                </c:pt>
                <c:pt idx="1762">
                  <c:v>-206.65600000000001</c:v>
                </c:pt>
                <c:pt idx="1763">
                  <c:v>-206.64609999999999</c:v>
                </c:pt>
                <c:pt idx="1764">
                  <c:v>-206.6361</c:v>
                </c:pt>
                <c:pt idx="1765">
                  <c:v>-206.62610000000001</c:v>
                </c:pt>
                <c:pt idx="1766">
                  <c:v>-206.61620000000002</c:v>
                </c:pt>
                <c:pt idx="1767">
                  <c:v>-206.6062</c:v>
                </c:pt>
                <c:pt idx="1768">
                  <c:v>-206.59629999999999</c:v>
                </c:pt>
                <c:pt idx="1769">
                  <c:v>-206.58619999999999</c:v>
                </c:pt>
                <c:pt idx="1770">
                  <c:v>-206.5763</c:v>
                </c:pt>
                <c:pt idx="1771">
                  <c:v>-206.56650000000002</c:v>
                </c:pt>
                <c:pt idx="1772">
                  <c:v>-206.54599999999999</c:v>
                </c:pt>
                <c:pt idx="1773">
                  <c:v>-206.52170000000001</c:v>
                </c:pt>
                <c:pt idx="1774">
                  <c:v>-206.49749999999997</c:v>
                </c:pt>
                <c:pt idx="1775">
                  <c:v>-206.47329999999999</c:v>
                </c:pt>
                <c:pt idx="1776">
                  <c:v>-206.44909999999999</c:v>
                </c:pt>
                <c:pt idx="1777">
                  <c:v>-206.42490000000001</c:v>
                </c:pt>
                <c:pt idx="1778">
                  <c:v>-206.4007</c:v>
                </c:pt>
                <c:pt idx="1779">
                  <c:v>-206.37649999999999</c:v>
                </c:pt>
                <c:pt idx="1780">
                  <c:v>-206.35230000000001</c:v>
                </c:pt>
                <c:pt idx="1781">
                  <c:v>-206.32799999999997</c:v>
                </c:pt>
                <c:pt idx="1782">
                  <c:v>-206.3038</c:v>
                </c:pt>
                <c:pt idx="1783">
                  <c:v>-206.27960000000002</c:v>
                </c:pt>
                <c:pt idx="1784">
                  <c:v>-206.25529999999998</c:v>
                </c:pt>
                <c:pt idx="1785">
                  <c:v>-206.2311</c:v>
                </c:pt>
                <c:pt idx="1786">
                  <c:v>-206.20679999999999</c:v>
                </c:pt>
                <c:pt idx="1787">
                  <c:v>-206.18260000000001</c:v>
                </c:pt>
                <c:pt idx="1788">
                  <c:v>-206.15840000000003</c:v>
                </c:pt>
                <c:pt idx="1789">
                  <c:v>-206.13420000000002</c:v>
                </c:pt>
                <c:pt idx="1790">
                  <c:v>-206.10990000000001</c:v>
                </c:pt>
                <c:pt idx="1791">
                  <c:v>-206.0857</c:v>
                </c:pt>
                <c:pt idx="1792">
                  <c:v>-206.06139999999999</c:v>
                </c:pt>
                <c:pt idx="1793">
                  <c:v>-206.03720000000001</c:v>
                </c:pt>
                <c:pt idx="1794">
                  <c:v>-206.01310000000001</c:v>
                </c:pt>
                <c:pt idx="1795">
                  <c:v>-205.9888</c:v>
                </c:pt>
                <c:pt idx="1796">
                  <c:v>-205.96460000000002</c:v>
                </c:pt>
                <c:pt idx="1797">
                  <c:v>-205.94029999999998</c:v>
                </c:pt>
                <c:pt idx="1798">
                  <c:v>-205.9162</c:v>
                </c:pt>
                <c:pt idx="1799">
                  <c:v>-205.892</c:v>
                </c:pt>
                <c:pt idx="1800">
                  <c:v>-205.86779999999999</c:v>
                </c:pt>
                <c:pt idx="1801">
                  <c:v>-205.84360000000001</c:v>
                </c:pt>
                <c:pt idx="1802">
                  <c:v>-205.8193</c:v>
                </c:pt>
                <c:pt idx="1803">
                  <c:v>-205.79510000000002</c:v>
                </c:pt>
                <c:pt idx="1804">
                  <c:v>-205.77080000000001</c:v>
                </c:pt>
                <c:pt idx="1805">
                  <c:v>-205.7466</c:v>
                </c:pt>
                <c:pt idx="1806">
                  <c:v>-205.72250000000003</c:v>
                </c:pt>
                <c:pt idx="1807">
                  <c:v>-205.69810000000001</c:v>
                </c:pt>
                <c:pt idx="1808">
                  <c:v>-205.6739</c:v>
                </c:pt>
                <c:pt idx="1809">
                  <c:v>-205.64960000000002</c:v>
                </c:pt>
                <c:pt idx="1810">
                  <c:v>-205.62540000000001</c:v>
                </c:pt>
                <c:pt idx="1811">
                  <c:v>-205.60120000000001</c:v>
                </c:pt>
                <c:pt idx="1812">
                  <c:v>-205.577</c:v>
                </c:pt>
                <c:pt idx="1813">
                  <c:v>-205.55269999999999</c:v>
                </c:pt>
                <c:pt idx="1814">
                  <c:v>-205.52859999999998</c:v>
                </c:pt>
                <c:pt idx="1815">
                  <c:v>-205.5043</c:v>
                </c:pt>
                <c:pt idx="1816">
                  <c:v>-205.48020000000002</c:v>
                </c:pt>
                <c:pt idx="1817">
                  <c:v>-205.45600000000002</c:v>
                </c:pt>
                <c:pt idx="1818">
                  <c:v>-205.43170000000001</c:v>
                </c:pt>
                <c:pt idx="1819">
                  <c:v>-205.40750000000003</c:v>
                </c:pt>
                <c:pt idx="1820">
                  <c:v>-205.38330000000002</c:v>
                </c:pt>
                <c:pt idx="1821">
                  <c:v>-205.35910000000001</c:v>
                </c:pt>
                <c:pt idx="1822">
                  <c:v>-205.3348</c:v>
                </c:pt>
                <c:pt idx="1823">
                  <c:v>-205.31059999999999</c:v>
                </c:pt>
                <c:pt idx="1824">
                  <c:v>-205.28639999999999</c:v>
                </c:pt>
                <c:pt idx="1825">
                  <c:v>-205.2621</c:v>
                </c:pt>
                <c:pt idx="1826">
                  <c:v>-205.23779999999999</c:v>
                </c:pt>
                <c:pt idx="1827">
                  <c:v>-205.21359999999999</c:v>
                </c:pt>
                <c:pt idx="1828">
                  <c:v>-205.1893</c:v>
                </c:pt>
                <c:pt idx="1829">
                  <c:v>-205.1653</c:v>
                </c:pt>
                <c:pt idx="1830">
                  <c:v>-205.14099999999999</c:v>
                </c:pt>
                <c:pt idx="1831">
                  <c:v>-205.11680000000001</c:v>
                </c:pt>
                <c:pt idx="1832">
                  <c:v>-205.0926</c:v>
                </c:pt>
                <c:pt idx="1833">
                  <c:v>-205.0684</c:v>
                </c:pt>
                <c:pt idx="1834">
                  <c:v>-205.04409999999999</c:v>
                </c:pt>
                <c:pt idx="1835">
                  <c:v>-205.01990000000001</c:v>
                </c:pt>
                <c:pt idx="1836">
                  <c:v>-204.9957</c:v>
                </c:pt>
                <c:pt idx="1837">
                  <c:v>-204.97139999999999</c:v>
                </c:pt>
                <c:pt idx="1838">
                  <c:v>-204.94720000000001</c:v>
                </c:pt>
                <c:pt idx="1839">
                  <c:v>-204.92289999999997</c:v>
                </c:pt>
                <c:pt idx="1840">
                  <c:v>-204.89780000000002</c:v>
                </c:pt>
                <c:pt idx="1841">
                  <c:v>-204.86739999999998</c:v>
                </c:pt>
                <c:pt idx="1842">
                  <c:v>-204.83689999999999</c:v>
                </c:pt>
                <c:pt idx="1843">
                  <c:v>-204.8066</c:v>
                </c:pt>
                <c:pt idx="1844">
                  <c:v>-204.77619999999999</c:v>
                </c:pt>
                <c:pt idx="1845">
                  <c:v>-204.74579999999997</c:v>
                </c:pt>
                <c:pt idx="1846">
                  <c:v>-204.71350000000001</c:v>
                </c:pt>
                <c:pt idx="1847">
                  <c:v>-204.6772</c:v>
                </c:pt>
                <c:pt idx="1848">
                  <c:v>-204.64070000000001</c:v>
                </c:pt>
                <c:pt idx="1849">
                  <c:v>-204.60419999999999</c:v>
                </c:pt>
                <c:pt idx="1850">
                  <c:v>-204.56790000000001</c:v>
                </c:pt>
                <c:pt idx="1851">
                  <c:v>-204.53139999999999</c:v>
                </c:pt>
                <c:pt idx="1852">
                  <c:v>-204.495</c:v>
                </c:pt>
                <c:pt idx="1853">
                  <c:v>-204.45869999999999</c:v>
                </c:pt>
                <c:pt idx="1854">
                  <c:v>-204.42230000000001</c:v>
                </c:pt>
                <c:pt idx="1855">
                  <c:v>-204.38580000000002</c:v>
                </c:pt>
                <c:pt idx="1856">
                  <c:v>-204.3494</c:v>
                </c:pt>
                <c:pt idx="1857">
                  <c:v>-204.31299999999999</c:v>
                </c:pt>
                <c:pt idx="1858">
                  <c:v>-204.2765</c:v>
                </c:pt>
                <c:pt idx="1859">
                  <c:v>-204.24009999999998</c:v>
                </c:pt>
                <c:pt idx="1860">
                  <c:v>-204.2037</c:v>
                </c:pt>
                <c:pt idx="1861">
                  <c:v>-204.16729999999998</c:v>
                </c:pt>
                <c:pt idx="1862">
                  <c:v>-204.1309</c:v>
                </c:pt>
                <c:pt idx="1863">
                  <c:v>-204.0943</c:v>
                </c:pt>
                <c:pt idx="1864">
                  <c:v>-204.05799999999999</c:v>
                </c:pt>
                <c:pt idx="1865">
                  <c:v>-204.02160000000001</c:v>
                </c:pt>
                <c:pt idx="1866">
                  <c:v>-203.98529999999997</c:v>
                </c:pt>
                <c:pt idx="1867">
                  <c:v>-203.9487</c:v>
                </c:pt>
                <c:pt idx="1868">
                  <c:v>-203.91230000000002</c:v>
                </c:pt>
                <c:pt idx="1869">
                  <c:v>-203.8759</c:v>
                </c:pt>
                <c:pt idx="1870">
                  <c:v>-203.83950000000002</c:v>
                </c:pt>
                <c:pt idx="1871">
                  <c:v>-203.8031</c:v>
                </c:pt>
                <c:pt idx="1872">
                  <c:v>-203.76660000000001</c:v>
                </c:pt>
                <c:pt idx="1873">
                  <c:v>-203.7302</c:v>
                </c:pt>
                <c:pt idx="1874">
                  <c:v>-203.69389999999999</c:v>
                </c:pt>
                <c:pt idx="1875">
                  <c:v>-203.6574</c:v>
                </c:pt>
                <c:pt idx="1876">
                  <c:v>-203.62100000000004</c:v>
                </c:pt>
                <c:pt idx="1877">
                  <c:v>-203.58459999999999</c:v>
                </c:pt>
                <c:pt idx="1878">
                  <c:v>-203.54810000000001</c:v>
                </c:pt>
                <c:pt idx="1879">
                  <c:v>-203.51180000000002</c:v>
                </c:pt>
                <c:pt idx="1880">
                  <c:v>-203.47539999999998</c:v>
                </c:pt>
                <c:pt idx="1881">
                  <c:v>-203.43889999999999</c:v>
                </c:pt>
                <c:pt idx="1882">
                  <c:v>-203.40260000000001</c:v>
                </c:pt>
                <c:pt idx="1883">
                  <c:v>-203.36609999999999</c:v>
                </c:pt>
                <c:pt idx="1884">
                  <c:v>-203.3296</c:v>
                </c:pt>
                <c:pt idx="1885">
                  <c:v>-203.29330000000002</c:v>
                </c:pt>
                <c:pt idx="1886">
                  <c:v>-203.2568</c:v>
                </c:pt>
                <c:pt idx="1887">
                  <c:v>-203.22040000000001</c:v>
                </c:pt>
                <c:pt idx="1888">
                  <c:v>-203.184</c:v>
                </c:pt>
                <c:pt idx="1889">
                  <c:v>-203.14760000000001</c:v>
                </c:pt>
                <c:pt idx="1890">
                  <c:v>-203.1112</c:v>
                </c:pt>
                <c:pt idx="1891">
                  <c:v>-203.07470000000001</c:v>
                </c:pt>
                <c:pt idx="1892">
                  <c:v>-203.03829999999999</c:v>
                </c:pt>
                <c:pt idx="1893">
                  <c:v>-203.0018</c:v>
                </c:pt>
                <c:pt idx="1894">
                  <c:v>-202.96549999999999</c:v>
                </c:pt>
                <c:pt idx="1895">
                  <c:v>-202.92910000000001</c:v>
                </c:pt>
                <c:pt idx="1896">
                  <c:v>-202.89260000000002</c:v>
                </c:pt>
                <c:pt idx="1897">
                  <c:v>-202.8562</c:v>
                </c:pt>
                <c:pt idx="1898">
                  <c:v>-202.81989999999999</c:v>
                </c:pt>
                <c:pt idx="1899">
                  <c:v>-202.7835</c:v>
                </c:pt>
                <c:pt idx="1900">
                  <c:v>-202.74699999999999</c:v>
                </c:pt>
                <c:pt idx="1901">
                  <c:v>-202.71049999999997</c:v>
                </c:pt>
                <c:pt idx="1902">
                  <c:v>-202.67430000000002</c:v>
                </c:pt>
                <c:pt idx="1903">
                  <c:v>-202.6378</c:v>
                </c:pt>
                <c:pt idx="1904">
                  <c:v>-202.60129999999998</c:v>
                </c:pt>
                <c:pt idx="1905">
                  <c:v>-202.56459999999998</c:v>
                </c:pt>
                <c:pt idx="1906">
                  <c:v>-202.52110000000002</c:v>
                </c:pt>
                <c:pt idx="1907">
                  <c:v>-202.4776</c:v>
                </c:pt>
                <c:pt idx="1908">
                  <c:v>-202.43400000000003</c:v>
                </c:pt>
                <c:pt idx="1909">
                  <c:v>-202.3905</c:v>
                </c:pt>
                <c:pt idx="1910">
                  <c:v>-202.34689999999998</c:v>
                </c:pt>
                <c:pt idx="1911">
                  <c:v>-202.30340000000001</c:v>
                </c:pt>
                <c:pt idx="1912">
                  <c:v>-202.25989999999999</c:v>
                </c:pt>
                <c:pt idx="1913">
                  <c:v>-202.21640000000002</c:v>
                </c:pt>
                <c:pt idx="1914">
                  <c:v>-202.1728</c:v>
                </c:pt>
                <c:pt idx="1915">
                  <c:v>-202.12919999999997</c:v>
                </c:pt>
                <c:pt idx="1916">
                  <c:v>-202.0857</c:v>
                </c:pt>
                <c:pt idx="1917">
                  <c:v>-202.0421</c:v>
                </c:pt>
                <c:pt idx="1918">
                  <c:v>-201.99860000000001</c:v>
                </c:pt>
                <c:pt idx="1919">
                  <c:v>-201.95509999999999</c:v>
                </c:pt>
                <c:pt idx="1920">
                  <c:v>-201.91140000000001</c:v>
                </c:pt>
                <c:pt idx="1921">
                  <c:v>-201.86780000000002</c:v>
                </c:pt>
                <c:pt idx="1922">
                  <c:v>-201.82429999999999</c:v>
                </c:pt>
                <c:pt idx="1923">
                  <c:v>-201.7807</c:v>
                </c:pt>
                <c:pt idx="1924">
                  <c:v>-201.7372</c:v>
                </c:pt>
                <c:pt idx="1925">
                  <c:v>-201.6936</c:v>
                </c:pt>
                <c:pt idx="1926">
                  <c:v>-201.65010000000001</c:v>
                </c:pt>
                <c:pt idx="1927">
                  <c:v>-201.60659999999999</c:v>
                </c:pt>
                <c:pt idx="1928">
                  <c:v>-201.56299999999999</c:v>
                </c:pt>
                <c:pt idx="1929">
                  <c:v>-201.51939999999999</c:v>
                </c:pt>
                <c:pt idx="1930">
                  <c:v>-201.47580000000002</c:v>
                </c:pt>
                <c:pt idx="1931">
                  <c:v>-201.4323</c:v>
                </c:pt>
                <c:pt idx="1932">
                  <c:v>-201.38869999999997</c:v>
                </c:pt>
                <c:pt idx="1933">
                  <c:v>-201.34530000000001</c:v>
                </c:pt>
                <c:pt idx="1934">
                  <c:v>-201.30169999999998</c:v>
                </c:pt>
                <c:pt idx="1935">
                  <c:v>-201.25820000000002</c:v>
                </c:pt>
                <c:pt idx="1936">
                  <c:v>-201.21469999999999</c:v>
                </c:pt>
                <c:pt idx="1937">
                  <c:v>-201.17099999999999</c:v>
                </c:pt>
                <c:pt idx="1938">
                  <c:v>-201.1275</c:v>
                </c:pt>
                <c:pt idx="1939">
                  <c:v>-201.0839</c:v>
                </c:pt>
                <c:pt idx="1940">
                  <c:v>-201.04040000000001</c:v>
                </c:pt>
                <c:pt idx="1941">
                  <c:v>-200.99690000000001</c:v>
                </c:pt>
                <c:pt idx="1942">
                  <c:v>-200.95330000000001</c:v>
                </c:pt>
                <c:pt idx="1943">
                  <c:v>-200.90970000000002</c:v>
                </c:pt>
                <c:pt idx="1944">
                  <c:v>-200.86619999999999</c:v>
                </c:pt>
                <c:pt idx="1945">
                  <c:v>-200.82260000000002</c:v>
                </c:pt>
                <c:pt idx="1946">
                  <c:v>-200.7791</c:v>
                </c:pt>
                <c:pt idx="1947">
                  <c:v>-200.7355</c:v>
                </c:pt>
                <c:pt idx="1948">
                  <c:v>-200.6919</c:v>
                </c:pt>
                <c:pt idx="1949">
                  <c:v>-200.64849999999998</c:v>
                </c:pt>
                <c:pt idx="1950">
                  <c:v>-200.60490000000001</c:v>
                </c:pt>
                <c:pt idx="1951">
                  <c:v>-200.56139999999999</c:v>
                </c:pt>
                <c:pt idx="1952">
                  <c:v>-200.51780000000002</c:v>
                </c:pt>
                <c:pt idx="1953">
                  <c:v>-200.4742</c:v>
                </c:pt>
                <c:pt idx="1954">
                  <c:v>-200.4306</c:v>
                </c:pt>
                <c:pt idx="1955">
                  <c:v>-200.3871</c:v>
                </c:pt>
                <c:pt idx="1956">
                  <c:v>-200.34360000000001</c:v>
                </c:pt>
                <c:pt idx="1957">
                  <c:v>-200.3</c:v>
                </c:pt>
                <c:pt idx="1958">
                  <c:v>-200.25649999999999</c:v>
                </c:pt>
                <c:pt idx="1959">
                  <c:v>-200.21299999999999</c:v>
                </c:pt>
                <c:pt idx="1960">
                  <c:v>-200.16929999999999</c:v>
                </c:pt>
                <c:pt idx="1961">
                  <c:v>-200.1258</c:v>
                </c:pt>
                <c:pt idx="1962">
                  <c:v>-200.08230000000003</c:v>
                </c:pt>
                <c:pt idx="1963">
                  <c:v>-200.03870000000001</c:v>
                </c:pt>
                <c:pt idx="1964">
                  <c:v>-199.99509999999998</c:v>
                </c:pt>
                <c:pt idx="1965">
                  <c:v>-199.95170000000002</c:v>
                </c:pt>
                <c:pt idx="1966">
                  <c:v>-199.90809999999999</c:v>
                </c:pt>
                <c:pt idx="1967">
                  <c:v>-199.86449999999999</c:v>
                </c:pt>
                <c:pt idx="1968">
                  <c:v>-199.82089999999999</c:v>
                </c:pt>
                <c:pt idx="1969">
                  <c:v>-199.7774</c:v>
                </c:pt>
                <c:pt idx="1970">
                  <c:v>-199.73379999999997</c:v>
                </c:pt>
                <c:pt idx="1971">
                  <c:v>-199.69030000000001</c:v>
                </c:pt>
                <c:pt idx="1972">
                  <c:v>-199.64669999999998</c:v>
                </c:pt>
                <c:pt idx="1973">
                  <c:v>-199.60319999999999</c:v>
                </c:pt>
                <c:pt idx="1974">
                  <c:v>-199.55960000000002</c:v>
                </c:pt>
                <c:pt idx="1975">
                  <c:v>-199.51600000000002</c:v>
                </c:pt>
                <c:pt idx="1976">
                  <c:v>-199.4726</c:v>
                </c:pt>
                <c:pt idx="1977">
                  <c:v>-199.42910000000001</c:v>
                </c:pt>
                <c:pt idx="1978">
                  <c:v>-199.3854</c:v>
                </c:pt>
                <c:pt idx="1979">
                  <c:v>-199.34179999999998</c:v>
                </c:pt>
                <c:pt idx="1980">
                  <c:v>-199.29839999999999</c:v>
                </c:pt>
                <c:pt idx="1981">
                  <c:v>-199.25480000000002</c:v>
                </c:pt>
                <c:pt idx="1982">
                  <c:v>-199.21119999999999</c:v>
                </c:pt>
                <c:pt idx="1983">
                  <c:v>-199.16770000000002</c:v>
                </c:pt>
                <c:pt idx="1984">
                  <c:v>-199.124</c:v>
                </c:pt>
                <c:pt idx="1985">
                  <c:v>-199.0805</c:v>
                </c:pt>
                <c:pt idx="1986">
                  <c:v>-199.03699999999998</c:v>
                </c:pt>
                <c:pt idx="1987">
                  <c:v>-198.99340000000001</c:v>
                </c:pt>
                <c:pt idx="1988">
                  <c:v>-198.94989999999999</c:v>
                </c:pt>
                <c:pt idx="1989">
                  <c:v>-198.90639999999999</c:v>
                </c:pt>
                <c:pt idx="1990">
                  <c:v>-198.86279999999999</c:v>
                </c:pt>
                <c:pt idx="1991">
                  <c:v>-198.81920000000002</c:v>
                </c:pt>
                <c:pt idx="1992">
                  <c:v>-198.7757</c:v>
                </c:pt>
                <c:pt idx="1993">
                  <c:v>-198.7321</c:v>
                </c:pt>
                <c:pt idx="1994">
                  <c:v>-198.68850000000003</c:v>
                </c:pt>
                <c:pt idx="1995">
                  <c:v>-198.64500000000001</c:v>
                </c:pt>
                <c:pt idx="1996">
                  <c:v>-198.60149999999999</c:v>
                </c:pt>
                <c:pt idx="1997">
                  <c:v>-198.55790000000002</c:v>
                </c:pt>
                <c:pt idx="1998">
                  <c:v>-198.51439999999999</c:v>
                </c:pt>
                <c:pt idx="1999">
                  <c:v>-198.4708</c:v>
                </c:pt>
                <c:pt idx="2000">
                  <c:v>-198.4273</c:v>
                </c:pt>
                <c:pt idx="2001">
                  <c:v>-198.38380000000001</c:v>
                </c:pt>
                <c:pt idx="2002">
                  <c:v>-198.34019999999998</c:v>
                </c:pt>
                <c:pt idx="2003">
                  <c:v>-198.29670000000002</c:v>
                </c:pt>
                <c:pt idx="2004">
                  <c:v>-198.25299999999999</c:v>
                </c:pt>
                <c:pt idx="2005">
                  <c:v>-198.20960000000002</c:v>
                </c:pt>
                <c:pt idx="2006">
                  <c:v>-198.166</c:v>
                </c:pt>
                <c:pt idx="2007">
                  <c:v>-198.12239999999997</c:v>
                </c:pt>
                <c:pt idx="2008">
                  <c:v>-198.07900000000001</c:v>
                </c:pt>
                <c:pt idx="2009">
                  <c:v>-198.03540000000001</c:v>
                </c:pt>
                <c:pt idx="2010">
                  <c:v>-197.99179999999998</c:v>
                </c:pt>
                <c:pt idx="2011">
                  <c:v>-197.94829999999999</c:v>
                </c:pt>
                <c:pt idx="2012">
                  <c:v>-197.90469999999999</c:v>
                </c:pt>
                <c:pt idx="2013">
                  <c:v>-197.86110000000002</c:v>
                </c:pt>
                <c:pt idx="2014">
                  <c:v>-197.8176</c:v>
                </c:pt>
                <c:pt idx="2015">
                  <c:v>-197.774</c:v>
                </c:pt>
                <c:pt idx="2016">
                  <c:v>-197.73050000000001</c:v>
                </c:pt>
                <c:pt idx="2017">
                  <c:v>-197.68690000000001</c:v>
                </c:pt>
                <c:pt idx="2018">
                  <c:v>-197.64340000000001</c:v>
                </c:pt>
                <c:pt idx="2019">
                  <c:v>-197.59980000000002</c:v>
                </c:pt>
                <c:pt idx="2020">
                  <c:v>-197.55629999999999</c:v>
                </c:pt>
                <c:pt idx="2021">
                  <c:v>-197.51259999999999</c:v>
                </c:pt>
                <c:pt idx="2022">
                  <c:v>-197.46910000000003</c:v>
                </c:pt>
                <c:pt idx="2023">
                  <c:v>-197.4256</c:v>
                </c:pt>
                <c:pt idx="2024">
                  <c:v>-197.38199999999998</c:v>
                </c:pt>
                <c:pt idx="2025">
                  <c:v>-197.33850000000001</c:v>
                </c:pt>
                <c:pt idx="2026">
                  <c:v>-197.29479999999998</c:v>
                </c:pt>
                <c:pt idx="2027">
                  <c:v>-197.25139999999999</c:v>
                </c:pt>
                <c:pt idx="2028">
                  <c:v>-197.20779999999999</c:v>
                </c:pt>
                <c:pt idx="2029">
                  <c:v>-197.1643</c:v>
                </c:pt>
                <c:pt idx="2030">
                  <c:v>-197.1207</c:v>
                </c:pt>
                <c:pt idx="2031">
                  <c:v>-197.0772</c:v>
                </c:pt>
                <c:pt idx="2032">
                  <c:v>-197.03359999999998</c:v>
                </c:pt>
                <c:pt idx="2033">
                  <c:v>-196.99009999999998</c:v>
                </c:pt>
                <c:pt idx="2034">
                  <c:v>-196.94640000000001</c:v>
                </c:pt>
                <c:pt idx="2035">
                  <c:v>-196.90290000000002</c:v>
                </c:pt>
                <c:pt idx="2036">
                  <c:v>-196.85939999999999</c:v>
                </c:pt>
                <c:pt idx="2037">
                  <c:v>-196.8158</c:v>
                </c:pt>
                <c:pt idx="2038">
                  <c:v>-196.7723</c:v>
                </c:pt>
                <c:pt idx="2039">
                  <c:v>-196.7287</c:v>
                </c:pt>
                <c:pt idx="2040">
                  <c:v>-196.68510000000001</c:v>
                </c:pt>
                <c:pt idx="2041">
                  <c:v>-196.64159999999998</c:v>
                </c:pt>
                <c:pt idx="2042">
                  <c:v>-196.59809999999999</c:v>
                </c:pt>
                <c:pt idx="2043">
                  <c:v>-196.55450000000002</c:v>
                </c:pt>
                <c:pt idx="2044">
                  <c:v>-196.511</c:v>
                </c:pt>
                <c:pt idx="2045">
                  <c:v>-196.4674</c:v>
                </c:pt>
                <c:pt idx="2046">
                  <c:v>-196.4238</c:v>
                </c:pt>
                <c:pt idx="2047">
                  <c:v>-196.38040000000001</c:v>
                </c:pt>
                <c:pt idx="2048">
                  <c:v>-196.33679999999998</c:v>
                </c:pt>
                <c:pt idx="2049">
                  <c:v>-196.29320000000001</c:v>
                </c:pt>
                <c:pt idx="2050">
                  <c:v>-196.24959999999999</c:v>
                </c:pt>
                <c:pt idx="2051">
                  <c:v>-196.20619999999997</c:v>
                </c:pt>
                <c:pt idx="2052">
                  <c:v>-196.1626</c:v>
                </c:pt>
                <c:pt idx="2053">
                  <c:v>-196.119</c:v>
                </c:pt>
                <c:pt idx="2054">
                  <c:v>-196.0754</c:v>
                </c:pt>
                <c:pt idx="2055">
                  <c:v>-196.03190000000001</c:v>
                </c:pt>
                <c:pt idx="2056">
                  <c:v>-195.98839999999998</c:v>
                </c:pt>
                <c:pt idx="2057">
                  <c:v>-195.94479999999999</c:v>
                </c:pt>
                <c:pt idx="2058">
                  <c:v>-195.90120000000002</c:v>
                </c:pt>
                <c:pt idx="2059">
                  <c:v>-195.8578</c:v>
                </c:pt>
                <c:pt idx="2060">
                  <c:v>-195.81420000000003</c:v>
                </c:pt>
                <c:pt idx="2061">
                  <c:v>-195.7706</c:v>
                </c:pt>
                <c:pt idx="2062">
                  <c:v>-195.7269</c:v>
                </c:pt>
                <c:pt idx="2063">
                  <c:v>-195.68349999999998</c:v>
                </c:pt>
                <c:pt idx="2064">
                  <c:v>-195.64000000000001</c:v>
                </c:pt>
                <c:pt idx="2065">
                  <c:v>-195.59639999999999</c:v>
                </c:pt>
                <c:pt idx="2066">
                  <c:v>-195.55289999999999</c:v>
                </c:pt>
                <c:pt idx="2067">
                  <c:v>-195.50920000000002</c:v>
                </c:pt>
                <c:pt idx="2068">
                  <c:v>-195.4657</c:v>
                </c:pt>
                <c:pt idx="2069">
                  <c:v>-195.4222</c:v>
                </c:pt>
                <c:pt idx="2070">
                  <c:v>-195.37870000000001</c:v>
                </c:pt>
                <c:pt idx="2071">
                  <c:v>-195.33509999999998</c:v>
                </c:pt>
                <c:pt idx="2072">
                  <c:v>-195.29149999999998</c:v>
                </c:pt>
                <c:pt idx="2073">
                  <c:v>-195.24799999999999</c:v>
                </c:pt>
                <c:pt idx="2074">
                  <c:v>-195.20440000000002</c:v>
                </c:pt>
                <c:pt idx="2075">
                  <c:v>-195.1609</c:v>
                </c:pt>
                <c:pt idx="2076">
                  <c:v>-195.1173</c:v>
                </c:pt>
                <c:pt idx="2077">
                  <c:v>-195.07380000000001</c:v>
                </c:pt>
                <c:pt idx="2078">
                  <c:v>-195.03020000000001</c:v>
                </c:pt>
                <c:pt idx="2079">
                  <c:v>-194.98669999999998</c:v>
                </c:pt>
                <c:pt idx="2080">
                  <c:v>-194.94310000000002</c:v>
                </c:pt>
                <c:pt idx="2081">
                  <c:v>-194.89959999999999</c:v>
                </c:pt>
                <c:pt idx="2082">
                  <c:v>-194.85599999999999</c:v>
                </c:pt>
                <c:pt idx="2083">
                  <c:v>-194.8124</c:v>
                </c:pt>
                <c:pt idx="2084">
                  <c:v>-194.7689</c:v>
                </c:pt>
                <c:pt idx="2085">
                  <c:v>-194.72539999999998</c:v>
                </c:pt>
                <c:pt idx="2086">
                  <c:v>-194.68170000000001</c:v>
                </c:pt>
                <c:pt idx="2087">
                  <c:v>-194.63829999999999</c:v>
                </c:pt>
                <c:pt idx="2088">
                  <c:v>-194.59469999999999</c:v>
                </c:pt>
                <c:pt idx="2089">
                  <c:v>-194.55110000000002</c:v>
                </c:pt>
                <c:pt idx="2090">
                  <c:v>-194.50760000000002</c:v>
                </c:pt>
                <c:pt idx="2091">
                  <c:v>-194.464</c:v>
                </c:pt>
                <c:pt idx="2092">
                  <c:v>-194.4205</c:v>
                </c:pt>
                <c:pt idx="2093">
                  <c:v>-194.37690000000001</c:v>
                </c:pt>
                <c:pt idx="2094">
                  <c:v>-194.33340000000001</c:v>
                </c:pt>
                <c:pt idx="2095">
                  <c:v>-194.28980000000001</c:v>
                </c:pt>
                <c:pt idx="2096">
                  <c:v>-194.24629999999999</c:v>
                </c:pt>
                <c:pt idx="2097">
                  <c:v>-194.20270000000002</c:v>
                </c:pt>
                <c:pt idx="2098">
                  <c:v>-194.1592</c:v>
                </c:pt>
                <c:pt idx="2099">
                  <c:v>-194.1156</c:v>
                </c:pt>
                <c:pt idx="2100">
                  <c:v>-194.07210000000001</c:v>
                </c:pt>
                <c:pt idx="2101">
                  <c:v>-194.02849999999998</c:v>
                </c:pt>
                <c:pt idx="2102">
                  <c:v>-193.98500000000001</c:v>
                </c:pt>
                <c:pt idx="2103">
                  <c:v>-193.94150000000002</c:v>
                </c:pt>
                <c:pt idx="2104">
                  <c:v>-193.89790000000002</c:v>
                </c:pt>
                <c:pt idx="2105">
                  <c:v>-193.85430000000002</c:v>
                </c:pt>
                <c:pt idx="2106">
                  <c:v>-193.8107</c:v>
                </c:pt>
                <c:pt idx="2107">
                  <c:v>-193.76719999999997</c:v>
                </c:pt>
                <c:pt idx="2108">
                  <c:v>-193.72359999999998</c:v>
                </c:pt>
                <c:pt idx="2109">
                  <c:v>-193.68009999999998</c:v>
                </c:pt>
                <c:pt idx="2110">
                  <c:v>-193.63650000000001</c:v>
                </c:pt>
                <c:pt idx="2111">
                  <c:v>-193.59309999999999</c:v>
                </c:pt>
                <c:pt idx="2112">
                  <c:v>-193.54950000000002</c:v>
                </c:pt>
                <c:pt idx="2113">
                  <c:v>-193.5059</c:v>
                </c:pt>
                <c:pt idx="2114">
                  <c:v>-193.4623</c:v>
                </c:pt>
                <c:pt idx="2115">
                  <c:v>-193.41879999999998</c:v>
                </c:pt>
                <c:pt idx="2116">
                  <c:v>-193.37529999999998</c:v>
                </c:pt>
                <c:pt idx="2117">
                  <c:v>-193.33170000000001</c:v>
                </c:pt>
                <c:pt idx="2118">
                  <c:v>-193.28809999999999</c:v>
                </c:pt>
                <c:pt idx="2119">
                  <c:v>-193.24459999999999</c:v>
                </c:pt>
                <c:pt idx="2120">
                  <c:v>-193.2011</c:v>
                </c:pt>
                <c:pt idx="2121">
                  <c:v>-193.1575</c:v>
                </c:pt>
                <c:pt idx="2122">
                  <c:v>-193.1139</c:v>
                </c:pt>
                <c:pt idx="2123">
                  <c:v>-193.07029999999997</c:v>
                </c:pt>
                <c:pt idx="2124">
                  <c:v>-193.02690000000001</c:v>
                </c:pt>
                <c:pt idx="2125">
                  <c:v>-192.98329999999999</c:v>
                </c:pt>
                <c:pt idx="2126">
                  <c:v>-192.93970000000002</c:v>
                </c:pt>
                <c:pt idx="2127">
                  <c:v>-192.89620000000002</c:v>
                </c:pt>
                <c:pt idx="2128">
                  <c:v>-192.8526</c:v>
                </c:pt>
                <c:pt idx="2129">
                  <c:v>-192.8092</c:v>
                </c:pt>
                <c:pt idx="2130">
                  <c:v>-192.76549999999997</c:v>
                </c:pt>
                <c:pt idx="2131">
                  <c:v>-192.72189999999998</c:v>
                </c:pt>
                <c:pt idx="2132">
                  <c:v>-192.67840000000001</c:v>
                </c:pt>
                <c:pt idx="2133">
                  <c:v>-192.63490000000002</c:v>
                </c:pt>
                <c:pt idx="2134">
                  <c:v>-192.59120000000001</c:v>
                </c:pt>
                <c:pt idx="2135">
                  <c:v>-192.5478</c:v>
                </c:pt>
                <c:pt idx="2136">
                  <c:v>-192.5043</c:v>
                </c:pt>
                <c:pt idx="2137">
                  <c:v>-192.45949999999999</c:v>
                </c:pt>
                <c:pt idx="2138">
                  <c:v>-192.4127</c:v>
                </c:pt>
                <c:pt idx="2139">
                  <c:v>-192.36580000000001</c:v>
                </c:pt>
                <c:pt idx="2140">
                  <c:v>-192.31899999999999</c:v>
                </c:pt>
                <c:pt idx="2141">
                  <c:v>-192.27210000000002</c:v>
                </c:pt>
                <c:pt idx="2142">
                  <c:v>-192.2253</c:v>
                </c:pt>
                <c:pt idx="2143">
                  <c:v>-192.17850000000001</c:v>
                </c:pt>
                <c:pt idx="2144">
                  <c:v>-192.1317</c:v>
                </c:pt>
                <c:pt idx="2145">
                  <c:v>-192.0849</c:v>
                </c:pt>
                <c:pt idx="2146">
                  <c:v>-192.03800000000001</c:v>
                </c:pt>
                <c:pt idx="2147">
                  <c:v>-191.99120000000002</c:v>
                </c:pt>
                <c:pt idx="2148">
                  <c:v>-191.9444</c:v>
                </c:pt>
                <c:pt idx="2149">
                  <c:v>-191.89750000000001</c:v>
                </c:pt>
                <c:pt idx="2150">
                  <c:v>-191.85070000000002</c:v>
                </c:pt>
                <c:pt idx="2151">
                  <c:v>-191.80399999999997</c:v>
                </c:pt>
                <c:pt idx="2152">
                  <c:v>-191.75710000000001</c:v>
                </c:pt>
                <c:pt idx="2153">
                  <c:v>-191.71020000000001</c:v>
                </c:pt>
                <c:pt idx="2154">
                  <c:v>-191.6635</c:v>
                </c:pt>
                <c:pt idx="2155">
                  <c:v>-191.61660000000001</c:v>
                </c:pt>
                <c:pt idx="2156">
                  <c:v>-191.56970000000001</c:v>
                </c:pt>
                <c:pt idx="2157">
                  <c:v>-191.523</c:v>
                </c:pt>
                <c:pt idx="2158">
                  <c:v>-191.47620000000001</c:v>
                </c:pt>
                <c:pt idx="2159">
                  <c:v>-191.42929999999998</c:v>
                </c:pt>
                <c:pt idx="2160">
                  <c:v>-191.38249999999999</c:v>
                </c:pt>
                <c:pt idx="2161">
                  <c:v>-191.33519999999999</c:v>
                </c:pt>
                <c:pt idx="2162">
                  <c:v>-191.2851</c:v>
                </c:pt>
                <c:pt idx="2163">
                  <c:v>-191.23489999999998</c:v>
                </c:pt>
                <c:pt idx="2164">
                  <c:v>-191.1848</c:v>
                </c:pt>
                <c:pt idx="2165">
                  <c:v>-191.13470000000001</c:v>
                </c:pt>
                <c:pt idx="2166">
                  <c:v>-191.08449999999999</c:v>
                </c:pt>
                <c:pt idx="2167">
                  <c:v>-191.03440000000001</c:v>
                </c:pt>
                <c:pt idx="2168">
                  <c:v>-190.98410000000001</c:v>
                </c:pt>
                <c:pt idx="2169">
                  <c:v>-190.9341</c:v>
                </c:pt>
                <c:pt idx="2170">
                  <c:v>-190.88389999999998</c:v>
                </c:pt>
                <c:pt idx="2171">
                  <c:v>-190.83389999999997</c:v>
                </c:pt>
                <c:pt idx="2172">
                  <c:v>-190.78369999999998</c:v>
                </c:pt>
                <c:pt idx="2173">
                  <c:v>-190.7336</c:v>
                </c:pt>
                <c:pt idx="2174">
                  <c:v>-190.68349999999998</c:v>
                </c:pt>
                <c:pt idx="2175">
                  <c:v>-190.63329999999999</c:v>
                </c:pt>
                <c:pt idx="2176">
                  <c:v>-190.58320000000001</c:v>
                </c:pt>
                <c:pt idx="2177">
                  <c:v>-190.53309999999999</c:v>
                </c:pt>
                <c:pt idx="2178">
                  <c:v>-190.4829</c:v>
                </c:pt>
                <c:pt idx="2179">
                  <c:v>-190.43279999999999</c:v>
                </c:pt>
                <c:pt idx="2180">
                  <c:v>-190.38250000000002</c:v>
                </c:pt>
                <c:pt idx="2181">
                  <c:v>-190.33249999999998</c:v>
                </c:pt>
                <c:pt idx="2182">
                  <c:v>-190.2824</c:v>
                </c:pt>
                <c:pt idx="2183">
                  <c:v>-190.23220000000003</c:v>
                </c:pt>
                <c:pt idx="2184">
                  <c:v>-190.18199999999999</c:v>
                </c:pt>
                <c:pt idx="2185">
                  <c:v>-190.13199999999998</c:v>
                </c:pt>
                <c:pt idx="2186">
                  <c:v>-190.08179999999999</c:v>
                </c:pt>
                <c:pt idx="2187">
                  <c:v>-190.0317</c:v>
                </c:pt>
                <c:pt idx="2188">
                  <c:v>-189.98160000000001</c:v>
                </c:pt>
                <c:pt idx="2189">
                  <c:v>-189.93140000000002</c:v>
                </c:pt>
                <c:pt idx="2190">
                  <c:v>-189.88130000000001</c:v>
                </c:pt>
                <c:pt idx="2191">
                  <c:v>-189.83109999999999</c:v>
                </c:pt>
                <c:pt idx="2192">
                  <c:v>-189.78109999999998</c:v>
                </c:pt>
                <c:pt idx="2193">
                  <c:v>-189.73090000000002</c:v>
                </c:pt>
                <c:pt idx="2194">
                  <c:v>-189.6808</c:v>
                </c:pt>
                <c:pt idx="2195">
                  <c:v>-189.63059999999999</c:v>
                </c:pt>
                <c:pt idx="2196">
                  <c:v>-189.5806</c:v>
                </c:pt>
                <c:pt idx="2197">
                  <c:v>-189.53039999999999</c:v>
                </c:pt>
                <c:pt idx="2198">
                  <c:v>-189.4802</c:v>
                </c:pt>
                <c:pt idx="2199">
                  <c:v>-189.43010000000001</c:v>
                </c:pt>
                <c:pt idx="2200">
                  <c:v>-189.38</c:v>
                </c:pt>
                <c:pt idx="2201">
                  <c:v>-189.32979999999998</c:v>
                </c:pt>
                <c:pt idx="2202">
                  <c:v>-189.27969999999999</c:v>
                </c:pt>
                <c:pt idx="2203">
                  <c:v>-189.2296</c:v>
                </c:pt>
                <c:pt idx="2204">
                  <c:v>-189.17949999999999</c:v>
                </c:pt>
                <c:pt idx="2205">
                  <c:v>-189.1293</c:v>
                </c:pt>
                <c:pt idx="2206">
                  <c:v>-189.07920000000001</c:v>
                </c:pt>
                <c:pt idx="2207">
                  <c:v>-189.0291</c:v>
                </c:pt>
                <c:pt idx="2208">
                  <c:v>-188.97890000000001</c:v>
                </c:pt>
                <c:pt idx="2209">
                  <c:v>-188.92880000000002</c:v>
                </c:pt>
                <c:pt idx="2210">
                  <c:v>-188.87869999999998</c:v>
                </c:pt>
                <c:pt idx="2211">
                  <c:v>-188.82849999999999</c:v>
                </c:pt>
                <c:pt idx="2212">
                  <c:v>-188.77850000000001</c:v>
                </c:pt>
                <c:pt idx="2213">
                  <c:v>-188.72830000000002</c:v>
                </c:pt>
                <c:pt idx="2214">
                  <c:v>-188.6781</c:v>
                </c:pt>
                <c:pt idx="2215">
                  <c:v>-188.62800000000001</c:v>
                </c:pt>
                <c:pt idx="2216">
                  <c:v>-188.5779</c:v>
                </c:pt>
                <c:pt idx="2217">
                  <c:v>-188.52769999999998</c:v>
                </c:pt>
                <c:pt idx="2218">
                  <c:v>-188.4776</c:v>
                </c:pt>
                <c:pt idx="2219">
                  <c:v>-188.42739999999998</c:v>
                </c:pt>
                <c:pt idx="2220">
                  <c:v>-188.37729999999999</c:v>
                </c:pt>
                <c:pt idx="2221">
                  <c:v>-188.32729999999998</c:v>
                </c:pt>
                <c:pt idx="2222">
                  <c:v>-188.27709999999999</c:v>
                </c:pt>
                <c:pt idx="2223">
                  <c:v>-188.227</c:v>
                </c:pt>
                <c:pt idx="2224">
                  <c:v>-188.17689999999999</c:v>
                </c:pt>
                <c:pt idx="2225">
                  <c:v>-188.12670000000003</c:v>
                </c:pt>
                <c:pt idx="2226">
                  <c:v>-188.07650000000001</c:v>
                </c:pt>
                <c:pt idx="2227">
                  <c:v>-188.0264</c:v>
                </c:pt>
                <c:pt idx="2228">
                  <c:v>-187.97620000000001</c:v>
                </c:pt>
                <c:pt idx="2229">
                  <c:v>-187.92610000000002</c:v>
                </c:pt>
                <c:pt idx="2230">
                  <c:v>-187.8759</c:v>
                </c:pt>
                <c:pt idx="2231">
                  <c:v>-187.82580000000002</c:v>
                </c:pt>
                <c:pt idx="2232">
                  <c:v>-187.77569999999997</c:v>
                </c:pt>
                <c:pt idx="2233">
                  <c:v>-187.72559999999999</c:v>
                </c:pt>
                <c:pt idx="2234">
                  <c:v>-187.6755</c:v>
                </c:pt>
                <c:pt idx="2235">
                  <c:v>-187.62540000000001</c:v>
                </c:pt>
                <c:pt idx="2236">
                  <c:v>-187.5753</c:v>
                </c:pt>
                <c:pt idx="2237">
                  <c:v>-187.52519999999998</c:v>
                </c:pt>
                <c:pt idx="2238">
                  <c:v>-187.47500000000002</c:v>
                </c:pt>
                <c:pt idx="2239">
                  <c:v>-187.4248</c:v>
                </c:pt>
                <c:pt idx="2240">
                  <c:v>-187.37470000000002</c:v>
                </c:pt>
                <c:pt idx="2241">
                  <c:v>-187.32459999999998</c:v>
                </c:pt>
                <c:pt idx="2242">
                  <c:v>-187.27450000000002</c:v>
                </c:pt>
                <c:pt idx="2243">
                  <c:v>-187.2243</c:v>
                </c:pt>
                <c:pt idx="2244">
                  <c:v>-187.17420000000001</c:v>
                </c:pt>
                <c:pt idx="2245">
                  <c:v>-187.12390000000002</c:v>
                </c:pt>
                <c:pt idx="2246">
                  <c:v>-187.07380000000001</c:v>
                </c:pt>
                <c:pt idx="2247">
                  <c:v>-187.02379999999999</c:v>
                </c:pt>
                <c:pt idx="2248">
                  <c:v>-186.97370000000001</c:v>
                </c:pt>
                <c:pt idx="2249">
                  <c:v>-186.92359999999999</c:v>
                </c:pt>
                <c:pt idx="2250">
                  <c:v>-186.8733</c:v>
                </c:pt>
                <c:pt idx="2251">
                  <c:v>-186.82320000000001</c:v>
                </c:pt>
                <c:pt idx="2252">
                  <c:v>-186.7731</c:v>
                </c:pt>
                <c:pt idx="2253">
                  <c:v>-186.72300000000001</c:v>
                </c:pt>
                <c:pt idx="2254">
                  <c:v>-186.6729</c:v>
                </c:pt>
                <c:pt idx="2255">
                  <c:v>-186.62270000000001</c:v>
                </c:pt>
                <c:pt idx="2256">
                  <c:v>-186.57259999999999</c:v>
                </c:pt>
                <c:pt idx="2257">
                  <c:v>-186.52250000000001</c:v>
                </c:pt>
                <c:pt idx="2258">
                  <c:v>-186.47229999999999</c:v>
                </c:pt>
                <c:pt idx="2259">
                  <c:v>-186.4221</c:v>
                </c:pt>
                <c:pt idx="2260">
                  <c:v>-186.37209999999999</c:v>
                </c:pt>
                <c:pt idx="2261">
                  <c:v>-186.3219</c:v>
                </c:pt>
                <c:pt idx="2262">
                  <c:v>-186.27180000000001</c:v>
                </c:pt>
                <c:pt idx="2263">
                  <c:v>-186.2216</c:v>
                </c:pt>
                <c:pt idx="2264">
                  <c:v>-186.17160000000001</c:v>
                </c:pt>
                <c:pt idx="2265">
                  <c:v>-186.12130000000002</c:v>
                </c:pt>
                <c:pt idx="2266">
                  <c:v>-186.07129999999998</c:v>
                </c:pt>
                <c:pt idx="2267">
                  <c:v>-186.02119999999999</c:v>
                </c:pt>
                <c:pt idx="2268">
                  <c:v>-185.971</c:v>
                </c:pt>
                <c:pt idx="2269">
                  <c:v>-185.92090000000002</c:v>
                </c:pt>
                <c:pt idx="2270">
                  <c:v>-185.8707</c:v>
                </c:pt>
                <c:pt idx="2271">
                  <c:v>-185.82060000000001</c:v>
                </c:pt>
                <c:pt idx="2272">
                  <c:v>-185.7705</c:v>
                </c:pt>
                <c:pt idx="2273">
                  <c:v>-185.72030000000001</c:v>
                </c:pt>
                <c:pt idx="2274">
                  <c:v>-185.67019999999999</c:v>
                </c:pt>
                <c:pt idx="2275">
                  <c:v>-185.62010000000001</c:v>
                </c:pt>
                <c:pt idx="2276">
                  <c:v>-185.56990000000002</c:v>
                </c:pt>
                <c:pt idx="2277">
                  <c:v>-185.51990000000001</c:v>
                </c:pt>
                <c:pt idx="2278">
                  <c:v>-185.46969999999999</c:v>
                </c:pt>
                <c:pt idx="2279">
                  <c:v>-185.4196</c:v>
                </c:pt>
                <c:pt idx="2280">
                  <c:v>-185.36930000000001</c:v>
                </c:pt>
                <c:pt idx="2281">
                  <c:v>-185.31940000000003</c:v>
                </c:pt>
                <c:pt idx="2282">
                  <c:v>-185.26909999999998</c:v>
                </c:pt>
                <c:pt idx="2283">
                  <c:v>-185.21899999999999</c:v>
                </c:pt>
                <c:pt idx="2284">
                  <c:v>-185.16890000000001</c:v>
                </c:pt>
                <c:pt idx="2285">
                  <c:v>-185.11880000000002</c:v>
                </c:pt>
                <c:pt idx="2286">
                  <c:v>-185.0686</c:v>
                </c:pt>
                <c:pt idx="2287">
                  <c:v>-185.01849999999999</c:v>
                </c:pt>
                <c:pt idx="2288">
                  <c:v>-184.9683</c:v>
                </c:pt>
                <c:pt idx="2289">
                  <c:v>-184.91829999999999</c:v>
                </c:pt>
                <c:pt idx="2290">
                  <c:v>-184.86799999999999</c:v>
                </c:pt>
                <c:pt idx="2291">
                  <c:v>-184.81800000000001</c:v>
                </c:pt>
                <c:pt idx="2292">
                  <c:v>-184.76780000000002</c:v>
                </c:pt>
                <c:pt idx="2293">
                  <c:v>-184.7176</c:v>
                </c:pt>
                <c:pt idx="2294">
                  <c:v>-184.66759999999999</c:v>
                </c:pt>
                <c:pt idx="2295">
                  <c:v>-184.6174</c:v>
                </c:pt>
                <c:pt idx="2296">
                  <c:v>-184.56730000000002</c:v>
                </c:pt>
                <c:pt idx="2297">
                  <c:v>-184.5172</c:v>
                </c:pt>
                <c:pt idx="2298">
                  <c:v>-184.46699999999998</c:v>
                </c:pt>
                <c:pt idx="2299">
                  <c:v>-184.41680000000002</c:v>
                </c:pt>
                <c:pt idx="2300">
                  <c:v>-184.36680000000001</c:v>
                </c:pt>
                <c:pt idx="2301">
                  <c:v>-184.3167</c:v>
                </c:pt>
                <c:pt idx="2302">
                  <c:v>-184.26650000000001</c:v>
                </c:pt>
                <c:pt idx="2303">
                  <c:v>-184.21640000000002</c:v>
                </c:pt>
                <c:pt idx="2304">
                  <c:v>-184.16619999999998</c:v>
                </c:pt>
                <c:pt idx="2305">
                  <c:v>-184.11619999999999</c:v>
                </c:pt>
                <c:pt idx="2306">
                  <c:v>-184.0659</c:v>
                </c:pt>
                <c:pt idx="2307">
                  <c:v>-184.01590000000002</c:v>
                </c:pt>
                <c:pt idx="2308">
                  <c:v>-183.96570000000003</c:v>
                </c:pt>
                <c:pt idx="2309">
                  <c:v>-183.91550000000001</c:v>
                </c:pt>
                <c:pt idx="2310">
                  <c:v>-183.8655</c:v>
                </c:pt>
                <c:pt idx="2311">
                  <c:v>-183.81529999999998</c:v>
                </c:pt>
                <c:pt idx="2312">
                  <c:v>-183.76520000000002</c:v>
                </c:pt>
                <c:pt idx="2313">
                  <c:v>-183.71499999999997</c:v>
                </c:pt>
                <c:pt idx="2314">
                  <c:v>-183.66499999999999</c:v>
                </c:pt>
                <c:pt idx="2315">
                  <c:v>-183.6148</c:v>
                </c:pt>
                <c:pt idx="2316">
                  <c:v>-183.56460000000001</c:v>
                </c:pt>
                <c:pt idx="2317">
                  <c:v>-183.5145</c:v>
                </c:pt>
                <c:pt idx="2318">
                  <c:v>-183.46440000000001</c:v>
                </c:pt>
                <c:pt idx="2319">
                  <c:v>-183.4143</c:v>
                </c:pt>
                <c:pt idx="2320">
                  <c:v>-183.36410000000001</c:v>
                </c:pt>
                <c:pt idx="2321">
                  <c:v>-183.31390000000002</c:v>
                </c:pt>
                <c:pt idx="2322">
                  <c:v>-183.2638</c:v>
                </c:pt>
                <c:pt idx="2323">
                  <c:v>-183.21370000000002</c:v>
                </c:pt>
                <c:pt idx="2324">
                  <c:v>-183.1636</c:v>
                </c:pt>
                <c:pt idx="2325">
                  <c:v>-183.11349999999999</c:v>
                </c:pt>
                <c:pt idx="2326">
                  <c:v>-183.06319999999999</c:v>
                </c:pt>
                <c:pt idx="2327">
                  <c:v>-183.01319999999998</c:v>
                </c:pt>
                <c:pt idx="2328">
                  <c:v>-182.96299999999999</c:v>
                </c:pt>
                <c:pt idx="2329">
                  <c:v>-182.91300000000001</c:v>
                </c:pt>
                <c:pt idx="2330">
                  <c:v>-182.86279999999999</c:v>
                </c:pt>
                <c:pt idx="2331">
                  <c:v>-182.81270000000001</c:v>
                </c:pt>
                <c:pt idx="2332">
                  <c:v>-182.76260000000002</c:v>
                </c:pt>
                <c:pt idx="2333">
                  <c:v>-182.7123</c:v>
                </c:pt>
                <c:pt idx="2334">
                  <c:v>-182.66219999999998</c:v>
                </c:pt>
                <c:pt idx="2335">
                  <c:v>-182.61210000000003</c:v>
                </c:pt>
                <c:pt idx="2336">
                  <c:v>-182.56200000000001</c:v>
                </c:pt>
                <c:pt idx="2337">
                  <c:v>-182.51179999999999</c:v>
                </c:pt>
                <c:pt idx="2338">
                  <c:v>-182.46180000000001</c:v>
                </c:pt>
                <c:pt idx="2339">
                  <c:v>-182.41159999999999</c:v>
                </c:pt>
                <c:pt idx="2340">
                  <c:v>-182.36149999999998</c:v>
                </c:pt>
                <c:pt idx="2341">
                  <c:v>-182.31139999999999</c:v>
                </c:pt>
                <c:pt idx="2342">
                  <c:v>-182.26119999999997</c:v>
                </c:pt>
                <c:pt idx="2343">
                  <c:v>-182.21099999999998</c:v>
                </c:pt>
                <c:pt idx="2344">
                  <c:v>-182.161</c:v>
                </c:pt>
                <c:pt idx="2345">
                  <c:v>-182.11079999999998</c:v>
                </c:pt>
                <c:pt idx="2346">
                  <c:v>-182.0607</c:v>
                </c:pt>
                <c:pt idx="2347">
                  <c:v>-182.01060000000001</c:v>
                </c:pt>
                <c:pt idx="2348">
                  <c:v>-181.96039999999999</c:v>
                </c:pt>
                <c:pt idx="2349">
                  <c:v>-181.91019999999997</c:v>
                </c:pt>
                <c:pt idx="2350">
                  <c:v>-181.86019999999999</c:v>
                </c:pt>
                <c:pt idx="2351">
                  <c:v>-181.81</c:v>
                </c:pt>
                <c:pt idx="2352">
                  <c:v>-181.75990000000002</c:v>
                </c:pt>
                <c:pt idx="2353">
                  <c:v>-181.7098</c:v>
                </c:pt>
                <c:pt idx="2354">
                  <c:v>-181.65969999999999</c:v>
                </c:pt>
                <c:pt idx="2355">
                  <c:v>-181.6095</c:v>
                </c:pt>
                <c:pt idx="2356">
                  <c:v>-181.55930000000001</c:v>
                </c:pt>
                <c:pt idx="2357">
                  <c:v>-181.50919999999999</c:v>
                </c:pt>
                <c:pt idx="2358">
                  <c:v>-181.459</c:v>
                </c:pt>
                <c:pt idx="2359">
                  <c:v>-181.40889999999999</c:v>
                </c:pt>
                <c:pt idx="2360">
                  <c:v>-181.3588</c:v>
                </c:pt>
                <c:pt idx="2361">
                  <c:v>-181.30869999999999</c:v>
                </c:pt>
                <c:pt idx="2362">
                  <c:v>-181.2585</c:v>
                </c:pt>
                <c:pt idx="2363">
                  <c:v>-181.20849999999999</c:v>
                </c:pt>
                <c:pt idx="2364">
                  <c:v>-181.1583</c:v>
                </c:pt>
                <c:pt idx="2365">
                  <c:v>-181.10809999999998</c:v>
                </c:pt>
                <c:pt idx="2366">
                  <c:v>-181.0581</c:v>
                </c:pt>
                <c:pt idx="2367">
                  <c:v>-181.00790000000001</c:v>
                </c:pt>
                <c:pt idx="2368">
                  <c:v>-180.95779999999999</c:v>
                </c:pt>
                <c:pt idx="2369">
                  <c:v>-180.90770000000001</c:v>
                </c:pt>
                <c:pt idx="2370">
                  <c:v>-180.85749999999999</c:v>
                </c:pt>
                <c:pt idx="2371">
                  <c:v>-180.8074</c:v>
                </c:pt>
                <c:pt idx="2372">
                  <c:v>-180.75720000000001</c:v>
                </c:pt>
                <c:pt idx="2373">
                  <c:v>-180.70709999999997</c:v>
                </c:pt>
                <c:pt idx="2374">
                  <c:v>-180.65709999999999</c:v>
                </c:pt>
                <c:pt idx="2375">
                  <c:v>-180.60679999999999</c:v>
                </c:pt>
                <c:pt idx="2376">
                  <c:v>-180.55669999999998</c:v>
                </c:pt>
                <c:pt idx="2377">
                  <c:v>-180.50650000000002</c:v>
                </c:pt>
                <c:pt idx="2378">
                  <c:v>-180.45650000000001</c:v>
                </c:pt>
                <c:pt idx="2379">
                  <c:v>-180.40629999999999</c:v>
                </c:pt>
                <c:pt idx="2380">
                  <c:v>-180.3561</c:v>
                </c:pt>
                <c:pt idx="2381">
                  <c:v>-180.30599999999998</c:v>
                </c:pt>
                <c:pt idx="2382">
                  <c:v>-180.2559</c:v>
                </c:pt>
                <c:pt idx="2383">
                  <c:v>-180.20570000000001</c:v>
                </c:pt>
                <c:pt idx="2384">
                  <c:v>-180.1557</c:v>
                </c:pt>
                <c:pt idx="2385">
                  <c:v>-180.10550000000001</c:v>
                </c:pt>
                <c:pt idx="2386">
                  <c:v>-180.05539999999999</c:v>
                </c:pt>
                <c:pt idx="2387">
                  <c:v>-180.00530000000001</c:v>
                </c:pt>
                <c:pt idx="2388">
                  <c:v>-179.95510000000002</c:v>
                </c:pt>
                <c:pt idx="2389">
                  <c:v>-179.9049</c:v>
                </c:pt>
                <c:pt idx="2390">
                  <c:v>-179.85489999999999</c:v>
                </c:pt>
                <c:pt idx="2391">
                  <c:v>-179.8047</c:v>
                </c:pt>
                <c:pt idx="2392">
                  <c:v>-179.75459999999998</c:v>
                </c:pt>
                <c:pt idx="2393">
                  <c:v>-179.7045</c:v>
                </c:pt>
                <c:pt idx="2394">
                  <c:v>-179.6542</c:v>
                </c:pt>
                <c:pt idx="2395">
                  <c:v>-179.60420000000002</c:v>
                </c:pt>
                <c:pt idx="2396">
                  <c:v>-179.55410000000001</c:v>
                </c:pt>
                <c:pt idx="2397">
                  <c:v>-179.50389999999999</c:v>
                </c:pt>
                <c:pt idx="2398">
                  <c:v>-179.4538</c:v>
                </c:pt>
                <c:pt idx="2399">
                  <c:v>-179.40359999999998</c:v>
                </c:pt>
                <c:pt idx="2400">
                  <c:v>-179.3535</c:v>
                </c:pt>
                <c:pt idx="2401">
                  <c:v>-179.30330000000001</c:v>
                </c:pt>
                <c:pt idx="2402">
                  <c:v>-179.25330000000002</c:v>
                </c:pt>
                <c:pt idx="2403">
                  <c:v>-179.20319999999998</c:v>
                </c:pt>
                <c:pt idx="2404">
                  <c:v>-179.15289999999999</c:v>
                </c:pt>
                <c:pt idx="2405">
                  <c:v>-179.10290000000001</c:v>
                </c:pt>
                <c:pt idx="2406">
                  <c:v>-179.05279999999999</c:v>
                </c:pt>
                <c:pt idx="2407">
                  <c:v>-179.0026</c:v>
                </c:pt>
                <c:pt idx="2408">
                  <c:v>-178.95239999999998</c:v>
                </c:pt>
                <c:pt idx="2409">
                  <c:v>-178.9023</c:v>
                </c:pt>
                <c:pt idx="2410">
                  <c:v>-178.85219999999998</c:v>
                </c:pt>
                <c:pt idx="2411">
                  <c:v>-178.8021</c:v>
                </c:pt>
                <c:pt idx="2412">
                  <c:v>-178.75190000000001</c:v>
                </c:pt>
                <c:pt idx="2413">
                  <c:v>-178.70189999999997</c:v>
                </c:pt>
                <c:pt idx="2414">
                  <c:v>-178.65170000000001</c:v>
                </c:pt>
                <c:pt idx="2415">
                  <c:v>-178.60139999999998</c:v>
                </c:pt>
                <c:pt idx="2416">
                  <c:v>-178.5514</c:v>
                </c:pt>
                <c:pt idx="2417">
                  <c:v>-178.50130000000001</c:v>
                </c:pt>
                <c:pt idx="2418">
                  <c:v>-178.4512</c:v>
                </c:pt>
                <c:pt idx="2419">
                  <c:v>-178.40100000000001</c:v>
                </c:pt>
                <c:pt idx="2420">
                  <c:v>-178.35090000000002</c:v>
                </c:pt>
                <c:pt idx="2421">
                  <c:v>-178.30070000000001</c:v>
                </c:pt>
                <c:pt idx="2422">
                  <c:v>-178.25060000000002</c:v>
                </c:pt>
                <c:pt idx="2423">
                  <c:v>-178.20050000000001</c:v>
                </c:pt>
                <c:pt idx="2424">
                  <c:v>-178.15039999999999</c:v>
                </c:pt>
                <c:pt idx="2425">
                  <c:v>-178.1002</c:v>
                </c:pt>
                <c:pt idx="2426">
                  <c:v>-178.05010000000001</c:v>
                </c:pt>
                <c:pt idx="2427">
                  <c:v>-177.99990000000003</c:v>
                </c:pt>
                <c:pt idx="2428">
                  <c:v>-177.94970000000001</c:v>
                </c:pt>
                <c:pt idx="2429">
                  <c:v>-177.8997</c:v>
                </c:pt>
                <c:pt idx="2430">
                  <c:v>-177.84950000000001</c:v>
                </c:pt>
                <c:pt idx="2431">
                  <c:v>-177.79939999999999</c:v>
                </c:pt>
                <c:pt idx="2432">
                  <c:v>-177.74930000000001</c:v>
                </c:pt>
                <c:pt idx="2433">
                  <c:v>-177.69910000000002</c:v>
                </c:pt>
                <c:pt idx="2434">
                  <c:v>-177.649</c:v>
                </c:pt>
                <c:pt idx="2435">
                  <c:v>-177.59890000000001</c:v>
                </c:pt>
                <c:pt idx="2436">
                  <c:v>-177.5488</c:v>
                </c:pt>
                <c:pt idx="2437">
                  <c:v>-177.49860000000001</c:v>
                </c:pt>
                <c:pt idx="2438">
                  <c:v>-177.44839999999999</c:v>
                </c:pt>
                <c:pt idx="2439">
                  <c:v>-177.39830000000001</c:v>
                </c:pt>
                <c:pt idx="2440">
                  <c:v>-177.34829999999999</c:v>
                </c:pt>
                <c:pt idx="2441">
                  <c:v>-177.29810000000001</c:v>
                </c:pt>
                <c:pt idx="2442">
                  <c:v>-177.24799999999999</c:v>
                </c:pt>
                <c:pt idx="2443">
                  <c:v>-177.1979</c:v>
                </c:pt>
                <c:pt idx="2444">
                  <c:v>-177.14769999999999</c:v>
                </c:pt>
                <c:pt idx="2445">
                  <c:v>-177.09750000000003</c:v>
                </c:pt>
                <c:pt idx="2446">
                  <c:v>-177.04739999999998</c:v>
                </c:pt>
                <c:pt idx="2447">
                  <c:v>-176.99720000000002</c:v>
                </c:pt>
                <c:pt idx="2448">
                  <c:v>-176.94720000000001</c:v>
                </c:pt>
                <c:pt idx="2449">
                  <c:v>-176.89709999999997</c:v>
                </c:pt>
                <c:pt idx="2450">
                  <c:v>-176.8468</c:v>
                </c:pt>
                <c:pt idx="2451">
                  <c:v>-176.79669999999999</c:v>
                </c:pt>
                <c:pt idx="2452">
                  <c:v>-176.7466</c:v>
                </c:pt>
                <c:pt idx="2453">
                  <c:v>-176.69649999999999</c:v>
                </c:pt>
                <c:pt idx="2454">
                  <c:v>-176.6464</c:v>
                </c:pt>
                <c:pt idx="2455">
                  <c:v>-176.59629999999999</c:v>
                </c:pt>
                <c:pt idx="2456">
                  <c:v>-176.5462</c:v>
                </c:pt>
                <c:pt idx="2457">
                  <c:v>-176.49599999999998</c:v>
                </c:pt>
                <c:pt idx="2458">
                  <c:v>-176.44590000000002</c:v>
                </c:pt>
                <c:pt idx="2459">
                  <c:v>-176.39569999999998</c:v>
                </c:pt>
                <c:pt idx="2460">
                  <c:v>-176.34550000000002</c:v>
                </c:pt>
                <c:pt idx="2461">
                  <c:v>-176.2954</c:v>
                </c:pt>
                <c:pt idx="2462">
                  <c:v>-176.24530000000001</c:v>
                </c:pt>
                <c:pt idx="2463">
                  <c:v>-176.1951</c:v>
                </c:pt>
                <c:pt idx="2464">
                  <c:v>-176.14500000000001</c:v>
                </c:pt>
                <c:pt idx="2465">
                  <c:v>-176.0949</c:v>
                </c:pt>
                <c:pt idx="2466">
                  <c:v>-176.04470000000001</c:v>
                </c:pt>
                <c:pt idx="2467">
                  <c:v>-175.99459999999999</c:v>
                </c:pt>
                <c:pt idx="2468">
                  <c:v>-175.94450000000001</c:v>
                </c:pt>
                <c:pt idx="2469">
                  <c:v>-175.89439999999999</c:v>
                </c:pt>
                <c:pt idx="2470">
                  <c:v>-175.84410000000003</c:v>
                </c:pt>
                <c:pt idx="2471">
                  <c:v>-175.79399999999998</c:v>
                </c:pt>
                <c:pt idx="2472">
                  <c:v>-175.7439</c:v>
                </c:pt>
                <c:pt idx="2473">
                  <c:v>-175.69370000000001</c:v>
                </c:pt>
                <c:pt idx="2474">
                  <c:v>-175.64359999999999</c:v>
                </c:pt>
                <c:pt idx="2475">
                  <c:v>-175.59350000000001</c:v>
                </c:pt>
                <c:pt idx="2476">
                  <c:v>-175.54340000000002</c:v>
                </c:pt>
                <c:pt idx="2477">
                  <c:v>-175.4932</c:v>
                </c:pt>
                <c:pt idx="2478">
                  <c:v>-175.44320000000002</c:v>
                </c:pt>
                <c:pt idx="2479">
                  <c:v>-175.3931</c:v>
                </c:pt>
                <c:pt idx="2480">
                  <c:v>-175.34300000000002</c:v>
                </c:pt>
                <c:pt idx="2481">
                  <c:v>-175.2929</c:v>
                </c:pt>
                <c:pt idx="2482">
                  <c:v>-175.24259999999998</c:v>
                </c:pt>
                <c:pt idx="2483">
                  <c:v>-175.1925</c:v>
                </c:pt>
                <c:pt idx="2484">
                  <c:v>-175.14240000000001</c:v>
                </c:pt>
                <c:pt idx="2485">
                  <c:v>-175.09219999999999</c:v>
                </c:pt>
                <c:pt idx="2486">
                  <c:v>-175.0421</c:v>
                </c:pt>
                <c:pt idx="2487">
                  <c:v>-174.99200000000002</c:v>
                </c:pt>
                <c:pt idx="2488">
                  <c:v>-174.9418</c:v>
                </c:pt>
                <c:pt idx="2489">
                  <c:v>-174.89170000000001</c:v>
                </c:pt>
                <c:pt idx="2490">
                  <c:v>-174.8416</c:v>
                </c:pt>
                <c:pt idx="2491">
                  <c:v>-174.79139999999998</c:v>
                </c:pt>
                <c:pt idx="2492">
                  <c:v>-174.7413</c:v>
                </c:pt>
                <c:pt idx="2493">
                  <c:v>-174.69119999999998</c:v>
                </c:pt>
                <c:pt idx="2494">
                  <c:v>-174.64109999999999</c:v>
                </c:pt>
                <c:pt idx="2495">
                  <c:v>-174.59100000000001</c:v>
                </c:pt>
                <c:pt idx="2496">
                  <c:v>-174.54070000000002</c:v>
                </c:pt>
                <c:pt idx="2497">
                  <c:v>-174.4906</c:v>
                </c:pt>
                <c:pt idx="2498">
                  <c:v>-174.44049999999999</c:v>
                </c:pt>
                <c:pt idx="2499">
                  <c:v>-174.3904</c:v>
                </c:pt>
                <c:pt idx="2500">
                  <c:v>-174.34029999999998</c:v>
                </c:pt>
                <c:pt idx="2501">
                  <c:v>-174.2901</c:v>
                </c:pt>
                <c:pt idx="2502">
                  <c:v>-174.24</c:v>
                </c:pt>
                <c:pt idx="2503">
                  <c:v>-174.18989999999999</c:v>
                </c:pt>
                <c:pt idx="2504">
                  <c:v>-174.1397</c:v>
                </c:pt>
                <c:pt idx="2505">
                  <c:v>-174.08959999999999</c:v>
                </c:pt>
                <c:pt idx="2506">
                  <c:v>-174.0395</c:v>
                </c:pt>
                <c:pt idx="2507">
                  <c:v>-173.98939999999999</c:v>
                </c:pt>
                <c:pt idx="2508">
                  <c:v>-173.9392</c:v>
                </c:pt>
                <c:pt idx="2509">
                  <c:v>-173.88900000000001</c:v>
                </c:pt>
                <c:pt idx="2510">
                  <c:v>-173.839</c:v>
                </c:pt>
                <c:pt idx="2511">
                  <c:v>-173.78879999999998</c:v>
                </c:pt>
                <c:pt idx="2512">
                  <c:v>-173.73869999999999</c:v>
                </c:pt>
                <c:pt idx="2513">
                  <c:v>-173.68859999999998</c:v>
                </c:pt>
                <c:pt idx="2514">
                  <c:v>-173.63840000000002</c:v>
                </c:pt>
                <c:pt idx="2515">
                  <c:v>-173.5883</c:v>
                </c:pt>
                <c:pt idx="2516">
                  <c:v>-173.53820000000002</c:v>
                </c:pt>
                <c:pt idx="2517">
                  <c:v>-173.488</c:v>
                </c:pt>
                <c:pt idx="2518">
                  <c:v>-173.43790000000001</c:v>
                </c:pt>
                <c:pt idx="2519">
                  <c:v>-173.3877</c:v>
                </c:pt>
                <c:pt idx="2520">
                  <c:v>-173.33760000000001</c:v>
                </c:pt>
                <c:pt idx="2521">
                  <c:v>-173.28749999999999</c:v>
                </c:pt>
                <c:pt idx="2522">
                  <c:v>-173.23740000000001</c:v>
                </c:pt>
                <c:pt idx="2523">
                  <c:v>-173.18729999999999</c:v>
                </c:pt>
                <c:pt idx="2524">
                  <c:v>-173.1371</c:v>
                </c:pt>
                <c:pt idx="2525">
                  <c:v>-173.08700000000002</c:v>
                </c:pt>
                <c:pt idx="2526">
                  <c:v>-173.0368</c:v>
                </c:pt>
                <c:pt idx="2527">
                  <c:v>-172.98669999999998</c:v>
                </c:pt>
                <c:pt idx="2528">
                  <c:v>-172.93650000000002</c:v>
                </c:pt>
                <c:pt idx="2529">
                  <c:v>-172.88640000000001</c:v>
                </c:pt>
                <c:pt idx="2530">
                  <c:v>-172.83630000000002</c:v>
                </c:pt>
                <c:pt idx="2531">
                  <c:v>-172.78620000000001</c:v>
                </c:pt>
                <c:pt idx="2532">
                  <c:v>-172.73599999999999</c:v>
                </c:pt>
                <c:pt idx="2533">
                  <c:v>-172.6859</c:v>
                </c:pt>
                <c:pt idx="2534">
                  <c:v>-172.63569999999999</c:v>
                </c:pt>
                <c:pt idx="2535">
                  <c:v>-172.5856</c:v>
                </c:pt>
                <c:pt idx="2536">
                  <c:v>-172.53559999999999</c:v>
                </c:pt>
                <c:pt idx="2537">
                  <c:v>-172.4854</c:v>
                </c:pt>
                <c:pt idx="2538">
                  <c:v>-172.43520000000001</c:v>
                </c:pt>
                <c:pt idx="2539">
                  <c:v>-172.38509999999999</c:v>
                </c:pt>
                <c:pt idx="2540">
                  <c:v>-172.3349</c:v>
                </c:pt>
                <c:pt idx="2541">
                  <c:v>-172.28489999999999</c:v>
                </c:pt>
                <c:pt idx="2542">
                  <c:v>-172.23480000000001</c:v>
                </c:pt>
                <c:pt idx="2543">
                  <c:v>-172.18459999999999</c:v>
                </c:pt>
                <c:pt idx="2544">
                  <c:v>-172.1344</c:v>
                </c:pt>
                <c:pt idx="2545">
                  <c:v>-172.08429999999998</c:v>
                </c:pt>
                <c:pt idx="2546">
                  <c:v>-172.0342</c:v>
                </c:pt>
                <c:pt idx="2547">
                  <c:v>-171.98399999999998</c:v>
                </c:pt>
                <c:pt idx="2548">
                  <c:v>-171.93399999999997</c:v>
                </c:pt>
                <c:pt idx="2549">
                  <c:v>-171.88389999999998</c:v>
                </c:pt>
                <c:pt idx="2550">
                  <c:v>-171.83359999999999</c:v>
                </c:pt>
                <c:pt idx="2551">
                  <c:v>-171.7834</c:v>
                </c:pt>
                <c:pt idx="2552">
                  <c:v>-171.73339999999999</c:v>
                </c:pt>
                <c:pt idx="2553">
                  <c:v>-171.6833</c:v>
                </c:pt>
                <c:pt idx="2554">
                  <c:v>-171.63310000000001</c:v>
                </c:pt>
                <c:pt idx="2555">
                  <c:v>-171.5831</c:v>
                </c:pt>
                <c:pt idx="2556">
                  <c:v>-171.53280000000001</c:v>
                </c:pt>
                <c:pt idx="2557">
                  <c:v>-171.48269999999999</c:v>
                </c:pt>
                <c:pt idx="2558">
                  <c:v>-171.43259999999998</c:v>
                </c:pt>
                <c:pt idx="2559">
                  <c:v>-171.38249999999999</c:v>
                </c:pt>
                <c:pt idx="2560">
                  <c:v>-171.3323</c:v>
                </c:pt>
                <c:pt idx="2561">
                  <c:v>-171.28219999999999</c:v>
                </c:pt>
                <c:pt idx="2562">
                  <c:v>-171.2321</c:v>
                </c:pt>
                <c:pt idx="2563">
                  <c:v>-171.18200000000002</c:v>
                </c:pt>
                <c:pt idx="2564">
                  <c:v>-171.1318</c:v>
                </c:pt>
                <c:pt idx="2565">
                  <c:v>-171.08170000000001</c:v>
                </c:pt>
                <c:pt idx="2566">
                  <c:v>-171.03149999999999</c:v>
                </c:pt>
                <c:pt idx="2567">
                  <c:v>-170.98140000000001</c:v>
                </c:pt>
                <c:pt idx="2568">
                  <c:v>-170.93129999999999</c:v>
                </c:pt>
                <c:pt idx="2569">
                  <c:v>-170.88120000000001</c:v>
                </c:pt>
                <c:pt idx="2570">
                  <c:v>-170.83100000000002</c:v>
                </c:pt>
                <c:pt idx="2571">
                  <c:v>-170.7808</c:v>
                </c:pt>
                <c:pt idx="2572">
                  <c:v>-170.73070000000001</c:v>
                </c:pt>
                <c:pt idx="2573">
                  <c:v>-170.68069999999997</c:v>
                </c:pt>
                <c:pt idx="2574">
                  <c:v>-170.63050000000001</c:v>
                </c:pt>
                <c:pt idx="2575">
                  <c:v>-170.58030000000002</c:v>
                </c:pt>
                <c:pt idx="2576">
                  <c:v>-170.53019999999998</c:v>
                </c:pt>
                <c:pt idx="2577">
                  <c:v>-170.48009999999999</c:v>
                </c:pt>
                <c:pt idx="2578">
                  <c:v>-170.4299</c:v>
                </c:pt>
                <c:pt idx="2579">
                  <c:v>-170.37979999999999</c:v>
                </c:pt>
                <c:pt idx="2580">
                  <c:v>-170.3297</c:v>
                </c:pt>
                <c:pt idx="2581">
                  <c:v>-170.27959999999999</c:v>
                </c:pt>
                <c:pt idx="2582">
                  <c:v>-170.2294</c:v>
                </c:pt>
                <c:pt idx="2583">
                  <c:v>-170.17930000000001</c:v>
                </c:pt>
                <c:pt idx="2584">
                  <c:v>-170.12909999999999</c:v>
                </c:pt>
                <c:pt idx="2585">
                  <c:v>-170.07900000000001</c:v>
                </c:pt>
                <c:pt idx="2586">
                  <c:v>-170.02889999999999</c:v>
                </c:pt>
                <c:pt idx="2587">
                  <c:v>-169.97869999999998</c:v>
                </c:pt>
                <c:pt idx="2588">
                  <c:v>-169.92860000000002</c:v>
                </c:pt>
                <c:pt idx="2589">
                  <c:v>-169.8785</c:v>
                </c:pt>
                <c:pt idx="2590">
                  <c:v>-169.82839999999999</c:v>
                </c:pt>
                <c:pt idx="2591">
                  <c:v>-169.77809999999999</c:v>
                </c:pt>
                <c:pt idx="2592">
                  <c:v>-169.72809999999998</c:v>
                </c:pt>
                <c:pt idx="2593">
                  <c:v>-169.678</c:v>
                </c:pt>
                <c:pt idx="2594">
                  <c:v>-169.6277</c:v>
                </c:pt>
                <c:pt idx="2595">
                  <c:v>-169.57769999999999</c:v>
                </c:pt>
                <c:pt idx="2596">
                  <c:v>-169.5275</c:v>
                </c:pt>
                <c:pt idx="2597">
                  <c:v>-169.47740000000002</c:v>
                </c:pt>
                <c:pt idx="2598">
                  <c:v>-169.4273</c:v>
                </c:pt>
                <c:pt idx="2599">
                  <c:v>-169.37709999999998</c:v>
                </c:pt>
                <c:pt idx="2600">
                  <c:v>-169.32710000000003</c:v>
                </c:pt>
                <c:pt idx="2601">
                  <c:v>-169.27690000000001</c:v>
                </c:pt>
                <c:pt idx="2602">
                  <c:v>-169.22669999999999</c:v>
                </c:pt>
                <c:pt idx="2603">
                  <c:v>-169.17670000000001</c:v>
                </c:pt>
                <c:pt idx="2604">
                  <c:v>-169.12650000000002</c:v>
                </c:pt>
                <c:pt idx="2605">
                  <c:v>-169.0763</c:v>
                </c:pt>
                <c:pt idx="2606">
                  <c:v>-169.02629999999999</c:v>
                </c:pt>
                <c:pt idx="2607">
                  <c:v>-168.97609999999997</c:v>
                </c:pt>
                <c:pt idx="2608">
                  <c:v>-168.92590000000001</c:v>
                </c:pt>
                <c:pt idx="2609">
                  <c:v>-168.87580000000003</c:v>
                </c:pt>
                <c:pt idx="2610">
                  <c:v>-168.82569999999998</c:v>
                </c:pt>
                <c:pt idx="2611">
                  <c:v>-168.7756</c:v>
                </c:pt>
                <c:pt idx="2612">
                  <c:v>-168.72540000000001</c:v>
                </c:pt>
                <c:pt idx="2613">
                  <c:v>-168.67539999999997</c:v>
                </c:pt>
                <c:pt idx="2614">
                  <c:v>-168.6251</c:v>
                </c:pt>
                <c:pt idx="2615">
                  <c:v>-168.57510000000002</c:v>
                </c:pt>
                <c:pt idx="2616">
                  <c:v>-168.5249</c:v>
                </c:pt>
                <c:pt idx="2617">
                  <c:v>-168.47470000000001</c:v>
                </c:pt>
                <c:pt idx="2618">
                  <c:v>-168.4247</c:v>
                </c:pt>
                <c:pt idx="2619">
                  <c:v>-168.37450000000001</c:v>
                </c:pt>
                <c:pt idx="2620">
                  <c:v>-168.3244</c:v>
                </c:pt>
                <c:pt idx="2621">
                  <c:v>-168.27420000000001</c:v>
                </c:pt>
                <c:pt idx="2622">
                  <c:v>-168.2242</c:v>
                </c:pt>
                <c:pt idx="2623">
                  <c:v>-168.17400000000001</c:v>
                </c:pt>
                <c:pt idx="2624">
                  <c:v>-168.12389999999999</c:v>
                </c:pt>
                <c:pt idx="2625">
                  <c:v>-168.07380000000001</c:v>
                </c:pt>
                <c:pt idx="2626">
                  <c:v>-168.02350000000001</c:v>
                </c:pt>
                <c:pt idx="2627">
                  <c:v>-167.9734</c:v>
                </c:pt>
                <c:pt idx="2628">
                  <c:v>-167.92320000000001</c:v>
                </c:pt>
                <c:pt idx="2629">
                  <c:v>-167.8732</c:v>
                </c:pt>
                <c:pt idx="2630">
                  <c:v>-167.82310000000001</c:v>
                </c:pt>
                <c:pt idx="2631">
                  <c:v>-167.77289999999999</c:v>
                </c:pt>
                <c:pt idx="2632">
                  <c:v>-167.72280000000001</c:v>
                </c:pt>
                <c:pt idx="2633">
                  <c:v>-167.6728</c:v>
                </c:pt>
                <c:pt idx="2634">
                  <c:v>-167.6224</c:v>
                </c:pt>
                <c:pt idx="2635">
                  <c:v>-167.57239999999999</c:v>
                </c:pt>
                <c:pt idx="2636">
                  <c:v>-167.5222</c:v>
                </c:pt>
                <c:pt idx="2637">
                  <c:v>-167.47210000000001</c:v>
                </c:pt>
                <c:pt idx="2638">
                  <c:v>-167.422</c:v>
                </c:pt>
                <c:pt idx="2639">
                  <c:v>-167.37190000000001</c:v>
                </c:pt>
                <c:pt idx="2640">
                  <c:v>-167.32169999999999</c:v>
                </c:pt>
                <c:pt idx="2641">
                  <c:v>-167.27160000000001</c:v>
                </c:pt>
                <c:pt idx="2642">
                  <c:v>-167.22140000000002</c:v>
                </c:pt>
                <c:pt idx="2643">
                  <c:v>-167.17140000000001</c:v>
                </c:pt>
                <c:pt idx="2644">
                  <c:v>-167.12120000000002</c:v>
                </c:pt>
                <c:pt idx="2645">
                  <c:v>-167.0711</c:v>
                </c:pt>
                <c:pt idx="2646">
                  <c:v>-167.02089999999998</c:v>
                </c:pt>
                <c:pt idx="2647">
                  <c:v>-166.9708</c:v>
                </c:pt>
                <c:pt idx="2648">
                  <c:v>-166.92070000000001</c:v>
                </c:pt>
                <c:pt idx="2649">
                  <c:v>-166.87049999999999</c:v>
                </c:pt>
                <c:pt idx="2650">
                  <c:v>-166.82049999999998</c:v>
                </c:pt>
                <c:pt idx="2651">
                  <c:v>-166.77019999999999</c:v>
                </c:pt>
                <c:pt idx="2652">
                  <c:v>-166.72020000000001</c:v>
                </c:pt>
                <c:pt idx="2653">
                  <c:v>-166.67000000000002</c:v>
                </c:pt>
                <c:pt idx="2654">
                  <c:v>-166.6199</c:v>
                </c:pt>
                <c:pt idx="2655">
                  <c:v>-166.56970000000001</c:v>
                </c:pt>
                <c:pt idx="2656">
                  <c:v>-166.5196</c:v>
                </c:pt>
                <c:pt idx="2657">
                  <c:v>-166.46940000000001</c:v>
                </c:pt>
                <c:pt idx="2658">
                  <c:v>-166.41929999999999</c:v>
                </c:pt>
                <c:pt idx="2659">
                  <c:v>-166.36920000000001</c:v>
                </c:pt>
                <c:pt idx="2660">
                  <c:v>-166.31899999999999</c:v>
                </c:pt>
                <c:pt idx="2661">
                  <c:v>-166.2689</c:v>
                </c:pt>
                <c:pt idx="2662">
                  <c:v>-166.21890000000002</c:v>
                </c:pt>
                <c:pt idx="2663">
                  <c:v>-166.1687</c:v>
                </c:pt>
                <c:pt idx="2664">
                  <c:v>-166.11869999999999</c:v>
                </c:pt>
                <c:pt idx="2665">
                  <c:v>-166.0684</c:v>
                </c:pt>
                <c:pt idx="2666">
                  <c:v>-166.01830000000001</c:v>
                </c:pt>
                <c:pt idx="2667">
                  <c:v>-165.96809999999999</c:v>
                </c:pt>
                <c:pt idx="2668">
                  <c:v>-165.91799999999998</c:v>
                </c:pt>
                <c:pt idx="2669">
                  <c:v>-165.86789999999999</c:v>
                </c:pt>
                <c:pt idx="2670">
                  <c:v>-165.81780000000001</c:v>
                </c:pt>
                <c:pt idx="2671">
                  <c:v>-165.76760000000002</c:v>
                </c:pt>
                <c:pt idx="2672">
                  <c:v>-165.7175</c:v>
                </c:pt>
                <c:pt idx="2673">
                  <c:v>-165.66730000000001</c:v>
                </c:pt>
                <c:pt idx="2674">
                  <c:v>-165.6172</c:v>
                </c:pt>
                <c:pt idx="2675">
                  <c:v>-165.56709999999998</c:v>
                </c:pt>
                <c:pt idx="2676">
                  <c:v>-165.517</c:v>
                </c:pt>
                <c:pt idx="2677">
                  <c:v>-165.46690000000001</c:v>
                </c:pt>
                <c:pt idx="2678">
                  <c:v>-165.41669999999999</c:v>
                </c:pt>
                <c:pt idx="2679">
                  <c:v>-165.36660000000001</c:v>
                </c:pt>
                <c:pt idx="2680">
                  <c:v>-165.31640000000002</c:v>
                </c:pt>
                <c:pt idx="2681">
                  <c:v>-165.2664</c:v>
                </c:pt>
                <c:pt idx="2682">
                  <c:v>-165.21619999999999</c:v>
                </c:pt>
                <c:pt idx="2683">
                  <c:v>-165.166</c:v>
                </c:pt>
                <c:pt idx="2684">
                  <c:v>-165.11580000000001</c:v>
                </c:pt>
                <c:pt idx="2685">
                  <c:v>-165.0659</c:v>
                </c:pt>
                <c:pt idx="2686">
                  <c:v>-165.01560000000001</c:v>
                </c:pt>
                <c:pt idx="2687">
                  <c:v>-164.96550000000002</c:v>
                </c:pt>
                <c:pt idx="2688">
                  <c:v>-164.91540000000001</c:v>
                </c:pt>
                <c:pt idx="2689">
                  <c:v>-164.86529999999999</c:v>
                </c:pt>
                <c:pt idx="2690">
                  <c:v>-164.8151</c:v>
                </c:pt>
                <c:pt idx="2691">
                  <c:v>-164.76499999999999</c:v>
                </c:pt>
                <c:pt idx="2692">
                  <c:v>-164.7148</c:v>
                </c:pt>
                <c:pt idx="2693">
                  <c:v>-164.66460000000001</c:v>
                </c:pt>
                <c:pt idx="2694">
                  <c:v>-164.6146</c:v>
                </c:pt>
                <c:pt idx="2695">
                  <c:v>-164.56450000000001</c:v>
                </c:pt>
                <c:pt idx="2696">
                  <c:v>-164.51430000000002</c:v>
                </c:pt>
                <c:pt idx="2697">
                  <c:v>-164.4641</c:v>
                </c:pt>
                <c:pt idx="2698">
                  <c:v>-164.41410000000002</c:v>
                </c:pt>
                <c:pt idx="2699">
                  <c:v>-164.3638</c:v>
                </c:pt>
                <c:pt idx="2700">
                  <c:v>-164.31380000000001</c:v>
                </c:pt>
                <c:pt idx="2701">
                  <c:v>-164.26369999999997</c:v>
                </c:pt>
                <c:pt idx="2702">
                  <c:v>-164.21359999999999</c:v>
                </c:pt>
                <c:pt idx="2703">
                  <c:v>-164.1634</c:v>
                </c:pt>
                <c:pt idx="2704">
                  <c:v>-164.11329999999998</c:v>
                </c:pt>
                <c:pt idx="2705">
                  <c:v>-164.06319999999999</c:v>
                </c:pt>
                <c:pt idx="2706">
                  <c:v>-164.0129</c:v>
                </c:pt>
                <c:pt idx="2707">
                  <c:v>-163.96279999999999</c:v>
                </c:pt>
                <c:pt idx="2708">
                  <c:v>-163.9127</c:v>
                </c:pt>
                <c:pt idx="2709">
                  <c:v>-163.86259999999999</c:v>
                </c:pt>
                <c:pt idx="2710">
                  <c:v>-163.8124</c:v>
                </c:pt>
                <c:pt idx="2711">
                  <c:v>-163.76230000000001</c:v>
                </c:pt>
                <c:pt idx="2712">
                  <c:v>-163.7122</c:v>
                </c:pt>
                <c:pt idx="2713">
                  <c:v>-163.66199999999998</c:v>
                </c:pt>
                <c:pt idx="2714">
                  <c:v>-163.61189999999999</c:v>
                </c:pt>
                <c:pt idx="2715">
                  <c:v>-163.5617</c:v>
                </c:pt>
                <c:pt idx="2716">
                  <c:v>-163.51160000000002</c:v>
                </c:pt>
                <c:pt idx="2717">
                  <c:v>-163.4615</c:v>
                </c:pt>
                <c:pt idx="2718">
                  <c:v>-163.41130000000001</c:v>
                </c:pt>
                <c:pt idx="2719">
                  <c:v>-163.3612</c:v>
                </c:pt>
                <c:pt idx="2720">
                  <c:v>-163.31110000000001</c:v>
                </c:pt>
                <c:pt idx="2721">
                  <c:v>-163.261</c:v>
                </c:pt>
                <c:pt idx="2722">
                  <c:v>-163.21089999999998</c:v>
                </c:pt>
                <c:pt idx="2723">
                  <c:v>-163.16069999999999</c:v>
                </c:pt>
                <c:pt idx="2724">
                  <c:v>-163.11060000000001</c:v>
                </c:pt>
                <c:pt idx="2725">
                  <c:v>-163.06040000000002</c:v>
                </c:pt>
                <c:pt idx="2726">
                  <c:v>-163.0104</c:v>
                </c:pt>
                <c:pt idx="2727">
                  <c:v>-162.96019999999999</c:v>
                </c:pt>
                <c:pt idx="2728">
                  <c:v>-162.9101</c:v>
                </c:pt>
                <c:pt idx="2729">
                  <c:v>-162.85990000000001</c:v>
                </c:pt>
                <c:pt idx="2730">
                  <c:v>-162.8098</c:v>
                </c:pt>
                <c:pt idx="2731">
                  <c:v>-162.75979999999998</c:v>
                </c:pt>
                <c:pt idx="2732">
                  <c:v>-162.70949999999999</c:v>
                </c:pt>
                <c:pt idx="2733">
                  <c:v>-162.65940000000001</c:v>
                </c:pt>
                <c:pt idx="2734">
                  <c:v>-162.60919999999999</c:v>
                </c:pt>
                <c:pt idx="2735">
                  <c:v>-162.5591</c:v>
                </c:pt>
                <c:pt idx="2736">
                  <c:v>-162.50909999999999</c:v>
                </c:pt>
                <c:pt idx="2737">
                  <c:v>-162.4589</c:v>
                </c:pt>
                <c:pt idx="2738">
                  <c:v>-162.40870000000001</c:v>
                </c:pt>
                <c:pt idx="2739">
                  <c:v>-162.3587</c:v>
                </c:pt>
                <c:pt idx="2740">
                  <c:v>-162.30840000000001</c:v>
                </c:pt>
                <c:pt idx="2741">
                  <c:v>-162.25830000000002</c:v>
                </c:pt>
                <c:pt idx="2742">
                  <c:v>-162.20830000000001</c:v>
                </c:pt>
                <c:pt idx="2743">
                  <c:v>-162.15800000000002</c:v>
                </c:pt>
                <c:pt idx="2744">
                  <c:v>-162.1079</c:v>
                </c:pt>
                <c:pt idx="2745">
                  <c:v>-162.05790000000002</c:v>
                </c:pt>
                <c:pt idx="2746">
                  <c:v>-162.0077</c:v>
                </c:pt>
                <c:pt idx="2747">
                  <c:v>-161.95749999999998</c:v>
                </c:pt>
                <c:pt idx="2748">
                  <c:v>-161.9074</c:v>
                </c:pt>
                <c:pt idx="2749">
                  <c:v>-161.85730000000001</c:v>
                </c:pt>
                <c:pt idx="2750">
                  <c:v>-161.80719999999999</c:v>
                </c:pt>
                <c:pt idx="2751">
                  <c:v>-161.75700000000001</c:v>
                </c:pt>
                <c:pt idx="2752">
                  <c:v>-161.70690000000002</c:v>
                </c:pt>
                <c:pt idx="2753">
                  <c:v>-161.65690000000001</c:v>
                </c:pt>
                <c:pt idx="2754">
                  <c:v>-161.60669999999999</c:v>
                </c:pt>
                <c:pt idx="2755">
                  <c:v>-161.5565</c:v>
                </c:pt>
                <c:pt idx="2756">
                  <c:v>-161.50630000000001</c:v>
                </c:pt>
                <c:pt idx="2757">
                  <c:v>-161.4563</c:v>
                </c:pt>
                <c:pt idx="2758">
                  <c:v>-161.40600000000001</c:v>
                </c:pt>
                <c:pt idx="2759">
                  <c:v>-161.35589999999999</c:v>
                </c:pt>
                <c:pt idx="2760">
                  <c:v>-161.3058</c:v>
                </c:pt>
                <c:pt idx="2761">
                  <c:v>-161.25569999999999</c:v>
                </c:pt>
                <c:pt idx="2762">
                  <c:v>-161.2056</c:v>
                </c:pt>
                <c:pt idx="2763">
                  <c:v>-161.15539999999999</c:v>
                </c:pt>
                <c:pt idx="2764">
                  <c:v>-161.1053</c:v>
                </c:pt>
                <c:pt idx="2765">
                  <c:v>-161.05519999999999</c:v>
                </c:pt>
                <c:pt idx="2766">
                  <c:v>-161.0051</c:v>
                </c:pt>
                <c:pt idx="2767">
                  <c:v>-160.95500000000001</c:v>
                </c:pt>
                <c:pt idx="2768">
                  <c:v>-160.90479999999999</c:v>
                </c:pt>
                <c:pt idx="2769">
                  <c:v>-160.85470000000001</c:v>
                </c:pt>
                <c:pt idx="2770">
                  <c:v>-160.80439999999999</c:v>
                </c:pt>
                <c:pt idx="2771">
                  <c:v>-160.7543</c:v>
                </c:pt>
                <c:pt idx="2772">
                  <c:v>-160.70420000000001</c:v>
                </c:pt>
                <c:pt idx="2773">
                  <c:v>-160.6541</c:v>
                </c:pt>
                <c:pt idx="2774">
                  <c:v>-160.60400000000001</c:v>
                </c:pt>
                <c:pt idx="2775">
                  <c:v>-160.5538</c:v>
                </c:pt>
                <c:pt idx="2776">
                  <c:v>-160.50370000000001</c:v>
                </c:pt>
                <c:pt idx="2777">
                  <c:v>-160.45359999999999</c:v>
                </c:pt>
                <c:pt idx="2778">
                  <c:v>-160.40350000000001</c:v>
                </c:pt>
                <c:pt idx="2779">
                  <c:v>-160.35329999999999</c:v>
                </c:pt>
                <c:pt idx="2780">
                  <c:v>-160.3032</c:v>
                </c:pt>
                <c:pt idx="2781">
                  <c:v>-160.25300000000001</c:v>
                </c:pt>
                <c:pt idx="2782">
                  <c:v>-160.2029</c:v>
                </c:pt>
                <c:pt idx="2783">
                  <c:v>-160.15270000000001</c:v>
                </c:pt>
                <c:pt idx="2784">
                  <c:v>-160.1026</c:v>
                </c:pt>
                <c:pt idx="2785">
                  <c:v>-160.05250000000001</c:v>
                </c:pt>
                <c:pt idx="2786">
                  <c:v>-160.00229999999999</c:v>
                </c:pt>
                <c:pt idx="2787">
                  <c:v>-159.9522</c:v>
                </c:pt>
                <c:pt idx="2788">
                  <c:v>-159.90199999999999</c:v>
                </c:pt>
                <c:pt idx="2789">
                  <c:v>-159.852</c:v>
                </c:pt>
                <c:pt idx="2790">
                  <c:v>-159.80179999999999</c:v>
                </c:pt>
                <c:pt idx="2791">
                  <c:v>-159.7516</c:v>
                </c:pt>
                <c:pt idx="2792">
                  <c:v>-159.70150000000001</c:v>
                </c:pt>
                <c:pt idx="2793">
                  <c:v>-159.65140000000002</c:v>
                </c:pt>
                <c:pt idx="2794">
                  <c:v>-159.60130000000001</c:v>
                </c:pt>
                <c:pt idx="2795">
                  <c:v>-159.55119999999999</c:v>
                </c:pt>
                <c:pt idx="2796">
                  <c:v>-159.501</c:v>
                </c:pt>
                <c:pt idx="2797">
                  <c:v>-159.45099999999999</c:v>
                </c:pt>
                <c:pt idx="2798">
                  <c:v>-159.4008</c:v>
                </c:pt>
                <c:pt idx="2799">
                  <c:v>-159.35069999999999</c:v>
                </c:pt>
                <c:pt idx="2800">
                  <c:v>-159.3006</c:v>
                </c:pt>
                <c:pt idx="2801">
                  <c:v>-159.25040000000001</c:v>
                </c:pt>
                <c:pt idx="2802">
                  <c:v>-159.20030000000003</c:v>
                </c:pt>
                <c:pt idx="2803">
                  <c:v>-159.15019999999998</c:v>
                </c:pt>
                <c:pt idx="2804">
                  <c:v>-159.1</c:v>
                </c:pt>
                <c:pt idx="2805">
                  <c:v>-159.0498</c:v>
                </c:pt>
                <c:pt idx="2806">
                  <c:v>-158.99970000000002</c:v>
                </c:pt>
                <c:pt idx="2807">
                  <c:v>-158.94970000000001</c:v>
                </c:pt>
                <c:pt idx="2808">
                  <c:v>-158.89949999999999</c:v>
                </c:pt>
                <c:pt idx="2809">
                  <c:v>-158.84929999999997</c:v>
                </c:pt>
                <c:pt idx="2810">
                  <c:v>-158.79910000000001</c:v>
                </c:pt>
                <c:pt idx="2811">
                  <c:v>-158.749</c:v>
                </c:pt>
                <c:pt idx="2812">
                  <c:v>-158.69900000000001</c:v>
                </c:pt>
                <c:pt idx="2813">
                  <c:v>-158.6489</c:v>
                </c:pt>
                <c:pt idx="2814">
                  <c:v>-158.59870000000001</c:v>
                </c:pt>
                <c:pt idx="2815">
                  <c:v>-158.54850000000002</c:v>
                </c:pt>
                <c:pt idx="2816">
                  <c:v>-158.4984</c:v>
                </c:pt>
                <c:pt idx="2817">
                  <c:v>-158.44830000000002</c:v>
                </c:pt>
                <c:pt idx="2818">
                  <c:v>-158.3982</c:v>
                </c:pt>
                <c:pt idx="2819">
                  <c:v>-158.34800000000001</c:v>
                </c:pt>
                <c:pt idx="2820">
                  <c:v>-158.2978</c:v>
                </c:pt>
                <c:pt idx="2821">
                  <c:v>-158.24759999999998</c:v>
                </c:pt>
                <c:pt idx="2822">
                  <c:v>-158.1977</c:v>
                </c:pt>
                <c:pt idx="2823">
                  <c:v>-158.14750000000001</c:v>
                </c:pt>
                <c:pt idx="2824">
                  <c:v>-158.09739999999999</c:v>
                </c:pt>
                <c:pt idx="2825">
                  <c:v>-158.0472</c:v>
                </c:pt>
                <c:pt idx="2826">
                  <c:v>-157.99709999999999</c:v>
                </c:pt>
                <c:pt idx="2827">
                  <c:v>-157.9469</c:v>
                </c:pt>
                <c:pt idx="2828">
                  <c:v>-157.89670000000001</c:v>
                </c:pt>
                <c:pt idx="2829">
                  <c:v>-157.8467</c:v>
                </c:pt>
                <c:pt idx="2830">
                  <c:v>-157.79650000000001</c:v>
                </c:pt>
                <c:pt idx="2831">
                  <c:v>-157.7465</c:v>
                </c:pt>
                <c:pt idx="2832">
                  <c:v>-157.69639999999998</c:v>
                </c:pt>
                <c:pt idx="2833">
                  <c:v>-157.64619999999999</c:v>
                </c:pt>
                <c:pt idx="2834">
                  <c:v>-157.596</c:v>
                </c:pt>
                <c:pt idx="2835">
                  <c:v>-157.54599999999999</c:v>
                </c:pt>
                <c:pt idx="2836">
                  <c:v>-157.49579999999997</c:v>
                </c:pt>
                <c:pt idx="2837">
                  <c:v>-157.44559999999998</c:v>
                </c:pt>
                <c:pt idx="2838">
                  <c:v>-157.3955</c:v>
                </c:pt>
                <c:pt idx="2839">
                  <c:v>-157.34539999999998</c:v>
                </c:pt>
                <c:pt idx="2840">
                  <c:v>-157.2953</c:v>
                </c:pt>
                <c:pt idx="2841">
                  <c:v>-157.24520000000001</c:v>
                </c:pt>
                <c:pt idx="2842">
                  <c:v>-157.19499999999999</c:v>
                </c:pt>
                <c:pt idx="2843">
                  <c:v>-157.14490000000001</c:v>
                </c:pt>
                <c:pt idx="2844">
                  <c:v>-157.09469999999999</c:v>
                </c:pt>
                <c:pt idx="2845">
                  <c:v>-157.0446</c:v>
                </c:pt>
                <c:pt idx="2846">
                  <c:v>-156.99450000000002</c:v>
                </c:pt>
                <c:pt idx="2847">
                  <c:v>-156.9443</c:v>
                </c:pt>
                <c:pt idx="2848">
                  <c:v>-156.89409999999998</c:v>
                </c:pt>
                <c:pt idx="2849">
                  <c:v>-156.84399999999999</c:v>
                </c:pt>
                <c:pt idx="2850">
                  <c:v>-156.79390000000001</c:v>
                </c:pt>
                <c:pt idx="2851">
                  <c:v>-156.74380000000002</c:v>
                </c:pt>
                <c:pt idx="2852">
                  <c:v>-156.6936</c:v>
                </c:pt>
                <c:pt idx="2853">
                  <c:v>-156.64350000000002</c:v>
                </c:pt>
                <c:pt idx="2854">
                  <c:v>-156.5934</c:v>
                </c:pt>
                <c:pt idx="2855">
                  <c:v>-156.54329999999999</c:v>
                </c:pt>
                <c:pt idx="2856">
                  <c:v>-156.4931</c:v>
                </c:pt>
                <c:pt idx="2857">
                  <c:v>-156.44290000000001</c:v>
                </c:pt>
                <c:pt idx="2858">
                  <c:v>-156.39280000000002</c:v>
                </c:pt>
                <c:pt idx="2859">
                  <c:v>-156.34270000000001</c:v>
                </c:pt>
                <c:pt idx="2860">
                  <c:v>-156.29249999999999</c:v>
                </c:pt>
                <c:pt idx="2861">
                  <c:v>-156.2424</c:v>
                </c:pt>
                <c:pt idx="2862">
                  <c:v>-156.19240000000002</c:v>
                </c:pt>
                <c:pt idx="2863">
                  <c:v>-156.1422</c:v>
                </c:pt>
                <c:pt idx="2864">
                  <c:v>-156.09210000000002</c:v>
                </c:pt>
                <c:pt idx="2865">
                  <c:v>-156.0419</c:v>
                </c:pt>
                <c:pt idx="2866">
                  <c:v>-155.99190000000002</c:v>
                </c:pt>
                <c:pt idx="2867">
                  <c:v>-155.9417</c:v>
                </c:pt>
                <c:pt idx="2868">
                  <c:v>-155.89150000000001</c:v>
                </c:pt>
                <c:pt idx="2869">
                  <c:v>-155.84130000000002</c:v>
                </c:pt>
                <c:pt idx="2870">
                  <c:v>-155.79130000000001</c:v>
                </c:pt>
                <c:pt idx="2871">
                  <c:v>-155.74119999999999</c:v>
                </c:pt>
                <c:pt idx="2872">
                  <c:v>-155.6909</c:v>
                </c:pt>
                <c:pt idx="2873">
                  <c:v>-155.64089999999999</c:v>
                </c:pt>
                <c:pt idx="2874">
                  <c:v>-155.5907</c:v>
                </c:pt>
                <c:pt idx="2875">
                  <c:v>-155.54050000000001</c:v>
                </c:pt>
                <c:pt idx="2876">
                  <c:v>-155.4905</c:v>
                </c:pt>
                <c:pt idx="2877">
                  <c:v>-155.44029999999998</c:v>
                </c:pt>
                <c:pt idx="2878">
                  <c:v>-155.39019999999999</c:v>
                </c:pt>
                <c:pt idx="2879">
                  <c:v>-155.34010000000001</c:v>
                </c:pt>
                <c:pt idx="2880">
                  <c:v>-155.28989999999999</c:v>
                </c:pt>
                <c:pt idx="2881">
                  <c:v>-155.2398</c:v>
                </c:pt>
                <c:pt idx="2882">
                  <c:v>-155.18970000000002</c:v>
                </c:pt>
                <c:pt idx="2883">
                  <c:v>-155.1395</c:v>
                </c:pt>
                <c:pt idx="2884">
                  <c:v>-155.08940000000001</c:v>
                </c:pt>
                <c:pt idx="2885">
                  <c:v>-155.0393</c:v>
                </c:pt>
                <c:pt idx="2886">
                  <c:v>-154.98910000000001</c:v>
                </c:pt>
                <c:pt idx="2887">
                  <c:v>-154.93889999999999</c:v>
                </c:pt>
                <c:pt idx="2888">
                  <c:v>-154.88890000000001</c:v>
                </c:pt>
                <c:pt idx="2889">
                  <c:v>-154.83879999999999</c:v>
                </c:pt>
                <c:pt idx="2890">
                  <c:v>-154.7885</c:v>
                </c:pt>
                <c:pt idx="2891">
                  <c:v>-154.73850000000002</c:v>
                </c:pt>
                <c:pt idx="2892">
                  <c:v>-154.6883</c:v>
                </c:pt>
                <c:pt idx="2893">
                  <c:v>-154.63810000000001</c:v>
                </c:pt>
                <c:pt idx="2894">
                  <c:v>-154.58799999999999</c:v>
                </c:pt>
                <c:pt idx="2895">
                  <c:v>-154.53790000000001</c:v>
                </c:pt>
                <c:pt idx="2896">
                  <c:v>-154.4879</c:v>
                </c:pt>
                <c:pt idx="2897">
                  <c:v>-154.43770000000001</c:v>
                </c:pt>
                <c:pt idx="2898">
                  <c:v>-154.38749999999999</c:v>
                </c:pt>
                <c:pt idx="2899">
                  <c:v>-154.3374</c:v>
                </c:pt>
                <c:pt idx="2900">
                  <c:v>-154.28730000000002</c:v>
                </c:pt>
                <c:pt idx="2901">
                  <c:v>-154.2372</c:v>
                </c:pt>
                <c:pt idx="2902">
                  <c:v>-154.18709999999999</c:v>
                </c:pt>
                <c:pt idx="2903">
                  <c:v>-154.13679999999999</c:v>
                </c:pt>
                <c:pt idx="2904">
                  <c:v>-154.08680000000001</c:v>
                </c:pt>
                <c:pt idx="2905">
                  <c:v>-154.03660000000002</c:v>
                </c:pt>
                <c:pt idx="2906">
                  <c:v>-153.98650000000001</c:v>
                </c:pt>
                <c:pt idx="2907">
                  <c:v>-153.93639999999999</c:v>
                </c:pt>
                <c:pt idx="2908">
                  <c:v>-153.8862</c:v>
                </c:pt>
                <c:pt idx="2909">
                  <c:v>-153.83620000000002</c:v>
                </c:pt>
                <c:pt idx="2910">
                  <c:v>-153.78590000000003</c:v>
                </c:pt>
                <c:pt idx="2911">
                  <c:v>-153.73580000000001</c:v>
                </c:pt>
                <c:pt idx="2912">
                  <c:v>-153.68559999999999</c:v>
                </c:pt>
                <c:pt idx="2913">
                  <c:v>-153.63549999999998</c:v>
                </c:pt>
                <c:pt idx="2914">
                  <c:v>-153.58539999999999</c:v>
                </c:pt>
                <c:pt idx="2915">
                  <c:v>-153.5352</c:v>
                </c:pt>
                <c:pt idx="2916">
                  <c:v>-153.48519999999999</c:v>
                </c:pt>
                <c:pt idx="2917">
                  <c:v>-153.43499999999997</c:v>
                </c:pt>
                <c:pt idx="2918">
                  <c:v>-153.38490000000002</c:v>
                </c:pt>
                <c:pt idx="2919">
                  <c:v>-153.3348</c:v>
                </c:pt>
                <c:pt idx="2920">
                  <c:v>-153.28470000000002</c:v>
                </c:pt>
                <c:pt idx="2921">
                  <c:v>-153.2345</c:v>
                </c:pt>
                <c:pt idx="2922">
                  <c:v>-153.18450000000001</c:v>
                </c:pt>
                <c:pt idx="2923">
                  <c:v>-153.13419999999999</c:v>
                </c:pt>
                <c:pt idx="2924">
                  <c:v>-153.084</c:v>
                </c:pt>
                <c:pt idx="2925">
                  <c:v>-153.03390000000002</c:v>
                </c:pt>
                <c:pt idx="2926">
                  <c:v>-152.9838</c:v>
                </c:pt>
                <c:pt idx="2927">
                  <c:v>-152.93360000000001</c:v>
                </c:pt>
                <c:pt idx="2928">
                  <c:v>-152.8836</c:v>
                </c:pt>
                <c:pt idx="2929">
                  <c:v>-152.83340000000001</c:v>
                </c:pt>
                <c:pt idx="2930">
                  <c:v>-152.7833</c:v>
                </c:pt>
                <c:pt idx="2931">
                  <c:v>-152.73319999999998</c:v>
                </c:pt>
                <c:pt idx="2932">
                  <c:v>-152.6832</c:v>
                </c:pt>
                <c:pt idx="2933">
                  <c:v>-152.63299999999998</c:v>
                </c:pt>
                <c:pt idx="2934">
                  <c:v>-152.58280000000002</c:v>
                </c:pt>
                <c:pt idx="2935">
                  <c:v>-152.5326</c:v>
                </c:pt>
                <c:pt idx="2936">
                  <c:v>-152.48250000000002</c:v>
                </c:pt>
                <c:pt idx="2937">
                  <c:v>-152.4324</c:v>
                </c:pt>
                <c:pt idx="2938">
                  <c:v>-152.38229999999999</c:v>
                </c:pt>
                <c:pt idx="2939">
                  <c:v>-152.3321</c:v>
                </c:pt>
                <c:pt idx="2940">
                  <c:v>-152.28200000000001</c:v>
                </c:pt>
                <c:pt idx="2941">
                  <c:v>-152.23180000000002</c:v>
                </c:pt>
                <c:pt idx="2942">
                  <c:v>-152.18170000000001</c:v>
                </c:pt>
                <c:pt idx="2943">
                  <c:v>-152.13150000000002</c:v>
                </c:pt>
                <c:pt idx="2944">
                  <c:v>-152.08150000000001</c:v>
                </c:pt>
                <c:pt idx="2945">
                  <c:v>-152.03129999999999</c:v>
                </c:pt>
                <c:pt idx="2946">
                  <c:v>-151.9812</c:v>
                </c:pt>
                <c:pt idx="2947">
                  <c:v>-151.93099999999998</c:v>
                </c:pt>
                <c:pt idx="2948">
                  <c:v>-151.8809</c:v>
                </c:pt>
                <c:pt idx="2949">
                  <c:v>-151.83080000000001</c:v>
                </c:pt>
                <c:pt idx="2950">
                  <c:v>-151.78059999999999</c:v>
                </c:pt>
                <c:pt idx="2951">
                  <c:v>-151.73059999999998</c:v>
                </c:pt>
                <c:pt idx="2952">
                  <c:v>-151.68039999999999</c:v>
                </c:pt>
                <c:pt idx="2953">
                  <c:v>-151.63030000000001</c:v>
                </c:pt>
                <c:pt idx="2954">
                  <c:v>-151.58010000000002</c:v>
                </c:pt>
                <c:pt idx="2955">
                  <c:v>-151.5299</c:v>
                </c:pt>
                <c:pt idx="2956">
                  <c:v>-151.47989999999999</c:v>
                </c:pt>
                <c:pt idx="2957">
                  <c:v>-151.4297</c:v>
                </c:pt>
                <c:pt idx="2958">
                  <c:v>-151.37960000000001</c:v>
                </c:pt>
                <c:pt idx="2959">
                  <c:v>-151.32939999999999</c:v>
                </c:pt>
                <c:pt idx="2960">
                  <c:v>-151.27930000000001</c:v>
                </c:pt>
                <c:pt idx="2961">
                  <c:v>-151.22920000000002</c:v>
                </c:pt>
                <c:pt idx="2962">
                  <c:v>-151.17900000000003</c:v>
                </c:pt>
                <c:pt idx="2963">
                  <c:v>-151.12890000000002</c:v>
                </c:pt>
                <c:pt idx="2964">
                  <c:v>-151.0787</c:v>
                </c:pt>
                <c:pt idx="2965">
                  <c:v>-151.02869999999999</c:v>
                </c:pt>
                <c:pt idx="2966">
                  <c:v>-150.9785</c:v>
                </c:pt>
                <c:pt idx="2967">
                  <c:v>-150.92830000000001</c:v>
                </c:pt>
                <c:pt idx="2968">
                  <c:v>-150.8783</c:v>
                </c:pt>
                <c:pt idx="2969">
                  <c:v>-150.82820000000001</c:v>
                </c:pt>
                <c:pt idx="2970">
                  <c:v>-150.77800000000002</c:v>
                </c:pt>
                <c:pt idx="2971">
                  <c:v>-150.72790000000001</c:v>
                </c:pt>
                <c:pt idx="2972">
                  <c:v>-150.67770000000002</c:v>
                </c:pt>
                <c:pt idx="2973">
                  <c:v>-150.6276</c:v>
                </c:pt>
                <c:pt idx="2974">
                  <c:v>-150.57759999999999</c:v>
                </c:pt>
                <c:pt idx="2975">
                  <c:v>-150.5274</c:v>
                </c:pt>
                <c:pt idx="2976">
                  <c:v>-150.47710000000001</c:v>
                </c:pt>
                <c:pt idx="2977">
                  <c:v>-150.4271</c:v>
                </c:pt>
                <c:pt idx="2978">
                  <c:v>-150.37690000000001</c:v>
                </c:pt>
                <c:pt idx="2979">
                  <c:v>-150.32679999999999</c:v>
                </c:pt>
                <c:pt idx="2980">
                  <c:v>-150.27670000000001</c:v>
                </c:pt>
                <c:pt idx="2981">
                  <c:v>-150.22649999999999</c:v>
                </c:pt>
                <c:pt idx="2982">
                  <c:v>-150.1764</c:v>
                </c:pt>
                <c:pt idx="2983">
                  <c:v>-150.12630000000001</c:v>
                </c:pt>
                <c:pt idx="2984">
                  <c:v>-150.07599999999999</c:v>
                </c:pt>
                <c:pt idx="2985">
                  <c:v>-150.02600000000001</c:v>
                </c:pt>
                <c:pt idx="2986">
                  <c:v>-149.9759</c:v>
                </c:pt>
                <c:pt idx="2987">
                  <c:v>-149.92579999999998</c:v>
                </c:pt>
                <c:pt idx="2988">
                  <c:v>-149.87549999999999</c:v>
                </c:pt>
                <c:pt idx="2989">
                  <c:v>-149.8254</c:v>
                </c:pt>
                <c:pt idx="2990">
                  <c:v>-149.77539999999999</c:v>
                </c:pt>
                <c:pt idx="2991">
                  <c:v>-149.7252</c:v>
                </c:pt>
                <c:pt idx="2992">
                  <c:v>-149.67509999999999</c:v>
                </c:pt>
                <c:pt idx="2993">
                  <c:v>-149.6249</c:v>
                </c:pt>
                <c:pt idx="2994">
                  <c:v>-149.57480000000001</c:v>
                </c:pt>
                <c:pt idx="2995">
                  <c:v>-149.5247</c:v>
                </c:pt>
                <c:pt idx="2996">
                  <c:v>-149.47460000000001</c:v>
                </c:pt>
                <c:pt idx="2997">
                  <c:v>-149.42429999999999</c:v>
                </c:pt>
                <c:pt idx="2998">
                  <c:v>-149.37430000000001</c:v>
                </c:pt>
                <c:pt idx="2999">
                  <c:v>-149.32420000000002</c:v>
                </c:pt>
                <c:pt idx="3000">
                  <c:v>-149.274</c:v>
                </c:pt>
                <c:pt idx="3001">
                  <c:v>-149.22379999999998</c:v>
                </c:pt>
                <c:pt idx="3002">
                  <c:v>-149.1738</c:v>
                </c:pt>
                <c:pt idx="3003">
                  <c:v>-149.12349999999998</c:v>
                </c:pt>
                <c:pt idx="3004">
                  <c:v>-149.0735</c:v>
                </c:pt>
                <c:pt idx="3005">
                  <c:v>-149.02330000000001</c:v>
                </c:pt>
                <c:pt idx="3006">
                  <c:v>-148.97319999999999</c:v>
                </c:pt>
                <c:pt idx="3007">
                  <c:v>-148.92310000000001</c:v>
                </c:pt>
                <c:pt idx="3008">
                  <c:v>-148.87299999999999</c:v>
                </c:pt>
                <c:pt idx="3009">
                  <c:v>-148.8228</c:v>
                </c:pt>
                <c:pt idx="3010">
                  <c:v>-148.77260000000001</c:v>
                </c:pt>
                <c:pt idx="3011">
                  <c:v>-148.7225</c:v>
                </c:pt>
                <c:pt idx="3012">
                  <c:v>-148.67250000000001</c:v>
                </c:pt>
                <c:pt idx="3013">
                  <c:v>-148.6223</c:v>
                </c:pt>
                <c:pt idx="3014">
                  <c:v>-148.57210000000001</c:v>
                </c:pt>
                <c:pt idx="3015">
                  <c:v>-148.52199999999999</c:v>
                </c:pt>
                <c:pt idx="3016">
                  <c:v>-148.47190000000001</c:v>
                </c:pt>
                <c:pt idx="3017">
                  <c:v>-148.42179999999999</c:v>
                </c:pt>
                <c:pt idx="3018">
                  <c:v>-148.3715</c:v>
                </c:pt>
                <c:pt idx="3019">
                  <c:v>-148.32150000000001</c:v>
                </c:pt>
                <c:pt idx="3020">
                  <c:v>-148.2714</c:v>
                </c:pt>
                <c:pt idx="3021">
                  <c:v>-148.22120000000001</c:v>
                </c:pt>
                <c:pt idx="3022">
                  <c:v>-148.1712</c:v>
                </c:pt>
                <c:pt idx="3023">
                  <c:v>-148.12099999999998</c:v>
                </c:pt>
                <c:pt idx="3024">
                  <c:v>-148.07079999999999</c:v>
                </c:pt>
                <c:pt idx="3025">
                  <c:v>-148.02070000000001</c:v>
                </c:pt>
                <c:pt idx="3026">
                  <c:v>-147.97060000000002</c:v>
                </c:pt>
                <c:pt idx="3027">
                  <c:v>-147.9205</c:v>
                </c:pt>
                <c:pt idx="3028">
                  <c:v>-147.87039999999999</c:v>
                </c:pt>
                <c:pt idx="3029">
                  <c:v>-147.8201</c:v>
                </c:pt>
                <c:pt idx="3030">
                  <c:v>-147.77000000000001</c:v>
                </c:pt>
                <c:pt idx="3031">
                  <c:v>-147.7199</c:v>
                </c:pt>
                <c:pt idx="3032">
                  <c:v>-147.66970000000001</c:v>
                </c:pt>
                <c:pt idx="3033">
                  <c:v>-147.61970000000002</c:v>
                </c:pt>
                <c:pt idx="3034">
                  <c:v>-147.56950000000001</c:v>
                </c:pt>
                <c:pt idx="3035">
                  <c:v>-147.51949999999999</c:v>
                </c:pt>
                <c:pt idx="3036">
                  <c:v>-147.4692</c:v>
                </c:pt>
                <c:pt idx="3037">
                  <c:v>-147.41899999999998</c:v>
                </c:pt>
                <c:pt idx="3038">
                  <c:v>-147.369</c:v>
                </c:pt>
                <c:pt idx="3039">
                  <c:v>-147.31889999999999</c:v>
                </c:pt>
                <c:pt idx="3040">
                  <c:v>-147.2687</c:v>
                </c:pt>
                <c:pt idx="3041">
                  <c:v>-147.21859999999998</c:v>
                </c:pt>
                <c:pt idx="3042">
                  <c:v>-147.16839999999999</c:v>
                </c:pt>
                <c:pt idx="3043">
                  <c:v>-147.1183</c:v>
                </c:pt>
                <c:pt idx="3044">
                  <c:v>-147.06819999999999</c:v>
                </c:pt>
                <c:pt idx="3045">
                  <c:v>-147.018</c:v>
                </c:pt>
                <c:pt idx="3046">
                  <c:v>-146.96799999999999</c:v>
                </c:pt>
                <c:pt idx="3047">
                  <c:v>-146.9177</c:v>
                </c:pt>
                <c:pt idx="3048">
                  <c:v>-146.86760000000001</c:v>
                </c:pt>
                <c:pt idx="3049">
                  <c:v>-146.8175</c:v>
                </c:pt>
                <c:pt idx="3050">
                  <c:v>-146.76740000000001</c:v>
                </c:pt>
                <c:pt idx="3051">
                  <c:v>-146.71729999999999</c:v>
                </c:pt>
                <c:pt idx="3052">
                  <c:v>-146.6671</c:v>
                </c:pt>
                <c:pt idx="3053">
                  <c:v>-146.61699999999999</c:v>
                </c:pt>
                <c:pt idx="3054">
                  <c:v>-146.5669</c:v>
                </c:pt>
                <c:pt idx="3055">
                  <c:v>-146.51670000000001</c:v>
                </c:pt>
                <c:pt idx="3056">
                  <c:v>-146.4665</c:v>
                </c:pt>
                <c:pt idx="3057">
                  <c:v>-146.41639999999998</c:v>
                </c:pt>
                <c:pt idx="3058">
                  <c:v>-146.3663</c:v>
                </c:pt>
                <c:pt idx="3059">
                  <c:v>-146.31620000000001</c:v>
                </c:pt>
                <c:pt idx="3060">
                  <c:v>-146.26599999999999</c:v>
                </c:pt>
                <c:pt idx="3061">
                  <c:v>-146.2159</c:v>
                </c:pt>
                <c:pt idx="3062">
                  <c:v>-146.16579999999999</c:v>
                </c:pt>
                <c:pt idx="3063">
                  <c:v>-146.1157</c:v>
                </c:pt>
                <c:pt idx="3064">
                  <c:v>-146.06549999999999</c:v>
                </c:pt>
                <c:pt idx="3065">
                  <c:v>-146.0154</c:v>
                </c:pt>
                <c:pt idx="3066">
                  <c:v>-145.96529999999998</c:v>
                </c:pt>
                <c:pt idx="3067">
                  <c:v>-145.9151</c:v>
                </c:pt>
                <c:pt idx="3068">
                  <c:v>-145.86510000000001</c:v>
                </c:pt>
                <c:pt idx="3069">
                  <c:v>-145.81489999999999</c:v>
                </c:pt>
                <c:pt idx="3070">
                  <c:v>-145.76479999999998</c:v>
                </c:pt>
                <c:pt idx="3071">
                  <c:v>-145.71459999999999</c:v>
                </c:pt>
                <c:pt idx="3072">
                  <c:v>-145.6645</c:v>
                </c:pt>
                <c:pt idx="3073">
                  <c:v>-145.61430000000001</c:v>
                </c:pt>
                <c:pt idx="3074">
                  <c:v>-145.5641</c:v>
                </c:pt>
                <c:pt idx="3075">
                  <c:v>-145.51390000000001</c:v>
                </c:pt>
                <c:pt idx="3076">
                  <c:v>-145.46379999999999</c:v>
                </c:pt>
                <c:pt idx="3077">
                  <c:v>-145.41379999999998</c:v>
                </c:pt>
                <c:pt idx="3078">
                  <c:v>-145.36369999999999</c:v>
                </c:pt>
                <c:pt idx="3079">
                  <c:v>-145.31360000000001</c:v>
                </c:pt>
                <c:pt idx="3080">
                  <c:v>-145.26340000000002</c:v>
                </c:pt>
                <c:pt idx="3081">
                  <c:v>-145.2133</c:v>
                </c:pt>
                <c:pt idx="3082">
                  <c:v>-145.16319999999999</c:v>
                </c:pt>
                <c:pt idx="3083">
                  <c:v>-145.1131</c:v>
                </c:pt>
                <c:pt idx="3084">
                  <c:v>-145.06290000000001</c:v>
                </c:pt>
                <c:pt idx="3085">
                  <c:v>-145.0128</c:v>
                </c:pt>
                <c:pt idx="3086">
                  <c:v>-144.96269999999998</c:v>
                </c:pt>
                <c:pt idx="3087">
                  <c:v>-144.9126</c:v>
                </c:pt>
                <c:pt idx="3088">
                  <c:v>-144.86239999999998</c:v>
                </c:pt>
                <c:pt idx="3089">
                  <c:v>-144.81229999999999</c:v>
                </c:pt>
                <c:pt idx="3090">
                  <c:v>-144.7621</c:v>
                </c:pt>
                <c:pt idx="3091">
                  <c:v>-144.71199999999999</c:v>
                </c:pt>
                <c:pt idx="3092">
                  <c:v>-144.6619</c:v>
                </c:pt>
                <c:pt idx="3093">
                  <c:v>-144.61169999999998</c:v>
                </c:pt>
                <c:pt idx="3094">
                  <c:v>-144.5615</c:v>
                </c:pt>
                <c:pt idx="3095">
                  <c:v>-144.51140000000001</c:v>
                </c:pt>
                <c:pt idx="3096">
                  <c:v>-144.46119999999999</c:v>
                </c:pt>
                <c:pt idx="3097">
                  <c:v>-144.41119999999998</c:v>
                </c:pt>
                <c:pt idx="3098">
                  <c:v>-144.36099999999999</c:v>
                </c:pt>
                <c:pt idx="3099">
                  <c:v>-144.3109</c:v>
                </c:pt>
                <c:pt idx="3100">
                  <c:v>-144.26069999999999</c:v>
                </c:pt>
                <c:pt idx="3101">
                  <c:v>-144.2106</c:v>
                </c:pt>
                <c:pt idx="3102">
                  <c:v>-144.16050000000001</c:v>
                </c:pt>
                <c:pt idx="3103">
                  <c:v>-144.1104</c:v>
                </c:pt>
                <c:pt idx="3104">
                  <c:v>-144.06019999999998</c:v>
                </c:pt>
                <c:pt idx="3105">
                  <c:v>-144.01010000000002</c:v>
                </c:pt>
                <c:pt idx="3106">
                  <c:v>-143.96</c:v>
                </c:pt>
                <c:pt idx="3107">
                  <c:v>-143.90979999999999</c:v>
                </c:pt>
                <c:pt idx="3108">
                  <c:v>-143.8597</c:v>
                </c:pt>
                <c:pt idx="3109">
                  <c:v>-143.80950000000001</c:v>
                </c:pt>
                <c:pt idx="3110">
                  <c:v>-143.7594</c:v>
                </c:pt>
                <c:pt idx="3111">
                  <c:v>-143.70919999999998</c:v>
                </c:pt>
                <c:pt idx="3112">
                  <c:v>-143.6593</c:v>
                </c:pt>
                <c:pt idx="3113">
                  <c:v>-143.60910000000001</c:v>
                </c:pt>
                <c:pt idx="3114">
                  <c:v>-143.55889999999999</c:v>
                </c:pt>
                <c:pt idx="3115">
                  <c:v>-143.50880000000001</c:v>
                </c:pt>
                <c:pt idx="3116">
                  <c:v>-143.45859999999999</c:v>
                </c:pt>
                <c:pt idx="3117">
                  <c:v>-143.4085</c:v>
                </c:pt>
                <c:pt idx="3118">
                  <c:v>-143.35830000000001</c:v>
                </c:pt>
                <c:pt idx="3119">
                  <c:v>-143.3082</c:v>
                </c:pt>
                <c:pt idx="3120">
                  <c:v>-143.25820000000002</c:v>
                </c:pt>
                <c:pt idx="3121">
                  <c:v>-143.208</c:v>
                </c:pt>
                <c:pt idx="3122">
                  <c:v>-143.15780000000001</c:v>
                </c:pt>
                <c:pt idx="3123">
                  <c:v>-143.10770000000002</c:v>
                </c:pt>
                <c:pt idx="3124">
                  <c:v>-143.05760000000001</c:v>
                </c:pt>
                <c:pt idx="3125">
                  <c:v>-143.00739999999999</c:v>
                </c:pt>
                <c:pt idx="3126">
                  <c:v>-142.9573</c:v>
                </c:pt>
                <c:pt idx="3127">
                  <c:v>-142.90720000000002</c:v>
                </c:pt>
                <c:pt idx="3128">
                  <c:v>-142.857</c:v>
                </c:pt>
                <c:pt idx="3129">
                  <c:v>-142.80689999999998</c:v>
                </c:pt>
                <c:pt idx="3130">
                  <c:v>-142.7568</c:v>
                </c:pt>
                <c:pt idx="3131">
                  <c:v>-142.70659999999998</c:v>
                </c:pt>
                <c:pt idx="3132">
                  <c:v>-142.6566</c:v>
                </c:pt>
                <c:pt idx="3133">
                  <c:v>-142.6063</c:v>
                </c:pt>
                <c:pt idx="3134">
                  <c:v>-142.55629999999999</c:v>
                </c:pt>
                <c:pt idx="3135">
                  <c:v>-142.5061</c:v>
                </c:pt>
                <c:pt idx="3136">
                  <c:v>-142.45600000000002</c:v>
                </c:pt>
                <c:pt idx="3137">
                  <c:v>-142.4059</c:v>
                </c:pt>
                <c:pt idx="3138">
                  <c:v>-142.35570000000001</c:v>
                </c:pt>
                <c:pt idx="3139">
                  <c:v>-142.3056</c:v>
                </c:pt>
                <c:pt idx="3140">
                  <c:v>-142.25540000000001</c:v>
                </c:pt>
                <c:pt idx="3141">
                  <c:v>-142.20530000000002</c:v>
                </c:pt>
                <c:pt idx="3142">
                  <c:v>-142.15530000000001</c:v>
                </c:pt>
                <c:pt idx="3143">
                  <c:v>-142.10499999999999</c:v>
                </c:pt>
                <c:pt idx="3144">
                  <c:v>-142.05500000000001</c:v>
                </c:pt>
                <c:pt idx="3145">
                  <c:v>-142.00470000000001</c:v>
                </c:pt>
                <c:pt idx="3146">
                  <c:v>-141.9546</c:v>
                </c:pt>
                <c:pt idx="3147">
                  <c:v>-141.90459999999999</c:v>
                </c:pt>
                <c:pt idx="3148">
                  <c:v>-141.8544</c:v>
                </c:pt>
                <c:pt idx="3149">
                  <c:v>-141.80420000000001</c:v>
                </c:pt>
                <c:pt idx="3150">
                  <c:v>-141.75409999999999</c:v>
                </c:pt>
                <c:pt idx="3151">
                  <c:v>-141.70400000000001</c:v>
                </c:pt>
                <c:pt idx="3152">
                  <c:v>-141.654</c:v>
                </c:pt>
                <c:pt idx="3153">
                  <c:v>-141.6037</c:v>
                </c:pt>
                <c:pt idx="3154">
                  <c:v>-141.55349999999999</c:v>
                </c:pt>
                <c:pt idx="3155">
                  <c:v>-141.5035</c:v>
                </c:pt>
                <c:pt idx="3156">
                  <c:v>-141.45330000000001</c:v>
                </c:pt>
                <c:pt idx="3157">
                  <c:v>-141.4032</c:v>
                </c:pt>
                <c:pt idx="3158">
                  <c:v>-141.35310000000001</c:v>
                </c:pt>
                <c:pt idx="3159">
                  <c:v>-141.30289999999999</c:v>
                </c:pt>
                <c:pt idx="3160">
                  <c:v>-141.25280000000001</c:v>
                </c:pt>
                <c:pt idx="3161">
                  <c:v>-141.20260000000002</c:v>
                </c:pt>
                <c:pt idx="3162">
                  <c:v>-141.15260000000001</c:v>
                </c:pt>
                <c:pt idx="3163">
                  <c:v>-141.10239999999999</c:v>
                </c:pt>
                <c:pt idx="3164">
                  <c:v>-141.0522</c:v>
                </c:pt>
                <c:pt idx="3165">
                  <c:v>-141.00220000000002</c:v>
                </c:pt>
                <c:pt idx="3166">
                  <c:v>-140.952</c:v>
                </c:pt>
                <c:pt idx="3167">
                  <c:v>-140.90180000000001</c:v>
                </c:pt>
                <c:pt idx="3168">
                  <c:v>-140.85169999999999</c:v>
                </c:pt>
                <c:pt idx="3169">
                  <c:v>-140.80160000000001</c:v>
                </c:pt>
                <c:pt idx="3170">
                  <c:v>-140.75139999999999</c:v>
                </c:pt>
                <c:pt idx="3171">
                  <c:v>-140.70139999999998</c:v>
                </c:pt>
                <c:pt idx="3172">
                  <c:v>-140.65119999999999</c:v>
                </c:pt>
                <c:pt idx="3173">
                  <c:v>-140.601</c:v>
                </c:pt>
                <c:pt idx="3174">
                  <c:v>-140.55100000000002</c:v>
                </c:pt>
                <c:pt idx="3175">
                  <c:v>-140.5009</c:v>
                </c:pt>
                <c:pt idx="3176">
                  <c:v>-140.45060000000001</c:v>
                </c:pt>
                <c:pt idx="3177">
                  <c:v>-140.40039999999999</c:v>
                </c:pt>
                <c:pt idx="3178">
                  <c:v>-140.35050000000001</c:v>
                </c:pt>
                <c:pt idx="3179">
                  <c:v>-140.30029999999999</c:v>
                </c:pt>
                <c:pt idx="3180">
                  <c:v>-140.2501</c:v>
                </c:pt>
                <c:pt idx="3181">
                  <c:v>-140.19999999999999</c:v>
                </c:pt>
                <c:pt idx="3182">
                  <c:v>-140.1499</c:v>
                </c:pt>
                <c:pt idx="3183">
                  <c:v>-140.09969999999998</c:v>
                </c:pt>
                <c:pt idx="3184">
                  <c:v>-140.0496</c:v>
                </c:pt>
                <c:pt idx="3185">
                  <c:v>-139.99950000000001</c:v>
                </c:pt>
                <c:pt idx="3186">
                  <c:v>-139.9494</c:v>
                </c:pt>
                <c:pt idx="3187">
                  <c:v>-139.8991</c:v>
                </c:pt>
                <c:pt idx="3188">
                  <c:v>-139.84899999999999</c:v>
                </c:pt>
                <c:pt idx="3189">
                  <c:v>-139.79900000000001</c:v>
                </c:pt>
                <c:pt idx="3190">
                  <c:v>-139.74880000000002</c:v>
                </c:pt>
                <c:pt idx="3191">
                  <c:v>-139.6986</c:v>
                </c:pt>
                <c:pt idx="3192">
                  <c:v>-139.64850000000001</c:v>
                </c:pt>
                <c:pt idx="3193">
                  <c:v>-139.5984</c:v>
                </c:pt>
                <c:pt idx="3194">
                  <c:v>-139.54829999999998</c:v>
                </c:pt>
                <c:pt idx="3195">
                  <c:v>-139.49820000000003</c:v>
                </c:pt>
                <c:pt idx="3196">
                  <c:v>-139.44800000000001</c:v>
                </c:pt>
                <c:pt idx="3197">
                  <c:v>-139.39789999999999</c:v>
                </c:pt>
                <c:pt idx="3198">
                  <c:v>-139.3477</c:v>
                </c:pt>
                <c:pt idx="3199">
                  <c:v>-139.29759999999999</c:v>
                </c:pt>
                <c:pt idx="3200">
                  <c:v>-139.2474</c:v>
                </c:pt>
                <c:pt idx="3201">
                  <c:v>-139.19729999999998</c:v>
                </c:pt>
                <c:pt idx="3202">
                  <c:v>-139.1472</c:v>
                </c:pt>
                <c:pt idx="3203">
                  <c:v>-139.09699999999998</c:v>
                </c:pt>
                <c:pt idx="3204">
                  <c:v>-139.04689999999999</c:v>
                </c:pt>
                <c:pt idx="3205">
                  <c:v>-138.99680000000001</c:v>
                </c:pt>
                <c:pt idx="3206">
                  <c:v>-138.94669999999999</c:v>
                </c:pt>
                <c:pt idx="3207">
                  <c:v>-138.8965</c:v>
                </c:pt>
                <c:pt idx="3208">
                  <c:v>-138.84639999999999</c:v>
                </c:pt>
                <c:pt idx="3209">
                  <c:v>-138.7962</c:v>
                </c:pt>
                <c:pt idx="3210">
                  <c:v>-138.74610000000001</c:v>
                </c:pt>
                <c:pt idx="3211">
                  <c:v>-138.696</c:v>
                </c:pt>
                <c:pt idx="3212">
                  <c:v>-138.64580000000001</c:v>
                </c:pt>
                <c:pt idx="3213">
                  <c:v>-138.59569999999999</c:v>
                </c:pt>
                <c:pt idx="3214">
                  <c:v>-138.5455</c:v>
                </c:pt>
                <c:pt idx="3215">
                  <c:v>-138.49560000000002</c:v>
                </c:pt>
                <c:pt idx="3216">
                  <c:v>-138.44540000000001</c:v>
                </c:pt>
                <c:pt idx="3217">
                  <c:v>-138.39529999999999</c:v>
                </c:pt>
                <c:pt idx="3218">
                  <c:v>-138.3451</c:v>
                </c:pt>
                <c:pt idx="3219">
                  <c:v>-138.29499999999999</c:v>
                </c:pt>
                <c:pt idx="3220">
                  <c:v>-138.2449</c:v>
                </c:pt>
                <c:pt idx="3221">
                  <c:v>-138.19479999999999</c:v>
                </c:pt>
                <c:pt idx="3222">
                  <c:v>-138.14449999999999</c:v>
                </c:pt>
                <c:pt idx="3223">
                  <c:v>-138.09440000000001</c:v>
                </c:pt>
                <c:pt idx="3224">
                  <c:v>-138.04420000000002</c:v>
                </c:pt>
                <c:pt idx="3225">
                  <c:v>-137.99420000000001</c:v>
                </c:pt>
                <c:pt idx="3226">
                  <c:v>-137.94409999999999</c:v>
                </c:pt>
                <c:pt idx="3227">
                  <c:v>-137.89400000000001</c:v>
                </c:pt>
                <c:pt idx="3228">
                  <c:v>-137.84379999999999</c:v>
                </c:pt>
                <c:pt idx="3229">
                  <c:v>-137.7936</c:v>
                </c:pt>
                <c:pt idx="3230">
                  <c:v>-137.74340000000001</c:v>
                </c:pt>
                <c:pt idx="3231">
                  <c:v>-137.6934</c:v>
                </c:pt>
                <c:pt idx="3232">
                  <c:v>-137.64330000000001</c:v>
                </c:pt>
                <c:pt idx="3233">
                  <c:v>-137.5932</c:v>
                </c:pt>
                <c:pt idx="3234">
                  <c:v>-137.54300000000001</c:v>
                </c:pt>
                <c:pt idx="3235">
                  <c:v>-137.49279999999999</c:v>
                </c:pt>
                <c:pt idx="3236">
                  <c:v>-137.4427</c:v>
                </c:pt>
                <c:pt idx="3237">
                  <c:v>-137.39259999999999</c:v>
                </c:pt>
                <c:pt idx="3238">
                  <c:v>-137.3424</c:v>
                </c:pt>
                <c:pt idx="3239">
                  <c:v>-137.29230000000001</c:v>
                </c:pt>
                <c:pt idx="3240">
                  <c:v>-137.2422</c:v>
                </c:pt>
                <c:pt idx="3241">
                  <c:v>-137.19209999999998</c:v>
                </c:pt>
                <c:pt idx="3242">
                  <c:v>-137.142</c:v>
                </c:pt>
                <c:pt idx="3243">
                  <c:v>-137.0917</c:v>
                </c:pt>
                <c:pt idx="3244">
                  <c:v>-137.04159999999999</c:v>
                </c:pt>
                <c:pt idx="3245">
                  <c:v>-136.9915</c:v>
                </c:pt>
                <c:pt idx="3246">
                  <c:v>-136.94129999999998</c:v>
                </c:pt>
                <c:pt idx="3247">
                  <c:v>-136.8912</c:v>
                </c:pt>
                <c:pt idx="3248">
                  <c:v>-136.84119999999999</c:v>
                </c:pt>
                <c:pt idx="3249">
                  <c:v>-136.791</c:v>
                </c:pt>
                <c:pt idx="3250">
                  <c:v>-136.74079999999998</c:v>
                </c:pt>
                <c:pt idx="3251">
                  <c:v>-136.6908</c:v>
                </c:pt>
                <c:pt idx="3252">
                  <c:v>-136.6405</c:v>
                </c:pt>
                <c:pt idx="3253">
                  <c:v>-136.59039999999999</c:v>
                </c:pt>
                <c:pt idx="3254">
                  <c:v>-136.54040000000001</c:v>
                </c:pt>
                <c:pt idx="3255">
                  <c:v>-136.49009999999998</c:v>
                </c:pt>
                <c:pt idx="3256">
                  <c:v>-136.44</c:v>
                </c:pt>
                <c:pt idx="3257">
                  <c:v>-136.38989999999998</c:v>
                </c:pt>
                <c:pt idx="3258">
                  <c:v>-136.33980000000003</c:v>
                </c:pt>
                <c:pt idx="3259">
                  <c:v>-136.28970000000001</c:v>
                </c:pt>
                <c:pt idx="3260">
                  <c:v>-136.23949999999999</c:v>
                </c:pt>
                <c:pt idx="3261">
                  <c:v>-136.18940000000001</c:v>
                </c:pt>
                <c:pt idx="3262">
                  <c:v>-136.13929999999999</c:v>
                </c:pt>
                <c:pt idx="3263">
                  <c:v>-136.08910000000003</c:v>
                </c:pt>
                <c:pt idx="3264">
                  <c:v>-136.03890000000001</c:v>
                </c:pt>
                <c:pt idx="3265">
                  <c:v>-135.9888</c:v>
                </c:pt>
                <c:pt idx="3266">
                  <c:v>-135.93870000000001</c:v>
                </c:pt>
                <c:pt idx="3267">
                  <c:v>-135.8886</c:v>
                </c:pt>
                <c:pt idx="3268">
                  <c:v>-135.83840000000001</c:v>
                </c:pt>
                <c:pt idx="3269">
                  <c:v>-135.7884</c:v>
                </c:pt>
                <c:pt idx="3270">
                  <c:v>-135.73829999999998</c:v>
                </c:pt>
                <c:pt idx="3271">
                  <c:v>-135.68799999999999</c:v>
                </c:pt>
                <c:pt idx="3272">
                  <c:v>-135.63800000000001</c:v>
                </c:pt>
                <c:pt idx="3273">
                  <c:v>-135.58779999999999</c:v>
                </c:pt>
                <c:pt idx="3274">
                  <c:v>-135.5377</c:v>
                </c:pt>
                <c:pt idx="3275">
                  <c:v>-135.48749999999998</c:v>
                </c:pt>
                <c:pt idx="3276">
                  <c:v>-135.4374</c:v>
                </c:pt>
                <c:pt idx="3277">
                  <c:v>-135.38720000000001</c:v>
                </c:pt>
                <c:pt idx="3278">
                  <c:v>-135.33710000000002</c:v>
                </c:pt>
                <c:pt idx="3279">
                  <c:v>-135.28700000000001</c:v>
                </c:pt>
                <c:pt idx="3280">
                  <c:v>-135.23680000000002</c:v>
                </c:pt>
                <c:pt idx="3281">
                  <c:v>-135.18680000000001</c:v>
                </c:pt>
                <c:pt idx="3282">
                  <c:v>-135.13659999999999</c:v>
                </c:pt>
                <c:pt idx="3283">
                  <c:v>-135.0864</c:v>
                </c:pt>
                <c:pt idx="3284">
                  <c:v>-135.03630000000001</c:v>
                </c:pt>
                <c:pt idx="3285">
                  <c:v>-134.9862</c:v>
                </c:pt>
                <c:pt idx="3286">
                  <c:v>-134.93610000000001</c:v>
                </c:pt>
                <c:pt idx="3287">
                  <c:v>-134.88589999999999</c:v>
                </c:pt>
                <c:pt idx="3288">
                  <c:v>-134.8357</c:v>
                </c:pt>
                <c:pt idx="3289">
                  <c:v>-134.78569999999999</c:v>
                </c:pt>
                <c:pt idx="3290">
                  <c:v>-134.7355</c:v>
                </c:pt>
                <c:pt idx="3291">
                  <c:v>-134.68529999999998</c:v>
                </c:pt>
                <c:pt idx="3292">
                  <c:v>-134.63530000000003</c:v>
                </c:pt>
                <c:pt idx="3293">
                  <c:v>-134.58519999999999</c:v>
                </c:pt>
                <c:pt idx="3294">
                  <c:v>-134.53489999999999</c:v>
                </c:pt>
                <c:pt idx="3295">
                  <c:v>-134.48480000000001</c:v>
                </c:pt>
                <c:pt idx="3296">
                  <c:v>-134.43469999999999</c:v>
                </c:pt>
                <c:pt idx="3297">
                  <c:v>-134.38460000000001</c:v>
                </c:pt>
                <c:pt idx="3298">
                  <c:v>-134.33440000000002</c:v>
                </c:pt>
                <c:pt idx="3299">
                  <c:v>-134.2843</c:v>
                </c:pt>
                <c:pt idx="3300">
                  <c:v>-134.23420000000002</c:v>
                </c:pt>
                <c:pt idx="3301">
                  <c:v>-134.1841</c:v>
                </c:pt>
                <c:pt idx="3302">
                  <c:v>-134.13380000000001</c:v>
                </c:pt>
                <c:pt idx="3303">
                  <c:v>-134.0838</c:v>
                </c:pt>
                <c:pt idx="3304">
                  <c:v>-134.03370000000001</c:v>
                </c:pt>
                <c:pt idx="3305">
                  <c:v>-133.98360000000002</c:v>
                </c:pt>
                <c:pt idx="3306">
                  <c:v>-133.93340000000001</c:v>
                </c:pt>
                <c:pt idx="3307">
                  <c:v>-133.88319999999999</c:v>
                </c:pt>
                <c:pt idx="3308">
                  <c:v>-133.83320000000001</c:v>
                </c:pt>
                <c:pt idx="3309">
                  <c:v>-133.78300000000002</c:v>
                </c:pt>
                <c:pt idx="3310">
                  <c:v>-133.7329</c:v>
                </c:pt>
                <c:pt idx="3311">
                  <c:v>-133.68270000000001</c:v>
                </c:pt>
                <c:pt idx="3312">
                  <c:v>-133.6326</c:v>
                </c:pt>
                <c:pt idx="3313">
                  <c:v>-133.58240000000001</c:v>
                </c:pt>
                <c:pt idx="3314">
                  <c:v>-133.5324</c:v>
                </c:pt>
                <c:pt idx="3315">
                  <c:v>-133.48230000000001</c:v>
                </c:pt>
                <c:pt idx="3316">
                  <c:v>-133.43209999999999</c:v>
                </c:pt>
                <c:pt idx="3317">
                  <c:v>-133.38200000000001</c:v>
                </c:pt>
                <c:pt idx="3318">
                  <c:v>-133.33179999999999</c:v>
                </c:pt>
                <c:pt idx="3319">
                  <c:v>-133.2817</c:v>
                </c:pt>
                <c:pt idx="3320">
                  <c:v>-133.23149999999998</c:v>
                </c:pt>
                <c:pt idx="3321">
                  <c:v>-133.1814</c:v>
                </c:pt>
                <c:pt idx="3322">
                  <c:v>-133.13120000000001</c:v>
                </c:pt>
                <c:pt idx="3323">
                  <c:v>-133.08099999999999</c:v>
                </c:pt>
                <c:pt idx="3324">
                  <c:v>-133.03100000000001</c:v>
                </c:pt>
                <c:pt idx="3325">
                  <c:v>-132.98089999999999</c:v>
                </c:pt>
                <c:pt idx="3326">
                  <c:v>-132.9308</c:v>
                </c:pt>
                <c:pt idx="3327">
                  <c:v>-132.88069999999999</c:v>
                </c:pt>
                <c:pt idx="3328">
                  <c:v>-132.83050000000003</c:v>
                </c:pt>
                <c:pt idx="3329">
                  <c:v>-132.78039999999999</c:v>
                </c:pt>
                <c:pt idx="3330">
                  <c:v>-132.7303</c:v>
                </c:pt>
                <c:pt idx="3331">
                  <c:v>-132.68009999999998</c:v>
                </c:pt>
                <c:pt idx="3332">
                  <c:v>-132.63</c:v>
                </c:pt>
                <c:pt idx="3333">
                  <c:v>-132.57980000000001</c:v>
                </c:pt>
                <c:pt idx="3334">
                  <c:v>-132.52969999999999</c:v>
                </c:pt>
                <c:pt idx="3335">
                  <c:v>-132.4796</c:v>
                </c:pt>
                <c:pt idx="3336">
                  <c:v>-132.42939999999999</c:v>
                </c:pt>
                <c:pt idx="3337">
                  <c:v>-132.3793</c:v>
                </c:pt>
                <c:pt idx="3338">
                  <c:v>-132.32920000000001</c:v>
                </c:pt>
                <c:pt idx="3339">
                  <c:v>-132.279</c:v>
                </c:pt>
                <c:pt idx="3340">
                  <c:v>-132.22890000000001</c:v>
                </c:pt>
                <c:pt idx="3341">
                  <c:v>-132.17879999999997</c:v>
                </c:pt>
                <c:pt idx="3342">
                  <c:v>-132.12870000000001</c:v>
                </c:pt>
                <c:pt idx="3343">
                  <c:v>-132.07850000000002</c:v>
                </c:pt>
                <c:pt idx="3344">
                  <c:v>-132.0284</c:v>
                </c:pt>
                <c:pt idx="3345">
                  <c:v>-131.97830000000002</c:v>
                </c:pt>
                <c:pt idx="3346">
                  <c:v>-131.9281</c:v>
                </c:pt>
                <c:pt idx="3347">
                  <c:v>-131.87799999999999</c:v>
                </c:pt>
                <c:pt idx="3348">
                  <c:v>-131.8279</c:v>
                </c:pt>
                <c:pt idx="3349">
                  <c:v>-131.77770000000001</c:v>
                </c:pt>
                <c:pt idx="3350">
                  <c:v>-131.7276</c:v>
                </c:pt>
                <c:pt idx="3351">
                  <c:v>-131.67740000000001</c:v>
                </c:pt>
                <c:pt idx="3352">
                  <c:v>-131.62730000000002</c:v>
                </c:pt>
                <c:pt idx="3353">
                  <c:v>-131.5772</c:v>
                </c:pt>
                <c:pt idx="3354">
                  <c:v>-131.52710000000002</c:v>
                </c:pt>
                <c:pt idx="3355">
                  <c:v>-131.4769</c:v>
                </c:pt>
                <c:pt idx="3356">
                  <c:v>-131.42680000000001</c:v>
                </c:pt>
                <c:pt idx="3357">
                  <c:v>-131.3767</c:v>
                </c:pt>
                <c:pt idx="3358">
                  <c:v>-131.32649999999998</c:v>
                </c:pt>
                <c:pt idx="3359">
                  <c:v>-131.2764</c:v>
                </c:pt>
                <c:pt idx="3360">
                  <c:v>-131.22620000000001</c:v>
                </c:pt>
                <c:pt idx="3361">
                  <c:v>-131.17619999999999</c:v>
                </c:pt>
                <c:pt idx="3362">
                  <c:v>-131.12610000000001</c:v>
                </c:pt>
                <c:pt idx="3363">
                  <c:v>-131.07589999999999</c:v>
                </c:pt>
                <c:pt idx="3364">
                  <c:v>-131.0256</c:v>
                </c:pt>
                <c:pt idx="3365">
                  <c:v>-130.97550000000001</c:v>
                </c:pt>
                <c:pt idx="3366">
                  <c:v>-130.9254</c:v>
                </c:pt>
                <c:pt idx="3367">
                  <c:v>-130.87520000000001</c:v>
                </c:pt>
                <c:pt idx="3368">
                  <c:v>-130.8252</c:v>
                </c:pt>
                <c:pt idx="3369">
                  <c:v>-130.77510000000001</c:v>
                </c:pt>
                <c:pt idx="3370">
                  <c:v>-130.72489999999999</c:v>
                </c:pt>
                <c:pt idx="3371">
                  <c:v>-130.6747</c:v>
                </c:pt>
                <c:pt idx="3372">
                  <c:v>-130.62459999999999</c:v>
                </c:pt>
                <c:pt idx="3373">
                  <c:v>-130.5745</c:v>
                </c:pt>
                <c:pt idx="3374">
                  <c:v>-130.52440000000001</c:v>
                </c:pt>
                <c:pt idx="3375">
                  <c:v>-130.4742</c:v>
                </c:pt>
                <c:pt idx="3376">
                  <c:v>-130.42400000000001</c:v>
                </c:pt>
                <c:pt idx="3377">
                  <c:v>-130.37389999999999</c:v>
                </c:pt>
                <c:pt idx="3378">
                  <c:v>-130.32390000000001</c:v>
                </c:pt>
                <c:pt idx="3379">
                  <c:v>-130.27379999999999</c:v>
                </c:pt>
                <c:pt idx="3380">
                  <c:v>-130.2236</c:v>
                </c:pt>
                <c:pt idx="3381">
                  <c:v>-130.17349999999999</c:v>
                </c:pt>
                <c:pt idx="3382">
                  <c:v>-130.1234</c:v>
                </c:pt>
                <c:pt idx="3383">
                  <c:v>-130.07329999999999</c:v>
                </c:pt>
                <c:pt idx="3384">
                  <c:v>-130.0231</c:v>
                </c:pt>
                <c:pt idx="3385">
                  <c:v>-129.97290000000001</c:v>
                </c:pt>
                <c:pt idx="3386">
                  <c:v>-129.9228</c:v>
                </c:pt>
                <c:pt idx="3387">
                  <c:v>-129.87270000000001</c:v>
                </c:pt>
                <c:pt idx="3388">
                  <c:v>-129.82249999999999</c:v>
                </c:pt>
                <c:pt idx="3389">
                  <c:v>-129.7724</c:v>
                </c:pt>
                <c:pt idx="3390">
                  <c:v>-129.72229999999999</c:v>
                </c:pt>
                <c:pt idx="3391">
                  <c:v>-129.6721</c:v>
                </c:pt>
                <c:pt idx="3392">
                  <c:v>-129.62209999999999</c:v>
                </c:pt>
                <c:pt idx="3393">
                  <c:v>-129.5718</c:v>
                </c:pt>
                <c:pt idx="3394">
                  <c:v>-129.52170000000001</c:v>
                </c:pt>
                <c:pt idx="3395">
                  <c:v>-129.4716</c:v>
                </c:pt>
                <c:pt idx="3396">
                  <c:v>-129.42140000000001</c:v>
                </c:pt>
                <c:pt idx="3397">
                  <c:v>-129.37130000000002</c:v>
                </c:pt>
                <c:pt idx="3398">
                  <c:v>-129.3212</c:v>
                </c:pt>
                <c:pt idx="3399">
                  <c:v>-129.27109999999999</c:v>
                </c:pt>
                <c:pt idx="3400">
                  <c:v>-129.2209</c:v>
                </c:pt>
                <c:pt idx="3401">
                  <c:v>-129.17079999999999</c:v>
                </c:pt>
                <c:pt idx="3402">
                  <c:v>-129.1206</c:v>
                </c:pt>
                <c:pt idx="3403">
                  <c:v>-129.07059999999998</c:v>
                </c:pt>
                <c:pt idx="3404">
                  <c:v>-129.02040000000002</c:v>
                </c:pt>
                <c:pt idx="3405">
                  <c:v>-128.9701</c:v>
                </c:pt>
                <c:pt idx="3406">
                  <c:v>-128.92019999999999</c:v>
                </c:pt>
                <c:pt idx="3407">
                  <c:v>-128.87</c:v>
                </c:pt>
                <c:pt idx="3408">
                  <c:v>-128.82</c:v>
                </c:pt>
                <c:pt idx="3409">
                  <c:v>-128.7697</c:v>
                </c:pt>
                <c:pt idx="3410">
                  <c:v>-128.71959999999999</c:v>
                </c:pt>
                <c:pt idx="3411">
                  <c:v>-128.6695</c:v>
                </c:pt>
                <c:pt idx="3412">
                  <c:v>-128.61930000000001</c:v>
                </c:pt>
                <c:pt idx="3413">
                  <c:v>-128.56909999999999</c:v>
                </c:pt>
                <c:pt idx="3414">
                  <c:v>-128.51919999999998</c:v>
                </c:pt>
                <c:pt idx="3415">
                  <c:v>-128.46899999999999</c:v>
                </c:pt>
                <c:pt idx="3416">
                  <c:v>-128.4188</c:v>
                </c:pt>
                <c:pt idx="3417">
                  <c:v>-128.36869999999999</c:v>
                </c:pt>
                <c:pt idx="3418">
                  <c:v>-128.3186</c:v>
                </c:pt>
                <c:pt idx="3419">
                  <c:v>-128.26830000000001</c:v>
                </c:pt>
                <c:pt idx="3420">
                  <c:v>-128.2183</c:v>
                </c:pt>
                <c:pt idx="3421">
                  <c:v>-128.16820000000001</c:v>
                </c:pt>
                <c:pt idx="3422">
                  <c:v>-128.11799999999999</c:v>
                </c:pt>
                <c:pt idx="3423">
                  <c:v>-128.06780000000001</c:v>
                </c:pt>
                <c:pt idx="3424">
                  <c:v>-128.01769999999999</c:v>
                </c:pt>
                <c:pt idx="3425">
                  <c:v>-127.96759999999999</c:v>
                </c:pt>
                <c:pt idx="3426">
                  <c:v>-127.91749999999999</c:v>
                </c:pt>
                <c:pt idx="3427">
                  <c:v>-127.8674</c:v>
                </c:pt>
                <c:pt idx="3428">
                  <c:v>-127.8172</c:v>
                </c:pt>
                <c:pt idx="3429">
                  <c:v>-127.7671</c:v>
                </c:pt>
                <c:pt idx="3430">
                  <c:v>-127.71689999999998</c:v>
                </c:pt>
                <c:pt idx="3431">
                  <c:v>-127.6669</c:v>
                </c:pt>
                <c:pt idx="3432">
                  <c:v>-127.61670000000001</c:v>
                </c:pt>
                <c:pt idx="3433">
                  <c:v>-127.56649999999999</c:v>
                </c:pt>
                <c:pt idx="3434">
                  <c:v>-127.51639999999999</c:v>
                </c:pt>
                <c:pt idx="3435">
                  <c:v>-127.4662</c:v>
                </c:pt>
                <c:pt idx="3436">
                  <c:v>-127.4162</c:v>
                </c:pt>
                <c:pt idx="3437">
                  <c:v>-127.36609999999999</c:v>
                </c:pt>
                <c:pt idx="3438">
                  <c:v>-127.3158</c:v>
                </c:pt>
                <c:pt idx="3439">
                  <c:v>-127.26570000000001</c:v>
                </c:pt>
                <c:pt idx="3440">
                  <c:v>-127.21559999999999</c:v>
                </c:pt>
                <c:pt idx="3441">
                  <c:v>-127.16540000000001</c:v>
                </c:pt>
                <c:pt idx="3442">
                  <c:v>-127.11539999999999</c:v>
                </c:pt>
                <c:pt idx="3443">
                  <c:v>-127.0652</c:v>
                </c:pt>
                <c:pt idx="3444">
                  <c:v>-127.01520000000001</c:v>
                </c:pt>
                <c:pt idx="3445">
                  <c:v>-126.965</c:v>
                </c:pt>
                <c:pt idx="3446">
                  <c:v>-126.91479999999999</c:v>
                </c:pt>
                <c:pt idx="3447">
                  <c:v>-126.8647</c:v>
                </c:pt>
                <c:pt idx="3448">
                  <c:v>-126.8146</c:v>
                </c:pt>
                <c:pt idx="3449">
                  <c:v>-126.76439999999999</c:v>
                </c:pt>
                <c:pt idx="3450">
                  <c:v>-126.71430000000001</c:v>
                </c:pt>
                <c:pt idx="3451">
                  <c:v>-126.6641</c:v>
                </c:pt>
                <c:pt idx="3452">
                  <c:v>-126.614</c:v>
                </c:pt>
                <c:pt idx="3453">
                  <c:v>-126.56389999999999</c:v>
                </c:pt>
                <c:pt idx="3454">
                  <c:v>-126.5137</c:v>
                </c:pt>
                <c:pt idx="3455">
                  <c:v>-126.46369999999999</c:v>
                </c:pt>
                <c:pt idx="3456">
                  <c:v>-126.4135</c:v>
                </c:pt>
                <c:pt idx="3457">
                  <c:v>-126.36330000000001</c:v>
                </c:pt>
                <c:pt idx="3458">
                  <c:v>-126.31319999999999</c:v>
                </c:pt>
                <c:pt idx="3459">
                  <c:v>-126.26310000000001</c:v>
                </c:pt>
                <c:pt idx="3460">
                  <c:v>-126.21299999999999</c:v>
                </c:pt>
                <c:pt idx="3461">
                  <c:v>-126.1628</c:v>
                </c:pt>
                <c:pt idx="3462">
                  <c:v>-126.11269999999999</c:v>
                </c:pt>
                <c:pt idx="3463">
                  <c:v>-126.0626</c:v>
                </c:pt>
                <c:pt idx="3464">
                  <c:v>-126.0124</c:v>
                </c:pt>
                <c:pt idx="3465">
                  <c:v>-125.9624</c:v>
                </c:pt>
                <c:pt idx="3466">
                  <c:v>-125.9121</c:v>
                </c:pt>
                <c:pt idx="3467">
                  <c:v>-125.86199999999999</c:v>
                </c:pt>
                <c:pt idx="3468">
                  <c:v>-125.81200000000001</c:v>
                </c:pt>
                <c:pt idx="3469">
                  <c:v>-125.7617</c:v>
                </c:pt>
                <c:pt idx="3470">
                  <c:v>-125.7116</c:v>
                </c:pt>
                <c:pt idx="3471">
                  <c:v>-125.66149999999999</c:v>
                </c:pt>
                <c:pt idx="3472">
                  <c:v>-125.6114</c:v>
                </c:pt>
                <c:pt idx="3473">
                  <c:v>-125.56119999999999</c:v>
                </c:pt>
                <c:pt idx="3474">
                  <c:v>-125.5111</c:v>
                </c:pt>
                <c:pt idx="3475">
                  <c:v>-125.461</c:v>
                </c:pt>
                <c:pt idx="3476">
                  <c:v>-125.41079999999999</c:v>
                </c:pt>
                <c:pt idx="3477">
                  <c:v>-125.3608</c:v>
                </c:pt>
                <c:pt idx="3478">
                  <c:v>-125.31059999999999</c:v>
                </c:pt>
                <c:pt idx="3479">
                  <c:v>-125.2604</c:v>
                </c:pt>
                <c:pt idx="3480">
                  <c:v>-125.2103</c:v>
                </c:pt>
                <c:pt idx="3481">
                  <c:v>-125.1602</c:v>
                </c:pt>
                <c:pt idx="3482">
                  <c:v>-125.1101</c:v>
                </c:pt>
                <c:pt idx="3483">
                  <c:v>-125.06</c:v>
                </c:pt>
                <c:pt idx="3484">
                  <c:v>-125.00970000000001</c:v>
                </c:pt>
                <c:pt idx="3485">
                  <c:v>-124.9597</c:v>
                </c:pt>
                <c:pt idx="3486">
                  <c:v>-124.90959999999998</c:v>
                </c:pt>
                <c:pt idx="3487">
                  <c:v>-124.8595</c:v>
                </c:pt>
                <c:pt idx="3488">
                  <c:v>-124.80930000000001</c:v>
                </c:pt>
                <c:pt idx="3489">
                  <c:v>-124.75909999999999</c:v>
                </c:pt>
                <c:pt idx="3490">
                  <c:v>-124.70910000000001</c:v>
                </c:pt>
                <c:pt idx="3491">
                  <c:v>-124.6588</c:v>
                </c:pt>
                <c:pt idx="3492">
                  <c:v>-124.6088</c:v>
                </c:pt>
                <c:pt idx="3493">
                  <c:v>-124.5586</c:v>
                </c:pt>
                <c:pt idx="3494">
                  <c:v>-124.50839999999999</c:v>
                </c:pt>
                <c:pt idx="3495">
                  <c:v>-124.45830000000001</c:v>
                </c:pt>
                <c:pt idx="3496">
                  <c:v>-124.40820000000001</c:v>
                </c:pt>
                <c:pt idx="3497">
                  <c:v>-124.358</c:v>
                </c:pt>
                <c:pt idx="3498">
                  <c:v>-124.3079</c:v>
                </c:pt>
                <c:pt idx="3499">
                  <c:v>-124.2578</c:v>
                </c:pt>
                <c:pt idx="3500">
                  <c:v>-124.20759999999999</c:v>
                </c:pt>
                <c:pt idx="3501">
                  <c:v>-124.1574</c:v>
                </c:pt>
                <c:pt idx="3502">
                  <c:v>-124.10750000000002</c:v>
                </c:pt>
                <c:pt idx="3503">
                  <c:v>-124.05720000000001</c:v>
                </c:pt>
                <c:pt idx="3504">
                  <c:v>-124.00719999999998</c:v>
                </c:pt>
                <c:pt idx="3505">
                  <c:v>-123.95689999999999</c:v>
                </c:pt>
                <c:pt idx="3506">
                  <c:v>-123.90690000000001</c:v>
                </c:pt>
                <c:pt idx="3507">
                  <c:v>-123.85669999999999</c:v>
                </c:pt>
                <c:pt idx="3508">
                  <c:v>-123.8066</c:v>
                </c:pt>
                <c:pt idx="3509">
                  <c:v>-123.75649999999999</c:v>
                </c:pt>
                <c:pt idx="3510">
                  <c:v>-123.7064</c:v>
                </c:pt>
                <c:pt idx="3511">
                  <c:v>-123.6562</c:v>
                </c:pt>
                <c:pt idx="3512">
                  <c:v>-123.6061</c:v>
                </c:pt>
                <c:pt idx="3513">
                  <c:v>-123.55589999999999</c:v>
                </c:pt>
                <c:pt idx="3514">
                  <c:v>-123.50579999999999</c:v>
                </c:pt>
                <c:pt idx="3515">
                  <c:v>-123.45570000000001</c:v>
                </c:pt>
                <c:pt idx="3516">
                  <c:v>-123.40540000000001</c:v>
                </c:pt>
                <c:pt idx="3517">
                  <c:v>-123.3554</c:v>
                </c:pt>
                <c:pt idx="3518">
                  <c:v>-123.3051</c:v>
                </c:pt>
                <c:pt idx="3519">
                  <c:v>-123.2552</c:v>
                </c:pt>
                <c:pt idx="3520">
                  <c:v>-123.20489999999999</c:v>
                </c:pt>
                <c:pt idx="3521">
                  <c:v>-123.1549</c:v>
                </c:pt>
                <c:pt idx="3522">
                  <c:v>-123.10470000000001</c:v>
                </c:pt>
                <c:pt idx="3523">
                  <c:v>-123.0547</c:v>
                </c:pt>
                <c:pt idx="3524">
                  <c:v>-123.00450000000001</c:v>
                </c:pt>
                <c:pt idx="3525">
                  <c:v>-122.95420000000001</c:v>
                </c:pt>
                <c:pt idx="3526">
                  <c:v>-122.90429999999999</c:v>
                </c:pt>
                <c:pt idx="3527">
                  <c:v>-122.854</c:v>
                </c:pt>
                <c:pt idx="3528">
                  <c:v>-122.804</c:v>
                </c:pt>
                <c:pt idx="3529">
                  <c:v>-122.75369999999999</c:v>
                </c:pt>
                <c:pt idx="3530">
                  <c:v>-122.7037</c:v>
                </c:pt>
                <c:pt idx="3531">
                  <c:v>-122.65349999999999</c:v>
                </c:pt>
                <c:pt idx="3532">
                  <c:v>-122.60329999999999</c:v>
                </c:pt>
                <c:pt idx="3533">
                  <c:v>-122.55329999999999</c:v>
                </c:pt>
                <c:pt idx="3534">
                  <c:v>-122.50309999999999</c:v>
                </c:pt>
                <c:pt idx="3535">
                  <c:v>-122.453</c:v>
                </c:pt>
                <c:pt idx="3536">
                  <c:v>-122.40289999999999</c:v>
                </c:pt>
                <c:pt idx="3537">
                  <c:v>-122.3528</c:v>
                </c:pt>
                <c:pt idx="3538">
                  <c:v>-122.30260000000001</c:v>
                </c:pt>
                <c:pt idx="3539">
                  <c:v>-122.2525</c:v>
                </c:pt>
                <c:pt idx="3540">
                  <c:v>-122.20229999999999</c:v>
                </c:pt>
                <c:pt idx="3541">
                  <c:v>-122.15219999999999</c:v>
                </c:pt>
                <c:pt idx="3542">
                  <c:v>-122.10210000000001</c:v>
                </c:pt>
                <c:pt idx="3543">
                  <c:v>-122.05199999999999</c:v>
                </c:pt>
                <c:pt idx="3544">
                  <c:v>-122.00179999999999</c:v>
                </c:pt>
                <c:pt idx="3545">
                  <c:v>-121.95159999999998</c:v>
                </c:pt>
                <c:pt idx="3546">
                  <c:v>-121.9015</c:v>
                </c:pt>
                <c:pt idx="3547">
                  <c:v>-121.85149999999999</c:v>
                </c:pt>
                <c:pt idx="3548">
                  <c:v>-121.8013</c:v>
                </c:pt>
                <c:pt idx="3549">
                  <c:v>-121.75110000000001</c:v>
                </c:pt>
                <c:pt idx="3550">
                  <c:v>-121.70099999999999</c:v>
                </c:pt>
                <c:pt idx="3551">
                  <c:v>-121.65090000000001</c:v>
                </c:pt>
                <c:pt idx="3552">
                  <c:v>-121.60080000000001</c:v>
                </c:pt>
                <c:pt idx="3553">
                  <c:v>-121.5506</c:v>
                </c:pt>
                <c:pt idx="3554">
                  <c:v>-121.5005</c:v>
                </c:pt>
                <c:pt idx="3555">
                  <c:v>-121.4503</c:v>
                </c:pt>
                <c:pt idx="3556">
                  <c:v>-121.4003</c:v>
                </c:pt>
                <c:pt idx="3557">
                  <c:v>-121.3501</c:v>
                </c:pt>
                <c:pt idx="3558">
                  <c:v>-121.3</c:v>
                </c:pt>
                <c:pt idx="3559">
                  <c:v>-121.24979999999999</c:v>
                </c:pt>
                <c:pt idx="3560">
                  <c:v>-121.19969999999999</c:v>
                </c:pt>
                <c:pt idx="3561">
                  <c:v>-121.14949999999999</c:v>
                </c:pt>
                <c:pt idx="3562">
                  <c:v>-121.0994</c:v>
                </c:pt>
                <c:pt idx="3563">
                  <c:v>-121.04929999999999</c:v>
                </c:pt>
                <c:pt idx="3564">
                  <c:v>-120.9992</c:v>
                </c:pt>
                <c:pt idx="3565">
                  <c:v>-120.94899999999998</c:v>
                </c:pt>
                <c:pt idx="3566">
                  <c:v>-120.8989</c:v>
                </c:pt>
                <c:pt idx="3567">
                  <c:v>-120.84880000000001</c:v>
                </c:pt>
                <c:pt idx="3568">
                  <c:v>-120.79859999999999</c:v>
                </c:pt>
                <c:pt idx="3569">
                  <c:v>-120.74850000000001</c:v>
                </c:pt>
                <c:pt idx="3570">
                  <c:v>-120.6983</c:v>
                </c:pt>
                <c:pt idx="3571">
                  <c:v>-120.6482</c:v>
                </c:pt>
                <c:pt idx="3572">
                  <c:v>-120.5981</c:v>
                </c:pt>
                <c:pt idx="3573">
                  <c:v>-120.5479</c:v>
                </c:pt>
                <c:pt idx="3574">
                  <c:v>-120.49780000000001</c:v>
                </c:pt>
                <c:pt idx="3575">
                  <c:v>-120.44759999999999</c:v>
                </c:pt>
                <c:pt idx="3576">
                  <c:v>-120.39749999999999</c:v>
                </c:pt>
                <c:pt idx="3577">
                  <c:v>-120.34739999999999</c:v>
                </c:pt>
                <c:pt idx="3578">
                  <c:v>-120.2972</c:v>
                </c:pt>
                <c:pt idx="3579">
                  <c:v>-120.24719999999999</c:v>
                </c:pt>
                <c:pt idx="3580">
                  <c:v>-120.197</c:v>
                </c:pt>
                <c:pt idx="3581">
                  <c:v>-120.14680000000001</c:v>
                </c:pt>
                <c:pt idx="3582">
                  <c:v>-120.0967</c:v>
                </c:pt>
                <c:pt idx="3583">
                  <c:v>-120.0466</c:v>
                </c:pt>
                <c:pt idx="3584">
                  <c:v>-119.9965</c:v>
                </c:pt>
                <c:pt idx="3585">
                  <c:v>-119.94629999999999</c:v>
                </c:pt>
                <c:pt idx="3586">
                  <c:v>-119.8963</c:v>
                </c:pt>
                <c:pt idx="3587">
                  <c:v>-119.84609999999999</c:v>
                </c:pt>
                <c:pt idx="3588">
                  <c:v>-119.79589999999999</c:v>
                </c:pt>
                <c:pt idx="3589">
                  <c:v>-119.74590000000001</c:v>
                </c:pt>
                <c:pt idx="3590">
                  <c:v>-119.69580000000002</c:v>
                </c:pt>
                <c:pt idx="3591">
                  <c:v>-119.6455</c:v>
                </c:pt>
                <c:pt idx="3592">
                  <c:v>-119.59530000000001</c:v>
                </c:pt>
                <c:pt idx="3593">
                  <c:v>-119.5453</c:v>
                </c:pt>
                <c:pt idx="3594">
                  <c:v>-119.4952</c:v>
                </c:pt>
                <c:pt idx="3595">
                  <c:v>-119.44499999999999</c:v>
                </c:pt>
                <c:pt idx="3596">
                  <c:v>-119.39489999999999</c:v>
                </c:pt>
                <c:pt idx="3597">
                  <c:v>-119.34479999999999</c:v>
                </c:pt>
                <c:pt idx="3598">
                  <c:v>-119.2946</c:v>
                </c:pt>
                <c:pt idx="3599">
                  <c:v>-119.24440000000001</c:v>
                </c:pt>
                <c:pt idx="3600">
                  <c:v>-119.1943</c:v>
                </c:pt>
                <c:pt idx="3601">
                  <c:v>-119.1443</c:v>
                </c:pt>
                <c:pt idx="3602">
                  <c:v>-119.0941</c:v>
                </c:pt>
                <c:pt idx="3603">
                  <c:v>-119.04390000000001</c:v>
                </c:pt>
                <c:pt idx="3604">
                  <c:v>-118.99370000000002</c:v>
                </c:pt>
                <c:pt idx="3605">
                  <c:v>-118.94369999999999</c:v>
                </c:pt>
                <c:pt idx="3606">
                  <c:v>-118.89359999999999</c:v>
                </c:pt>
                <c:pt idx="3607">
                  <c:v>-118.8434</c:v>
                </c:pt>
                <c:pt idx="3608">
                  <c:v>-118.7933</c:v>
                </c:pt>
                <c:pt idx="3609">
                  <c:v>-118.7431</c:v>
                </c:pt>
                <c:pt idx="3610">
                  <c:v>-118.693</c:v>
                </c:pt>
                <c:pt idx="3611">
                  <c:v>-118.64279999999999</c:v>
                </c:pt>
                <c:pt idx="3612">
                  <c:v>-118.59269999999999</c:v>
                </c:pt>
                <c:pt idx="3613">
                  <c:v>-118.5427</c:v>
                </c:pt>
                <c:pt idx="3614">
                  <c:v>-118.49260000000001</c:v>
                </c:pt>
                <c:pt idx="3615">
                  <c:v>-118.4423</c:v>
                </c:pt>
                <c:pt idx="3616">
                  <c:v>-118.3922</c:v>
                </c:pt>
                <c:pt idx="3617">
                  <c:v>-118.34209999999999</c:v>
                </c:pt>
                <c:pt idx="3618">
                  <c:v>-118.292</c:v>
                </c:pt>
                <c:pt idx="3619">
                  <c:v>-118.24190000000002</c:v>
                </c:pt>
                <c:pt idx="3620">
                  <c:v>-118.1918</c:v>
                </c:pt>
                <c:pt idx="3621">
                  <c:v>-118.14150000000001</c:v>
                </c:pt>
                <c:pt idx="3622">
                  <c:v>-118.0915</c:v>
                </c:pt>
                <c:pt idx="3623">
                  <c:v>-118.04129999999999</c:v>
                </c:pt>
                <c:pt idx="3624">
                  <c:v>-117.99119999999999</c:v>
                </c:pt>
                <c:pt idx="3625">
                  <c:v>-117.94110000000001</c:v>
                </c:pt>
                <c:pt idx="3626">
                  <c:v>-117.8909</c:v>
                </c:pt>
                <c:pt idx="3627">
                  <c:v>-117.8408</c:v>
                </c:pt>
                <c:pt idx="3628">
                  <c:v>-117.7907</c:v>
                </c:pt>
                <c:pt idx="3629">
                  <c:v>-117.7405</c:v>
                </c:pt>
                <c:pt idx="3630">
                  <c:v>-117.69040000000001</c:v>
                </c:pt>
                <c:pt idx="3631">
                  <c:v>-117.64019999999999</c:v>
                </c:pt>
                <c:pt idx="3632">
                  <c:v>-117.59010000000001</c:v>
                </c:pt>
                <c:pt idx="3633">
                  <c:v>-117.53999999999999</c:v>
                </c:pt>
                <c:pt idx="3634">
                  <c:v>-117.48990000000001</c:v>
                </c:pt>
                <c:pt idx="3635">
                  <c:v>-117.43969999999999</c:v>
                </c:pt>
                <c:pt idx="3636">
                  <c:v>-117.3896</c:v>
                </c:pt>
                <c:pt idx="3637">
                  <c:v>-117.33940000000001</c:v>
                </c:pt>
                <c:pt idx="3638">
                  <c:v>-117.28920000000001</c:v>
                </c:pt>
                <c:pt idx="3639">
                  <c:v>-117.23910000000001</c:v>
                </c:pt>
                <c:pt idx="3640">
                  <c:v>-117.18899999999999</c:v>
                </c:pt>
                <c:pt idx="3641">
                  <c:v>-117.13890000000001</c:v>
                </c:pt>
                <c:pt idx="3642">
                  <c:v>-117.08880000000001</c:v>
                </c:pt>
                <c:pt idx="3643">
                  <c:v>-117.0386</c:v>
                </c:pt>
                <c:pt idx="3644">
                  <c:v>-116.9885</c:v>
                </c:pt>
                <c:pt idx="3645">
                  <c:v>-116.9384</c:v>
                </c:pt>
                <c:pt idx="3646">
                  <c:v>-116.8883</c:v>
                </c:pt>
                <c:pt idx="3647">
                  <c:v>-116.8381</c:v>
                </c:pt>
                <c:pt idx="3648">
                  <c:v>-116.78800000000001</c:v>
                </c:pt>
                <c:pt idx="3649">
                  <c:v>-116.7379</c:v>
                </c:pt>
                <c:pt idx="3650">
                  <c:v>-116.68769999999999</c:v>
                </c:pt>
                <c:pt idx="3651">
                  <c:v>-116.63759999999999</c:v>
                </c:pt>
                <c:pt idx="3652">
                  <c:v>-116.5874</c:v>
                </c:pt>
                <c:pt idx="3653">
                  <c:v>-116.53730000000002</c:v>
                </c:pt>
                <c:pt idx="3654">
                  <c:v>-116.4873</c:v>
                </c:pt>
                <c:pt idx="3655">
                  <c:v>-116.437</c:v>
                </c:pt>
                <c:pt idx="3656">
                  <c:v>-116.3869</c:v>
                </c:pt>
                <c:pt idx="3657">
                  <c:v>-116.33670000000001</c:v>
                </c:pt>
                <c:pt idx="3658">
                  <c:v>-116.28659999999999</c:v>
                </c:pt>
                <c:pt idx="3659">
                  <c:v>-116.23649999999999</c:v>
                </c:pt>
                <c:pt idx="3660">
                  <c:v>-116.18629999999999</c:v>
                </c:pt>
                <c:pt idx="3661">
                  <c:v>-116.1362</c:v>
                </c:pt>
                <c:pt idx="3662">
                  <c:v>-116.08620000000001</c:v>
                </c:pt>
                <c:pt idx="3663">
                  <c:v>-116.036</c:v>
                </c:pt>
                <c:pt idx="3664">
                  <c:v>-115.98580000000001</c:v>
                </c:pt>
                <c:pt idx="3665">
                  <c:v>-115.93560000000001</c:v>
                </c:pt>
                <c:pt idx="3666">
                  <c:v>-115.88560000000001</c:v>
                </c:pt>
                <c:pt idx="3667">
                  <c:v>-115.83540000000001</c:v>
                </c:pt>
                <c:pt idx="3668">
                  <c:v>-115.7852</c:v>
                </c:pt>
                <c:pt idx="3669">
                  <c:v>-115.73509999999999</c:v>
                </c:pt>
                <c:pt idx="3670">
                  <c:v>-115.685</c:v>
                </c:pt>
                <c:pt idx="3671">
                  <c:v>-115.6348</c:v>
                </c:pt>
                <c:pt idx="3672">
                  <c:v>-115.5849</c:v>
                </c:pt>
                <c:pt idx="3673">
                  <c:v>-115.53469999999999</c:v>
                </c:pt>
                <c:pt idx="3674">
                  <c:v>-115.4846</c:v>
                </c:pt>
                <c:pt idx="3675">
                  <c:v>-115.43449999999999</c:v>
                </c:pt>
                <c:pt idx="3676">
                  <c:v>-115.3843</c:v>
                </c:pt>
                <c:pt idx="3677">
                  <c:v>-115.33409999999999</c:v>
                </c:pt>
                <c:pt idx="3678">
                  <c:v>-115.28399999999999</c:v>
                </c:pt>
                <c:pt idx="3679">
                  <c:v>-115.23390000000001</c:v>
                </c:pt>
                <c:pt idx="3680">
                  <c:v>-115.1837</c:v>
                </c:pt>
                <c:pt idx="3681">
                  <c:v>-115.1336</c:v>
                </c:pt>
                <c:pt idx="3682">
                  <c:v>-115.08340000000001</c:v>
                </c:pt>
                <c:pt idx="3683">
                  <c:v>-115.0333</c:v>
                </c:pt>
                <c:pt idx="3684">
                  <c:v>-114.98309999999999</c:v>
                </c:pt>
                <c:pt idx="3685">
                  <c:v>-114.93299999999999</c:v>
                </c:pt>
                <c:pt idx="3686">
                  <c:v>-114.8828</c:v>
                </c:pt>
                <c:pt idx="3687">
                  <c:v>-114.83280000000001</c:v>
                </c:pt>
                <c:pt idx="3688">
                  <c:v>-114.78269999999999</c:v>
                </c:pt>
                <c:pt idx="3689">
                  <c:v>-114.73259999999999</c:v>
                </c:pt>
                <c:pt idx="3690">
                  <c:v>-114.6825</c:v>
                </c:pt>
                <c:pt idx="3691">
                  <c:v>-114.6323</c:v>
                </c:pt>
                <c:pt idx="3692">
                  <c:v>-114.5822</c:v>
                </c:pt>
                <c:pt idx="3693">
                  <c:v>-114.53200000000001</c:v>
                </c:pt>
                <c:pt idx="3694">
                  <c:v>-114.4819</c:v>
                </c:pt>
                <c:pt idx="3695">
                  <c:v>-114.43170000000001</c:v>
                </c:pt>
                <c:pt idx="3696">
                  <c:v>-114.38160000000002</c:v>
                </c:pt>
                <c:pt idx="3697">
                  <c:v>-114.3314</c:v>
                </c:pt>
                <c:pt idx="3698">
                  <c:v>-114.2813</c:v>
                </c:pt>
                <c:pt idx="3699">
                  <c:v>-114.23119999999999</c:v>
                </c:pt>
                <c:pt idx="3700">
                  <c:v>-114.18109999999999</c:v>
                </c:pt>
                <c:pt idx="3701">
                  <c:v>-114.1309</c:v>
                </c:pt>
                <c:pt idx="3702">
                  <c:v>-114.0808</c:v>
                </c:pt>
                <c:pt idx="3703">
                  <c:v>-114.03060000000002</c:v>
                </c:pt>
                <c:pt idx="3704">
                  <c:v>-113.98050000000001</c:v>
                </c:pt>
                <c:pt idx="3705">
                  <c:v>-113.93039999999999</c:v>
                </c:pt>
                <c:pt idx="3706">
                  <c:v>-113.8802</c:v>
                </c:pt>
                <c:pt idx="3707">
                  <c:v>-113.83019999999999</c:v>
                </c:pt>
                <c:pt idx="3708">
                  <c:v>-113.78</c:v>
                </c:pt>
                <c:pt idx="3709">
                  <c:v>-113.72990000000001</c:v>
                </c:pt>
                <c:pt idx="3710">
                  <c:v>-113.67980000000001</c:v>
                </c:pt>
                <c:pt idx="3711">
                  <c:v>-113.6296</c:v>
                </c:pt>
                <c:pt idx="3712">
                  <c:v>-113.5795</c:v>
                </c:pt>
                <c:pt idx="3713">
                  <c:v>-113.52930000000001</c:v>
                </c:pt>
                <c:pt idx="3714">
                  <c:v>-113.47919999999999</c:v>
                </c:pt>
                <c:pt idx="3715">
                  <c:v>-113.42909999999999</c:v>
                </c:pt>
                <c:pt idx="3716">
                  <c:v>-113.37889999999999</c:v>
                </c:pt>
                <c:pt idx="3717">
                  <c:v>-113.3288</c:v>
                </c:pt>
                <c:pt idx="3718">
                  <c:v>-113.2787</c:v>
                </c:pt>
                <c:pt idx="3719">
                  <c:v>-113.2286</c:v>
                </c:pt>
                <c:pt idx="3720">
                  <c:v>-113.17840000000001</c:v>
                </c:pt>
                <c:pt idx="3721">
                  <c:v>-113.1283</c:v>
                </c:pt>
                <c:pt idx="3722">
                  <c:v>-113.07810000000001</c:v>
                </c:pt>
                <c:pt idx="3723">
                  <c:v>-113.02800000000001</c:v>
                </c:pt>
                <c:pt idx="3724">
                  <c:v>-112.97790000000001</c:v>
                </c:pt>
                <c:pt idx="3725">
                  <c:v>-112.92769999999999</c:v>
                </c:pt>
                <c:pt idx="3726">
                  <c:v>-112.8775</c:v>
                </c:pt>
                <c:pt idx="3727">
                  <c:v>-112.82740000000001</c:v>
                </c:pt>
                <c:pt idx="3728">
                  <c:v>-112.7774</c:v>
                </c:pt>
                <c:pt idx="3729">
                  <c:v>-112.72719999999998</c:v>
                </c:pt>
                <c:pt idx="3730">
                  <c:v>-112.67699999999999</c:v>
                </c:pt>
                <c:pt idx="3731">
                  <c:v>-112.62690000000001</c:v>
                </c:pt>
                <c:pt idx="3732">
                  <c:v>-112.57680000000001</c:v>
                </c:pt>
                <c:pt idx="3733">
                  <c:v>-112.52670000000001</c:v>
                </c:pt>
                <c:pt idx="3734">
                  <c:v>-112.47649999999999</c:v>
                </c:pt>
                <c:pt idx="3735">
                  <c:v>-112.4264</c:v>
                </c:pt>
                <c:pt idx="3736">
                  <c:v>-112.37629999999999</c:v>
                </c:pt>
                <c:pt idx="3737">
                  <c:v>-112.3262</c:v>
                </c:pt>
                <c:pt idx="3738">
                  <c:v>-112.27600000000001</c:v>
                </c:pt>
                <c:pt idx="3739">
                  <c:v>-112.2259</c:v>
                </c:pt>
                <c:pt idx="3740">
                  <c:v>-112.1756</c:v>
                </c:pt>
                <c:pt idx="3741">
                  <c:v>-112.12559999999999</c:v>
                </c:pt>
                <c:pt idx="3742">
                  <c:v>-112.07550000000001</c:v>
                </c:pt>
                <c:pt idx="3743">
                  <c:v>-112.0253</c:v>
                </c:pt>
                <c:pt idx="3744">
                  <c:v>-111.9752</c:v>
                </c:pt>
                <c:pt idx="3745">
                  <c:v>-111.92509999999999</c:v>
                </c:pt>
                <c:pt idx="3746">
                  <c:v>-111.8749</c:v>
                </c:pt>
                <c:pt idx="3747">
                  <c:v>-111.82480000000001</c:v>
                </c:pt>
                <c:pt idx="3748">
                  <c:v>-111.7748</c:v>
                </c:pt>
                <c:pt idx="3749">
                  <c:v>-111.7246</c:v>
                </c:pt>
                <c:pt idx="3750">
                  <c:v>-111.67439999999999</c:v>
                </c:pt>
                <c:pt idx="3751">
                  <c:v>-111.62430000000001</c:v>
                </c:pt>
                <c:pt idx="3752">
                  <c:v>-111.5741</c:v>
                </c:pt>
                <c:pt idx="3753">
                  <c:v>-111.5239</c:v>
                </c:pt>
                <c:pt idx="3754">
                  <c:v>-111.4738</c:v>
                </c:pt>
                <c:pt idx="3755">
                  <c:v>-111.4238</c:v>
                </c:pt>
                <c:pt idx="3756">
                  <c:v>-111.37360000000001</c:v>
                </c:pt>
                <c:pt idx="3757">
                  <c:v>-111.3235</c:v>
                </c:pt>
                <c:pt idx="3758">
                  <c:v>-111.2734</c:v>
                </c:pt>
                <c:pt idx="3759">
                  <c:v>-111.22320000000001</c:v>
                </c:pt>
                <c:pt idx="3760">
                  <c:v>-111.173</c:v>
                </c:pt>
                <c:pt idx="3761">
                  <c:v>-111.12299999999999</c:v>
                </c:pt>
                <c:pt idx="3762">
                  <c:v>-111.0728</c:v>
                </c:pt>
                <c:pt idx="3763">
                  <c:v>-111.02269999999999</c:v>
                </c:pt>
                <c:pt idx="3764">
                  <c:v>-110.9726</c:v>
                </c:pt>
                <c:pt idx="3765">
                  <c:v>-110.9225</c:v>
                </c:pt>
                <c:pt idx="3766">
                  <c:v>-110.87219999999999</c:v>
                </c:pt>
                <c:pt idx="3767">
                  <c:v>-110.8222</c:v>
                </c:pt>
                <c:pt idx="3768">
                  <c:v>-110.77199999999999</c:v>
                </c:pt>
                <c:pt idx="3769">
                  <c:v>-110.7218</c:v>
                </c:pt>
                <c:pt idx="3770">
                  <c:v>-110.67179999999999</c:v>
                </c:pt>
                <c:pt idx="3771">
                  <c:v>-110.6216</c:v>
                </c:pt>
                <c:pt idx="3772">
                  <c:v>-110.5715</c:v>
                </c:pt>
                <c:pt idx="3773">
                  <c:v>-110.5213</c:v>
                </c:pt>
                <c:pt idx="3774">
                  <c:v>-110.47120000000001</c:v>
                </c:pt>
                <c:pt idx="3775">
                  <c:v>-110.4211</c:v>
                </c:pt>
                <c:pt idx="3776">
                  <c:v>-110.37090000000001</c:v>
                </c:pt>
                <c:pt idx="3777">
                  <c:v>-110.32080000000001</c:v>
                </c:pt>
                <c:pt idx="3778">
                  <c:v>-110.2706</c:v>
                </c:pt>
                <c:pt idx="3779">
                  <c:v>-110.2205</c:v>
                </c:pt>
                <c:pt idx="3780">
                  <c:v>-110.1705</c:v>
                </c:pt>
                <c:pt idx="3781">
                  <c:v>-110.1203</c:v>
                </c:pt>
                <c:pt idx="3782">
                  <c:v>-110.0701</c:v>
                </c:pt>
                <c:pt idx="3783">
                  <c:v>-110.02010000000001</c:v>
                </c:pt>
                <c:pt idx="3784">
                  <c:v>-109.96979999999999</c:v>
                </c:pt>
                <c:pt idx="3785">
                  <c:v>-109.91970000000001</c:v>
                </c:pt>
                <c:pt idx="3786">
                  <c:v>-109.86959999999999</c:v>
                </c:pt>
                <c:pt idx="3787">
                  <c:v>-109.81960000000001</c:v>
                </c:pt>
                <c:pt idx="3788">
                  <c:v>-109.7694</c:v>
                </c:pt>
                <c:pt idx="3789">
                  <c:v>-109.7191</c:v>
                </c:pt>
                <c:pt idx="3790">
                  <c:v>-109.66910000000001</c:v>
                </c:pt>
                <c:pt idx="3791">
                  <c:v>-109.6189</c:v>
                </c:pt>
                <c:pt idx="3792">
                  <c:v>-109.56890000000001</c:v>
                </c:pt>
                <c:pt idx="3793">
                  <c:v>-109.5187</c:v>
                </c:pt>
                <c:pt idx="3794">
                  <c:v>-109.46860000000001</c:v>
                </c:pt>
                <c:pt idx="3795">
                  <c:v>-109.41840000000001</c:v>
                </c:pt>
                <c:pt idx="3796">
                  <c:v>-109.3682</c:v>
                </c:pt>
                <c:pt idx="3797">
                  <c:v>-109.3182</c:v>
                </c:pt>
                <c:pt idx="3798">
                  <c:v>-109.268</c:v>
                </c:pt>
                <c:pt idx="3799">
                  <c:v>-109.21790000000001</c:v>
                </c:pt>
                <c:pt idx="3800">
                  <c:v>-109.1677</c:v>
                </c:pt>
                <c:pt idx="3801">
                  <c:v>-109.11769999999999</c:v>
                </c:pt>
                <c:pt idx="3802">
                  <c:v>-109.0675</c:v>
                </c:pt>
                <c:pt idx="3803">
                  <c:v>-109.01730000000001</c:v>
                </c:pt>
                <c:pt idx="3804">
                  <c:v>-108.96720000000001</c:v>
                </c:pt>
                <c:pt idx="3805">
                  <c:v>-108.91720000000001</c:v>
                </c:pt>
                <c:pt idx="3806">
                  <c:v>-108.867</c:v>
                </c:pt>
                <c:pt idx="3807">
                  <c:v>-108.8168</c:v>
                </c:pt>
                <c:pt idx="3808">
                  <c:v>-108.7667</c:v>
                </c:pt>
                <c:pt idx="3809">
                  <c:v>-108.7166</c:v>
                </c:pt>
                <c:pt idx="3810">
                  <c:v>-108.66640000000001</c:v>
                </c:pt>
                <c:pt idx="3811">
                  <c:v>-108.6163</c:v>
                </c:pt>
                <c:pt idx="3812">
                  <c:v>-108.56610000000001</c:v>
                </c:pt>
                <c:pt idx="3813">
                  <c:v>-108.51609999999999</c:v>
                </c:pt>
                <c:pt idx="3814">
                  <c:v>-108.46600000000001</c:v>
                </c:pt>
                <c:pt idx="3815">
                  <c:v>-108.41579999999999</c:v>
                </c:pt>
                <c:pt idx="3816">
                  <c:v>-108.3656</c:v>
                </c:pt>
                <c:pt idx="3817">
                  <c:v>-108.31559999999999</c:v>
                </c:pt>
                <c:pt idx="3818">
                  <c:v>-108.2653</c:v>
                </c:pt>
                <c:pt idx="3819">
                  <c:v>-108.2152</c:v>
                </c:pt>
                <c:pt idx="3820">
                  <c:v>-108.1651</c:v>
                </c:pt>
                <c:pt idx="3821">
                  <c:v>-108.11499999999999</c:v>
                </c:pt>
                <c:pt idx="3822">
                  <c:v>-108.06480000000001</c:v>
                </c:pt>
                <c:pt idx="3823">
                  <c:v>-108.01469999999999</c:v>
                </c:pt>
                <c:pt idx="3824">
                  <c:v>-107.96459999999999</c:v>
                </c:pt>
                <c:pt idx="3825">
                  <c:v>-107.9144</c:v>
                </c:pt>
                <c:pt idx="3826">
                  <c:v>-107.86429999999999</c:v>
                </c:pt>
                <c:pt idx="3827">
                  <c:v>-107.8142</c:v>
                </c:pt>
                <c:pt idx="3828">
                  <c:v>-107.76410000000001</c:v>
                </c:pt>
                <c:pt idx="3829">
                  <c:v>-107.7139</c:v>
                </c:pt>
                <c:pt idx="3830">
                  <c:v>-107.66380000000001</c:v>
                </c:pt>
                <c:pt idx="3831">
                  <c:v>-107.61369999999999</c:v>
                </c:pt>
                <c:pt idx="3832">
                  <c:v>-107.5634</c:v>
                </c:pt>
                <c:pt idx="3833">
                  <c:v>-107.51339999999999</c:v>
                </c:pt>
                <c:pt idx="3834">
                  <c:v>-107.4632</c:v>
                </c:pt>
                <c:pt idx="3835">
                  <c:v>-107.41309999999999</c:v>
                </c:pt>
                <c:pt idx="3836">
                  <c:v>-107.3629</c:v>
                </c:pt>
                <c:pt idx="3837">
                  <c:v>-107.31289999999998</c:v>
                </c:pt>
                <c:pt idx="3838">
                  <c:v>-107.2628</c:v>
                </c:pt>
                <c:pt idx="3839">
                  <c:v>-107.21260000000001</c:v>
                </c:pt>
                <c:pt idx="3840">
                  <c:v>-107.16249999999999</c:v>
                </c:pt>
                <c:pt idx="3841">
                  <c:v>-107.1123</c:v>
                </c:pt>
                <c:pt idx="3842">
                  <c:v>-107.0621</c:v>
                </c:pt>
                <c:pt idx="3843">
                  <c:v>-107.0121</c:v>
                </c:pt>
                <c:pt idx="3844">
                  <c:v>-106.9619</c:v>
                </c:pt>
                <c:pt idx="3845">
                  <c:v>-106.9118</c:v>
                </c:pt>
                <c:pt idx="3846">
                  <c:v>-106.8616</c:v>
                </c:pt>
                <c:pt idx="3847">
                  <c:v>-106.8115</c:v>
                </c:pt>
                <c:pt idx="3848">
                  <c:v>-106.76139999999999</c:v>
                </c:pt>
                <c:pt idx="3849">
                  <c:v>-106.71120000000001</c:v>
                </c:pt>
                <c:pt idx="3850">
                  <c:v>-106.66109999999999</c:v>
                </c:pt>
                <c:pt idx="3851">
                  <c:v>-106.6109</c:v>
                </c:pt>
                <c:pt idx="3852">
                  <c:v>-106.5608</c:v>
                </c:pt>
                <c:pt idx="3853">
                  <c:v>-106.5107</c:v>
                </c:pt>
                <c:pt idx="3854">
                  <c:v>-106.4606</c:v>
                </c:pt>
                <c:pt idx="3855">
                  <c:v>-106.4104</c:v>
                </c:pt>
                <c:pt idx="3856">
                  <c:v>-106.36030000000001</c:v>
                </c:pt>
                <c:pt idx="3857">
                  <c:v>-106.31019999999999</c:v>
                </c:pt>
                <c:pt idx="3858">
                  <c:v>-106.26009999999999</c:v>
                </c:pt>
                <c:pt idx="3859">
                  <c:v>-106.2099</c:v>
                </c:pt>
                <c:pt idx="3860">
                  <c:v>-106.15979999999999</c:v>
                </c:pt>
                <c:pt idx="3861">
                  <c:v>-106.1096</c:v>
                </c:pt>
                <c:pt idx="3862">
                  <c:v>-106.0595</c:v>
                </c:pt>
                <c:pt idx="3863">
                  <c:v>-106.0094</c:v>
                </c:pt>
                <c:pt idx="3864">
                  <c:v>-105.9592</c:v>
                </c:pt>
                <c:pt idx="3865">
                  <c:v>-105.9091</c:v>
                </c:pt>
                <c:pt idx="3866">
                  <c:v>-105.8591</c:v>
                </c:pt>
                <c:pt idx="3867">
                  <c:v>-105.80880000000001</c:v>
                </c:pt>
                <c:pt idx="3868">
                  <c:v>-105.7587</c:v>
                </c:pt>
                <c:pt idx="3869">
                  <c:v>-105.70859999999999</c:v>
                </c:pt>
                <c:pt idx="3870">
                  <c:v>-105.6584</c:v>
                </c:pt>
                <c:pt idx="3871">
                  <c:v>-105.6083</c:v>
                </c:pt>
                <c:pt idx="3872">
                  <c:v>-105.5582</c:v>
                </c:pt>
                <c:pt idx="3873">
                  <c:v>-105.5081</c:v>
                </c:pt>
                <c:pt idx="3874">
                  <c:v>-105.45790000000001</c:v>
                </c:pt>
                <c:pt idx="3875">
                  <c:v>-105.40770000000001</c:v>
                </c:pt>
                <c:pt idx="3876">
                  <c:v>-105.35770000000001</c:v>
                </c:pt>
                <c:pt idx="3877">
                  <c:v>-105.30760000000001</c:v>
                </c:pt>
                <c:pt idx="3878">
                  <c:v>-105.25739999999999</c:v>
                </c:pt>
                <c:pt idx="3879">
                  <c:v>-105.2073</c:v>
                </c:pt>
                <c:pt idx="3880">
                  <c:v>-105.1571</c:v>
                </c:pt>
                <c:pt idx="3881">
                  <c:v>-105.1069</c:v>
                </c:pt>
                <c:pt idx="3882">
                  <c:v>-105.05680000000001</c:v>
                </c:pt>
                <c:pt idx="3883">
                  <c:v>-105.0068</c:v>
                </c:pt>
                <c:pt idx="3884">
                  <c:v>-104.95660000000001</c:v>
                </c:pt>
                <c:pt idx="3885">
                  <c:v>-104.90649999999999</c:v>
                </c:pt>
                <c:pt idx="3886">
                  <c:v>-104.8562</c:v>
                </c:pt>
                <c:pt idx="3887">
                  <c:v>-104.80620000000002</c:v>
                </c:pt>
                <c:pt idx="3888">
                  <c:v>-104.756</c:v>
                </c:pt>
                <c:pt idx="3889">
                  <c:v>-104.70600000000002</c:v>
                </c:pt>
                <c:pt idx="3890">
                  <c:v>-104.6557</c:v>
                </c:pt>
                <c:pt idx="3891">
                  <c:v>-104.6057</c:v>
                </c:pt>
                <c:pt idx="3892">
                  <c:v>-104.5556</c:v>
                </c:pt>
                <c:pt idx="3893">
                  <c:v>-104.50539999999999</c:v>
                </c:pt>
                <c:pt idx="3894">
                  <c:v>-104.45529999999999</c:v>
                </c:pt>
                <c:pt idx="3895">
                  <c:v>-104.4051</c:v>
                </c:pt>
                <c:pt idx="3896">
                  <c:v>-104.35499999999999</c:v>
                </c:pt>
                <c:pt idx="3897">
                  <c:v>-104.3048</c:v>
                </c:pt>
                <c:pt idx="3898">
                  <c:v>-104.2547</c:v>
                </c:pt>
                <c:pt idx="3899">
                  <c:v>-104.2045</c:v>
                </c:pt>
                <c:pt idx="3900">
                  <c:v>-104.1544</c:v>
                </c:pt>
                <c:pt idx="3901">
                  <c:v>-104.10419999999999</c:v>
                </c:pt>
                <c:pt idx="3902">
                  <c:v>-104.05420000000001</c:v>
                </c:pt>
                <c:pt idx="3903">
                  <c:v>-104.00399999999999</c:v>
                </c:pt>
                <c:pt idx="3904">
                  <c:v>-103.9538</c:v>
                </c:pt>
                <c:pt idx="3905">
                  <c:v>-103.9037</c:v>
                </c:pt>
                <c:pt idx="3906">
                  <c:v>-103.8536</c:v>
                </c:pt>
                <c:pt idx="3907">
                  <c:v>-103.80349999999999</c:v>
                </c:pt>
                <c:pt idx="3908">
                  <c:v>-103.7534</c:v>
                </c:pt>
                <c:pt idx="3909">
                  <c:v>-103.7033</c:v>
                </c:pt>
                <c:pt idx="3910">
                  <c:v>-103.65309999999999</c:v>
                </c:pt>
                <c:pt idx="3911">
                  <c:v>-103.60299999999999</c:v>
                </c:pt>
                <c:pt idx="3912">
                  <c:v>-103.5528</c:v>
                </c:pt>
                <c:pt idx="3913">
                  <c:v>-103.5027</c:v>
                </c:pt>
                <c:pt idx="3914">
                  <c:v>-103.45259999999999</c:v>
                </c:pt>
                <c:pt idx="3915">
                  <c:v>-103.40260000000001</c:v>
                </c:pt>
                <c:pt idx="3916">
                  <c:v>-103.35239999999999</c:v>
                </c:pt>
                <c:pt idx="3917">
                  <c:v>-103.3021</c:v>
                </c:pt>
                <c:pt idx="3918">
                  <c:v>-103.252</c:v>
                </c:pt>
                <c:pt idx="3919">
                  <c:v>-103.20189999999999</c:v>
                </c:pt>
                <c:pt idx="3920">
                  <c:v>-103.15180000000001</c:v>
                </c:pt>
                <c:pt idx="3921">
                  <c:v>-103.10159999999999</c:v>
                </c:pt>
                <c:pt idx="3922">
                  <c:v>-103.0515</c:v>
                </c:pt>
                <c:pt idx="3923">
                  <c:v>-103.0013</c:v>
                </c:pt>
                <c:pt idx="3924">
                  <c:v>-102.9513</c:v>
                </c:pt>
                <c:pt idx="3925">
                  <c:v>-102.9012</c:v>
                </c:pt>
                <c:pt idx="3926">
                  <c:v>-102.851</c:v>
                </c:pt>
                <c:pt idx="3927">
                  <c:v>-102.80080000000001</c:v>
                </c:pt>
                <c:pt idx="3928">
                  <c:v>-102.75069999999999</c:v>
                </c:pt>
                <c:pt idx="3929">
                  <c:v>-102.70050000000001</c:v>
                </c:pt>
                <c:pt idx="3930">
                  <c:v>-102.65049999999999</c:v>
                </c:pt>
                <c:pt idx="3931">
                  <c:v>-102.6003</c:v>
                </c:pt>
                <c:pt idx="3932">
                  <c:v>-102.55029999999999</c:v>
                </c:pt>
                <c:pt idx="3933">
                  <c:v>-102.5001</c:v>
                </c:pt>
                <c:pt idx="3934">
                  <c:v>-102.44990000000001</c:v>
                </c:pt>
                <c:pt idx="3935">
                  <c:v>-102.3999</c:v>
                </c:pt>
                <c:pt idx="3936">
                  <c:v>-102.3497</c:v>
                </c:pt>
                <c:pt idx="3937">
                  <c:v>-102.2996</c:v>
                </c:pt>
                <c:pt idx="3938">
                  <c:v>-102.24930000000001</c:v>
                </c:pt>
                <c:pt idx="3939">
                  <c:v>-102.19919999999999</c:v>
                </c:pt>
                <c:pt idx="3940">
                  <c:v>-102.1491</c:v>
                </c:pt>
                <c:pt idx="3941">
                  <c:v>-102.09889999999999</c:v>
                </c:pt>
                <c:pt idx="3942">
                  <c:v>-102.0488</c:v>
                </c:pt>
                <c:pt idx="3943">
                  <c:v>-101.99860000000001</c:v>
                </c:pt>
                <c:pt idx="3944">
                  <c:v>-101.9486</c:v>
                </c:pt>
                <c:pt idx="3945">
                  <c:v>-101.89840000000001</c:v>
                </c:pt>
                <c:pt idx="3946">
                  <c:v>-101.84829999999999</c:v>
                </c:pt>
                <c:pt idx="3947">
                  <c:v>-101.79820000000001</c:v>
                </c:pt>
                <c:pt idx="3948">
                  <c:v>-101.748</c:v>
                </c:pt>
                <c:pt idx="3949">
                  <c:v>-101.69789999999999</c:v>
                </c:pt>
                <c:pt idx="3950">
                  <c:v>-101.6478</c:v>
                </c:pt>
                <c:pt idx="3951">
                  <c:v>-101.5977</c:v>
                </c:pt>
                <c:pt idx="3952">
                  <c:v>-101.5475</c:v>
                </c:pt>
                <c:pt idx="3953">
                  <c:v>-101.4974</c:v>
                </c:pt>
                <c:pt idx="3954">
                  <c:v>-101.44730000000001</c:v>
                </c:pt>
                <c:pt idx="3955">
                  <c:v>-101.39709999999999</c:v>
                </c:pt>
                <c:pt idx="3956">
                  <c:v>-101.34710000000001</c:v>
                </c:pt>
                <c:pt idx="3957">
                  <c:v>-101.29689999999999</c:v>
                </c:pt>
                <c:pt idx="3958">
                  <c:v>-101.2467</c:v>
                </c:pt>
                <c:pt idx="3959">
                  <c:v>-101.19659999999999</c:v>
                </c:pt>
                <c:pt idx="3960">
                  <c:v>-101.1464</c:v>
                </c:pt>
                <c:pt idx="3961">
                  <c:v>-101.09639999999999</c:v>
                </c:pt>
                <c:pt idx="3962">
                  <c:v>-101.0462</c:v>
                </c:pt>
                <c:pt idx="3963">
                  <c:v>-100.99600000000001</c:v>
                </c:pt>
                <c:pt idx="3964">
                  <c:v>-100.946</c:v>
                </c:pt>
                <c:pt idx="3965">
                  <c:v>-100.89580000000001</c:v>
                </c:pt>
                <c:pt idx="3966">
                  <c:v>-100.8456</c:v>
                </c:pt>
                <c:pt idx="3967">
                  <c:v>-100.7955</c:v>
                </c:pt>
                <c:pt idx="3968">
                  <c:v>-100.7454</c:v>
                </c:pt>
                <c:pt idx="3969">
                  <c:v>-100.6953</c:v>
                </c:pt>
                <c:pt idx="3970">
                  <c:v>-100.6451</c:v>
                </c:pt>
                <c:pt idx="3971">
                  <c:v>-100.5949</c:v>
                </c:pt>
                <c:pt idx="3972">
                  <c:v>-100.54480000000001</c:v>
                </c:pt>
                <c:pt idx="3973">
                  <c:v>-100.49469999999999</c:v>
                </c:pt>
                <c:pt idx="3974">
                  <c:v>-100.44460000000001</c:v>
                </c:pt>
                <c:pt idx="3975">
                  <c:v>-100.39449999999999</c:v>
                </c:pt>
                <c:pt idx="3976">
                  <c:v>-100.3443</c:v>
                </c:pt>
                <c:pt idx="3977">
                  <c:v>-100.29419999999999</c:v>
                </c:pt>
                <c:pt idx="3978">
                  <c:v>-100.2441</c:v>
                </c:pt>
                <c:pt idx="3979">
                  <c:v>-100.1939</c:v>
                </c:pt>
                <c:pt idx="3980">
                  <c:v>-100.1438</c:v>
                </c:pt>
                <c:pt idx="3981">
                  <c:v>-100.0937</c:v>
                </c:pt>
                <c:pt idx="3982">
                  <c:v>-100.0436</c:v>
                </c:pt>
                <c:pt idx="3983">
                  <c:v>-99.993300000000005</c:v>
                </c:pt>
                <c:pt idx="3984">
                  <c:v>-99.943299999999994</c:v>
                </c:pt>
                <c:pt idx="3985">
                  <c:v>-99.893100000000004</c:v>
                </c:pt>
                <c:pt idx="3986">
                  <c:v>-99.842999999999989</c:v>
                </c:pt>
                <c:pt idx="3987">
                  <c:v>-99.792900000000003</c:v>
                </c:pt>
                <c:pt idx="3988">
                  <c:v>-99.742799999999988</c:v>
                </c:pt>
                <c:pt idx="3989">
                  <c:v>-99.692599999999999</c:v>
                </c:pt>
                <c:pt idx="3990">
                  <c:v>-99.642499999999998</c:v>
                </c:pt>
                <c:pt idx="3991">
                  <c:v>-99.592299999999994</c:v>
                </c:pt>
                <c:pt idx="3992">
                  <c:v>-99.542100000000005</c:v>
                </c:pt>
                <c:pt idx="3993">
                  <c:v>-99.49199999999999</c:v>
                </c:pt>
                <c:pt idx="3994">
                  <c:v>-99.442000000000007</c:v>
                </c:pt>
                <c:pt idx="3995">
                  <c:v>-99.391800000000003</c:v>
                </c:pt>
                <c:pt idx="3996">
                  <c:v>-99.3416</c:v>
                </c:pt>
                <c:pt idx="3997">
                  <c:v>-99.291600000000003</c:v>
                </c:pt>
                <c:pt idx="3998">
                  <c:v>-99.241399999999999</c:v>
                </c:pt>
                <c:pt idx="3999">
                  <c:v>-99.191200000000009</c:v>
                </c:pt>
                <c:pt idx="4000">
                  <c:v>-99.141199999999998</c:v>
                </c:pt>
                <c:pt idx="4001">
                  <c:v>-99.091000000000008</c:v>
                </c:pt>
                <c:pt idx="4002">
                  <c:v>-99.040899999999993</c:v>
                </c:pt>
                <c:pt idx="4003">
                  <c:v>-98.990700000000004</c:v>
                </c:pt>
                <c:pt idx="4004">
                  <c:v>-98.940600000000018</c:v>
                </c:pt>
                <c:pt idx="4005">
                  <c:v>-98.8904</c:v>
                </c:pt>
                <c:pt idx="4006">
                  <c:v>-98.840299999999985</c:v>
                </c:pt>
                <c:pt idx="4007">
                  <c:v>-98.790199999999999</c:v>
                </c:pt>
                <c:pt idx="4008">
                  <c:v>-98.740100000000012</c:v>
                </c:pt>
                <c:pt idx="4009">
                  <c:v>-98.689899999999994</c:v>
                </c:pt>
                <c:pt idx="4010">
                  <c:v>-98.639799999999994</c:v>
                </c:pt>
                <c:pt idx="4011">
                  <c:v>-98.589699999999993</c:v>
                </c:pt>
                <c:pt idx="4012">
                  <c:v>-98.539500000000004</c:v>
                </c:pt>
                <c:pt idx="4013">
                  <c:v>-98.489400000000003</c:v>
                </c:pt>
                <c:pt idx="4014">
                  <c:v>-98.439300000000003</c:v>
                </c:pt>
                <c:pt idx="4015">
                  <c:v>-98.389200000000002</c:v>
                </c:pt>
                <c:pt idx="4016">
                  <c:v>-98.338999999999999</c:v>
                </c:pt>
                <c:pt idx="4017">
                  <c:v>-98.288799999999995</c:v>
                </c:pt>
                <c:pt idx="4018">
                  <c:v>-98.238699999999994</c:v>
                </c:pt>
                <c:pt idx="4019">
                  <c:v>-98.188700000000011</c:v>
                </c:pt>
                <c:pt idx="4020">
                  <c:v>-98.138500000000008</c:v>
                </c:pt>
                <c:pt idx="4021">
                  <c:v>-98.088300000000004</c:v>
                </c:pt>
                <c:pt idx="4022">
                  <c:v>-98.038199999999989</c:v>
                </c:pt>
                <c:pt idx="4023">
                  <c:v>-97.988</c:v>
                </c:pt>
                <c:pt idx="4024">
                  <c:v>-97.938000000000002</c:v>
                </c:pt>
                <c:pt idx="4025">
                  <c:v>-97.887799999999999</c:v>
                </c:pt>
                <c:pt idx="4026">
                  <c:v>-97.837600000000009</c:v>
                </c:pt>
                <c:pt idx="4027">
                  <c:v>-97.787599999999998</c:v>
                </c:pt>
                <c:pt idx="4028">
                  <c:v>-97.737499999999997</c:v>
                </c:pt>
                <c:pt idx="4029">
                  <c:v>-97.68719999999999</c:v>
                </c:pt>
                <c:pt idx="4030">
                  <c:v>-97.637100000000004</c:v>
                </c:pt>
                <c:pt idx="4031">
                  <c:v>-97.587000000000003</c:v>
                </c:pt>
                <c:pt idx="4032">
                  <c:v>-97.536799999999999</c:v>
                </c:pt>
                <c:pt idx="4033">
                  <c:v>-97.486699999999999</c:v>
                </c:pt>
                <c:pt idx="4034">
                  <c:v>-97.436700000000002</c:v>
                </c:pt>
                <c:pt idx="4035">
                  <c:v>-97.386499999999998</c:v>
                </c:pt>
                <c:pt idx="4036">
                  <c:v>-97.336299999999994</c:v>
                </c:pt>
                <c:pt idx="4037">
                  <c:v>-97.28609999999999</c:v>
                </c:pt>
                <c:pt idx="4038">
                  <c:v>-97.236199999999997</c:v>
                </c:pt>
                <c:pt idx="4039">
                  <c:v>-97.186000000000007</c:v>
                </c:pt>
                <c:pt idx="4040">
                  <c:v>-97.135800000000003</c:v>
                </c:pt>
                <c:pt idx="4041">
                  <c:v>-97.085700000000003</c:v>
                </c:pt>
                <c:pt idx="4042">
                  <c:v>-97.035599999999988</c:v>
                </c:pt>
                <c:pt idx="4043">
                  <c:v>-96.985500000000002</c:v>
                </c:pt>
                <c:pt idx="4044">
                  <c:v>-96.935299999999998</c:v>
                </c:pt>
                <c:pt idx="4045">
                  <c:v>-96.885199999999998</c:v>
                </c:pt>
                <c:pt idx="4046">
                  <c:v>-96.835000000000008</c:v>
                </c:pt>
                <c:pt idx="4047">
                  <c:v>-96.784899999999993</c:v>
                </c:pt>
                <c:pt idx="4048">
                  <c:v>-96.734800000000007</c:v>
                </c:pt>
                <c:pt idx="4049">
                  <c:v>-96.684699999999992</c:v>
                </c:pt>
                <c:pt idx="4050">
                  <c:v>-96.634500000000003</c:v>
                </c:pt>
                <c:pt idx="4051">
                  <c:v>-96.584399999999988</c:v>
                </c:pt>
                <c:pt idx="4052">
                  <c:v>-96.534199999999998</c:v>
                </c:pt>
                <c:pt idx="4053">
                  <c:v>-96.483999999999995</c:v>
                </c:pt>
                <c:pt idx="4054">
                  <c:v>-96.433899999999994</c:v>
                </c:pt>
                <c:pt idx="4055">
                  <c:v>-96.383900000000011</c:v>
                </c:pt>
                <c:pt idx="4056">
                  <c:v>-96.333700000000007</c:v>
                </c:pt>
                <c:pt idx="4057">
                  <c:v>-96.283600000000007</c:v>
                </c:pt>
                <c:pt idx="4058">
                  <c:v>-96.233399999999989</c:v>
                </c:pt>
                <c:pt idx="4059">
                  <c:v>-96.183199999999999</c:v>
                </c:pt>
                <c:pt idx="4060">
                  <c:v>-96.133100000000013</c:v>
                </c:pt>
                <c:pt idx="4061">
                  <c:v>-96.082999999999998</c:v>
                </c:pt>
                <c:pt idx="4062">
                  <c:v>-96.032899999999984</c:v>
                </c:pt>
                <c:pt idx="4063">
                  <c:v>-95.982799999999997</c:v>
                </c:pt>
                <c:pt idx="4064">
                  <c:v>-95.932599999999994</c:v>
                </c:pt>
                <c:pt idx="4065">
                  <c:v>-95.882499999999993</c:v>
                </c:pt>
                <c:pt idx="4066">
                  <c:v>-95.832300000000004</c:v>
                </c:pt>
                <c:pt idx="4067">
                  <c:v>-95.782099999999986</c:v>
                </c:pt>
                <c:pt idx="4068">
                  <c:v>-95.732100000000003</c:v>
                </c:pt>
                <c:pt idx="4069">
                  <c:v>-95.681899999999999</c:v>
                </c:pt>
                <c:pt idx="4070">
                  <c:v>-95.631799999999998</c:v>
                </c:pt>
                <c:pt idx="4071">
                  <c:v>-95.581699999999998</c:v>
                </c:pt>
                <c:pt idx="4072">
                  <c:v>-95.531500000000008</c:v>
                </c:pt>
                <c:pt idx="4073">
                  <c:v>-95.481400000000008</c:v>
                </c:pt>
                <c:pt idx="4074">
                  <c:v>-95.431300000000007</c:v>
                </c:pt>
                <c:pt idx="4075">
                  <c:v>-95.381100000000004</c:v>
                </c:pt>
                <c:pt idx="4076">
                  <c:v>-95.330999999999989</c:v>
                </c:pt>
                <c:pt idx="4077">
                  <c:v>-95.280799999999999</c:v>
                </c:pt>
                <c:pt idx="4078">
                  <c:v>-95.230800000000016</c:v>
                </c:pt>
                <c:pt idx="4079">
                  <c:v>-95.180700000000002</c:v>
                </c:pt>
                <c:pt idx="4080">
                  <c:v>-95.130600000000001</c:v>
                </c:pt>
                <c:pt idx="4081">
                  <c:v>-95.080299999999994</c:v>
                </c:pt>
                <c:pt idx="4082">
                  <c:v>-95.030200000000008</c:v>
                </c:pt>
                <c:pt idx="4083">
                  <c:v>-94.980099999999993</c:v>
                </c:pt>
                <c:pt idx="4084">
                  <c:v>-94.929900000000004</c:v>
                </c:pt>
                <c:pt idx="4085">
                  <c:v>-94.879800000000003</c:v>
                </c:pt>
                <c:pt idx="4086">
                  <c:v>-94.829700000000003</c:v>
                </c:pt>
                <c:pt idx="4087">
                  <c:v>-94.779599999999988</c:v>
                </c:pt>
                <c:pt idx="4088">
                  <c:v>-94.729299999999995</c:v>
                </c:pt>
                <c:pt idx="4089">
                  <c:v>-94.679300000000012</c:v>
                </c:pt>
                <c:pt idx="4090">
                  <c:v>-94.629099999999994</c:v>
                </c:pt>
                <c:pt idx="4091">
                  <c:v>-94.579000000000008</c:v>
                </c:pt>
                <c:pt idx="4092">
                  <c:v>-94.528999999999996</c:v>
                </c:pt>
                <c:pt idx="4093">
                  <c:v>-94.478700000000003</c:v>
                </c:pt>
                <c:pt idx="4094">
                  <c:v>-94.428599999999989</c:v>
                </c:pt>
                <c:pt idx="4095">
                  <c:v>-94.378500000000003</c:v>
                </c:pt>
                <c:pt idx="4096">
                  <c:v>-94.328399999999988</c:v>
                </c:pt>
                <c:pt idx="4097">
                  <c:v>-94.278199999999998</c:v>
                </c:pt>
                <c:pt idx="4098">
                  <c:v>-94.228099999999998</c:v>
                </c:pt>
                <c:pt idx="4099">
                  <c:v>-94.177899999999994</c:v>
                </c:pt>
                <c:pt idx="4100">
                  <c:v>-94.127899999999997</c:v>
                </c:pt>
                <c:pt idx="4101">
                  <c:v>-94.077699999999993</c:v>
                </c:pt>
                <c:pt idx="4102">
                  <c:v>-94.027500000000003</c:v>
                </c:pt>
                <c:pt idx="4103">
                  <c:v>-93.977400000000003</c:v>
                </c:pt>
                <c:pt idx="4104">
                  <c:v>-93.927279999999996</c:v>
                </c:pt>
                <c:pt idx="4105">
                  <c:v>-93.877130000000008</c:v>
                </c:pt>
                <c:pt idx="4106">
                  <c:v>-93.826979999999992</c:v>
                </c:pt>
                <c:pt idx="4107">
                  <c:v>-93.776929999999993</c:v>
                </c:pt>
                <c:pt idx="4108">
                  <c:v>-93.726680000000002</c:v>
                </c:pt>
                <c:pt idx="4109">
                  <c:v>-93.676540000000003</c:v>
                </c:pt>
                <c:pt idx="4110">
                  <c:v>-93.626490000000004</c:v>
                </c:pt>
                <c:pt idx="4111">
                  <c:v>-93.576239999999999</c:v>
                </c:pt>
                <c:pt idx="4112">
                  <c:v>-93.526200000000003</c:v>
                </c:pt>
                <c:pt idx="4113">
                  <c:v>-93.476050000000001</c:v>
                </c:pt>
                <c:pt idx="4114">
                  <c:v>-93.425899999999999</c:v>
                </c:pt>
                <c:pt idx="4115">
                  <c:v>-93.37576</c:v>
                </c:pt>
                <c:pt idx="4116">
                  <c:v>-93.325609999999998</c:v>
                </c:pt>
                <c:pt idx="4117">
                  <c:v>-93.275469999999999</c:v>
                </c:pt>
                <c:pt idx="4118">
                  <c:v>-93.225419999999986</c:v>
                </c:pt>
                <c:pt idx="4119">
                  <c:v>-93.175179999999997</c:v>
                </c:pt>
                <c:pt idx="4120">
                  <c:v>-93.125139999999988</c:v>
                </c:pt>
                <c:pt idx="4121">
                  <c:v>-93.074890000000011</c:v>
                </c:pt>
                <c:pt idx="4122">
                  <c:v>-93.024850000000015</c:v>
                </c:pt>
                <c:pt idx="4123">
                  <c:v>-92.974710000000016</c:v>
                </c:pt>
                <c:pt idx="4124">
                  <c:v>-92.92456</c:v>
                </c:pt>
                <c:pt idx="4125">
                  <c:v>-92.874520000000004</c:v>
                </c:pt>
                <c:pt idx="4126">
                  <c:v>-92.824280000000002</c:v>
                </c:pt>
                <c:pt idx="4127">
                  <c:v>-92.774239999999992</c:v>
                </c:pt>
                <c:pt idx="4128">
                  <c:v>-92.72399999999999</c:v>
                </c:pt>
                <c:pt idx="4129">
                  <c:v>-92.673959999999994</c:v>
                </c:pt>
                <c:pt idx="4130">
                  <c:v>-92.623819999999995</c:v>
                </c:pt>
                <c:pt idx="4131">
                  <c:v>-92.573679999999996</c:v>
                </c:pt>
                <c:pt idx="4132">
                  <c:v>-92.523539999999997</c:v>
                </c:pt>
                <c:pt idx="4133">
                  <c:v>-92.473500000000001</c:v>
                </c:pt>
                <c:pt idx="4134">
                  <c:v>-92.423259999999999</c:v>
                </c:pt>
                <c:pt idx="4135">
                  <c:v>-92.37312</c:v>
                </c:pt>
                <c:pt idx="4136">
                  <c:v>-92.322980000000001</c:v>
                </c:pt>
                <c:pt idx="4137">
                  <c:v>-92.272840000000002</c:v>
                </c:pt>
                <c:pt idx="4138">
                  <c:v>-92.22281000000001</c:v>
                </c:pt>
                <c:pt idx="4139">
                  <c:v>-92.172569999999993</c:v>
                </c:pt>
                <c:pt idx="4140">
                  <c:v>-92.122529999999998</c:v>
                </c:pt>
                <c:pt idx="4141">
                  <c:v>-92.072399999999988</c:v>
                </c:pt>
                <c:pt idx="4142">
                  <c:v>-92.02216</c:v>
                </c:pt>
                <c:pt idx="4143">
                  <c:v>-91.972120000000004</c:v>
                </c:pt>
                <c:pt idx="4144">
                  <c:v>-91.921989999999994</c:v>
                </c:pt>
                <c:pt idx="4145">
                  <c:v>-91.871849999999995</c:v>
                </c:pt>
                <c:pt idx="4146">
                  <c:v>-91.821619999999996</c:v>
                </c:pt>
                <c:pt idx="4147">
                  <c:v>-91.771479999999997</c:v>
                </c:pt>
                <c:pt idx="4148">
                  <c:v>-91.72144999999999</c:v>
                </c:pt>
                <c:pt idx="4149">
                  <c:v>-91.671319999999994</c:v>
                </c:pt>
                <c:pt idx="4150">
                  <c:v>-91.621080000000006</c:v>
                </c:pt>
                <c:pt idx="4151">
                  <c:v>-91.571050000000014</c:v>
                </c:pt>
                <c:pt idx="4152">
                  <c:v>-91.520920000000004</c:v>
                </c:pt>
                <c:pt idx="4153">
                  <c:v>-91.470779999999991</c:v>
                </c:pt>
                <c:pt idx="4154">
                  <c:v>-91.420549999999992</c:v>
                </c:pt>
                <c:pt idx="4155">
                  <c:v>-91.370519999999999</c:v>
                </c:pt>
                <c:pt idx="4156">
                  <c:v>-91.320390000000003</c:v>
                </c:pt>
                <c:pt idx="4157">
                  <c:v>-91.270260000000007</c:v>
                </c:pt>
                <c:pt idx="4158">
                  <c:v>-91.220129999999997</c:v>
                </c:pt>
                <c:pt idx="4159">
                  <c:v>-91.169899999999998</c:v>
                </c:pt>
                <c:pt idx="4160">
                  <c:v>-91.119770000000003</c:v>
                </c:pt>
                <c:pt idx="4161">
                  <c:v>-91.069639999999993</c:v>
                </c:pt>
                <c:pt idx="4162">
                  <c:v>-91.01961</c:v>
                </c:pt>
                <c:pt idx="4163">
                  <c:v>-90.969480000000004</c:v>
                </c:pt>
                <c:pt idx="4164">
                  <c:v>-90.919350000000009</c:v>
                </c:pt>
                <c:pt idx="4165">
                  <c:v>-90.869120000000009</c:v>
                </c:pt>
                <c:pt idx="4166">
                  <c:v>-90.818989999999999</c:v>
                </c:pt>
                <c:pt idx="4167">
                  <c:v>-90.768969999999996</c:v>
                </c:pt>
                <c:pt idx="4168">
                  <c:v>-90.718739999999997</c:v>
                </c:pt>
                <c:pt idx="4169">
                  <c:v>-90.668610000000001</c:v>
                </c:pt>
                <c:pt idx="4170">
                  <c:v>-90.618480000000005</c:v>
                </c:pt>
                <c:pt idx="4171">
                  <c:v>-90.568359999999984</c:v>
                </c:pt>
                <c:pt idx="4172">
                  <c:v>-90.518229999999988</c:v>
                </c:pt>
                <c:pt idx="4173">
                  <c:v>-90.468109999999996</c:v>
                </c:pt>
                <c:pt idx="4174">
                  <c:v>-90.41798</c:v>
                </c:pt>
                <c:pt idx="4175">
                  <c:v>-90.367860000000007</c:v>
                </c:pt>
                <c:pt idx="4176">
                  <c:v>-90.317629999999994</c:v>
                </c:pt>
                <c:pt idx="4177">
                  <c:v>-90.267510000000001</c:v>
                </c:pt>
                <c:pt idx="4178">
                  <c:v>-90.217380000000006</c:v>
                </c:pt>
                <c:pt idx="4179">
                  <c:v>-90.167259999999999</c:v>
                </c:pt>
                <c:pt idx="4180">
                  <c:v>-90.117140000000006</c:v>
                </c:pt>
                <c:pt idx="4181">
                  <c:v>-90.06701000000001</c:v>
                </c:pt>
                <c:pt idx="4182">
                  <c:v>-90.016790000000015</c:v>
                </c:pt>
                <c:pt idx="4183">
                  <c:v>-89.966669999999993</c:v>
                </c:pt>
                <c:pt idx="4184">
                  <c:v>-89.916650000000004</c:v>
                </c:pt>
                <c:pt idx="4185">
                  <c:v>-89.866529999999997</c:v>
                </c:pt>
                <c:pt idx="4186">
                  <c:v>-89.816409999999991</c:v>
                </c:pt>
                <c:pt idx="4187">
                  <c:v>-89.766279999999995</c:v>
                </c:pt>
                <c:pt idx="4188">
                  <c:v>-89.716160000000002</c:v>
                </c:pt>
                <c:pt idx="4189">
                  <c:v>-89.665940000000006</c:v>
                </c:pt>
                <c:pt idx="4190">
                  <c:v>-89.615819999999999</c:v>
                </c:pt>
                <c:pt idx="4191">
                  <c:v>-89.565700000000007</c:v>
                </c:pt>
                <c:pt idx="4192">
                  <c:v>-89.515590000000003</c:v>
                </c:pt>
                <c:pt idx="4193">
                  <c:v>-89.46547000000001</c:v>
                </c:pt>
                <c:pt idx="4194">
                  <c:v>-89.41525</c:v>
                </c:pt>
                <c:pt idx="4195">
                  <c:v>-89.365129999999994</c:v>
                </c:pt>
                <c:pt idx="4196">
                  <c:v>-89.314909999999998</c:v>
                </c:pt>
                <c:pt idx="4197">
                  <c:v>-89.264899999999997</c:v>
                </c:pt>
                <c:pt idx="4198">
                  <c:v>-89.21477999999999</c:v>
                </c:pt>
                <c:pt idx="4199">
                  <c:v>-89.164659999999998</c:v>
                </c:pt>
                <c:pt idx="4200">
                  <c:v>-89.114450000000005</c:v>
                </c:pt>
                <c:pt idx="4201">
                  <c:v>-89.064330000000012</c:v>
                </c:pt>
                <c:pt idx="4202">
                  <c:v>-89.014209999999991</c:v>
                </c:pt>
                <c:pt idx="4203">
                  <c:v>-88.964100000000002</c:v>
                </c:pt>
                <c:pt idx="4204">
                  <c:v>-88.913979999999995</c:v>
                </c:pt>
                <c:pt idx="4205">
                  <c:v>-88.863769999999988</c:v>
                </c:pt>
                <c:pt idx="4206">
                  <c:v>-88.813749999999999</c:v>
                </c:pt>
                <c:pt idx="4207">
                  <c:v>-88.763539999999992</c:v>
                </c:pt>
                <c:pt idx="4208">
                  <c:v>-88.713429999999988</c:v>
                </c:pt>
                <c:pt idx="4209">
                  <c:v>-88.663209999999992</c:v>
                </c:pt>
                <c:pt idx="4210">
                  <c:v>-88.613100000000003</c:v>
                </c:pt>
                <c:pt idx="4211">
                  <c:v>-88.562989999999999</c:v>
                </c:pt>
                <c:pt idx="4212">
                  <c:v>-88.512979999999999</c:v>
                </c:pt>
                <c:pt idx="4213">
                  <c:v>-88.462760000000003</c:v>
                </c:pt>
                <c:pt idx="4214">
                  <c:v>-88.412549999999996</c:v>
                </c:pt>
                <c:pt idx="4215">
                  <c:v>-88.362439999999992</c:v>
                </c:pt>
                <c:pt idx="4216">
                  <c:v>-88.312430000000006</c:v>
                </c:pt>
                <c:pt idx="4217">
                  <c:v>-88.262320000000017</c:v>
                </c:pt>
                <c:pt idx="4218">
                  <c:v>-88.212010000000006</c:v>
                </c:pt>
                <c:pt idx="4219">
                  <c:v>-88.161900000000003</c:v>
                </c:pt>
                <c:pt idx="4220">
                  <c:v>-88.111789999999999</c:v>
                </c:pt>
                <c:pt idx="4221">
                  <c:v>-88.061779999999999</c:v>
                </c:pt>
                <c:pt idx="4222">
                  <c:v>-88.011470000000003</c:v>
                </c:pt>
                <c:pt idx="4223">
                  <c:v>-87.961360000000013</c:v>
                </c:pt>
                <c:pt idx="4224">
                  <c:v>-87.911360000000002</c:v>
                </c:pt>
                <c:pt idx="4225">
                  <c:v>-87.861249999999998</c:v>
                </c:pt>
                <c:pt idx="4226">
                  <c:v>-87.810940000000002</c:v>
                </c:pt>
                <c:pt idx="4227">
                  <c:v>-87.760829999999999</c:v>
                </c:pt>
                <c:pt idx="4228">
                  <c:v>-87.710830000000001</c:v>
                </c:pt>
                <c:pt idx="4229">
                  <c:v>-87.660619999999994</c:v>
                </c:pt>
                <c:pt idx="4230">
                  <c:v>-87.610420000000005</c:v>
                </c:pt>
                <c:pt idx="4231">
                  <c:v>-87.56040999999999</c:v>
                </c:pt>
                <c:pt idx="4232">
                  <c:v>-87.510199999999998</c:v>
                </c:pt>
                <c:pt idx="4233">
                  <c:v>-87.460099999999997</c:v>
                </c:pt>
                <c:pt idx="4234">
                  <c:v>-87.409989999999993</c:v>
                </c:pt>
                <c:pt idx="4235">
                  <c:v>-87.359790000000004</c:v>
                </c:pt>
                <c:pt idx="4236">
                  <c:v>-87.309690000000003</c:v>
                </c:pt>
                <c:pt idx="4237">
                  <c:v>-87.25958</c:v>
                </c:pt>
                <c:pt idx="4238">
                  <c:v>-87.20938000000001</c:v>
                </c:pt>
                <c:pt idx="4239">
                  <c:v>-87.159379999999999</c:v>
                </c:pt>
                <c:pt idx="4240">
                  <c:v>-87.109170000000006</c:v>
                </c:pt>
                <c:pt idx="4241">
                  <c:v>-87.058969999999988</c:v>
                </c:pt>
                <c:pt idx="4242">
                  <c:v>-87.008970000000005</c:v>
                </c:pt>
                <c:pt idx="4243">
                  <c:v>-86.958770000000015</c:v>
                </c:pt>
                <c:pt idx="4244">
                  <c:v>-86.908670000000001</c:v>
                </c:pt>
                <c:pt idx="4245">
                  <c:v>-86.858469999999997</c:v>
                </c:pt>
                <c:pt idx="4246">
                  <c:v>-86.808369999999996</c:v>
                </c:pt>
                <c:pt idx="4247">
                  <c:v>-86.758170000000007</c:v>
                </c:pt>
                <c:pt idx="4248">
                  <c:v>-86.708070000000006</c:v>
                </c:pt>
                <c:pt idx="4249">
                  <c:v>-86.657970000000006</c:v>
                </c:pt>
                <c:pt idx="4250">
                  <c:v>-86.607770000000002</c:v>
                </c:pt>
                <c:pt idx="4251">
                  <c:v>-86.557670000000002</c:v>
                </c:pt>
                <c:pt idx="4252">
                  <c:v>-86.507569999999987</c:v>
                </c:pt>
                <c:pt idx="4253">
                  <c:v>-86.457369999999997</c:v>
                </c:pt>
                <c:pt idx="4254">
                  <c:v>-86.407269999999997</c:v>
                </c:pt>
                <c:pt idx="4255">
                  <c:v>-86.35718</c:v>
                </c:pt>
                <c:pt idx="4256">
                  <c:v>-86.30698000000001</c:v>
                </c:pt>
                <c:pt idx="4257">
                  <c:v>-86.256879999999995</c:v>
                </c:pt>
                <c:pt idx="4258">
                  <c:v>-86.206789999999998</c:v>
                </c:pt>
                <c:pt idx="4259">
                  <c:v>-86.156589999999994</c:v>
                </c:pt>
                <c:pt idx="4260">
                  <c:v>-86.106390000000005</c:v>
                </c:pt>
                <c:pt idx="4261">
                  <c:v>-86.056399999999996</c:v>
                </c:pt>
                <c:pt idx="4262">
                  <c:v>-86.006100000000004</c:v>
                </c:pt>
                <c:pt idx="4263">
                  <c:v>-85.956109999999995</c:v>
                </c:pt>
                <c:pt idx="4264">
                  <c:v>-85.905910000000006</c:v>
                </c:pt>
                <c:pt idx="4265">
                  <c:v>-85.855819999999994</c:v>
                </c:pt>
                <c:pt idx="4266">
                  <c:v>-85.805729999999997</c:v>
                </c:pt>
                <c:pt idx="4267">
                  <c:v>-85.755529999999993</c:v>
                </c:pt>
                <c:pt idx="4268">
                  <c:v>-85.705439999999996</c:v>
                </c:pt>
                <c:pt idx="4269">
                  <c:v>-85.655249999999995</c:v>
                </c:pt>
                <c:pt idx="4270">
                  <c:v>-85.605160000000012</c:v>
                </c:pt>
                <c:pt idx="4271">
                  <c:v>-85.555059999999997</c:v>
                </c:pt>
                <c:pt idx="4272">
                  <c:v>-85.504870000000011</c:v>
                </c:pt>
                <c:pt idx="4273">
                  <c:v>-85.454679999999996</c:v>
                </c:pt>
                <c:pt idx="4274">
                  <c:v>-85.404590000000013</c:v>
                </c:pt>
                <c:pt idx="4275">
                  <c:v>-85.354500000000002</c:v>
                </c:pt>
                <c:pt idx="4276">
                  <c:v>-85.304310000000001</c:v>
                </c:pt>
                <c:pt idx="4277">
                  <c:v>-85.254220000000004</c:v>
                </c:pt>
                <c:pt idx="4278">
                  <c:v>-85.204129999999992</c:v>
                </c:pt>
                <c:pt idx="4279">
                  <c:v>-85.153940000000006</c:v>
                </c:pt>
                <c:pt idx="4280">
                  <c:v>-85.103749999999991</c:v>
                </c:pt>
                <c:pt idx="4281">
                  <c:v>-85.053660000000008</c:v>
                </c:pt>
                <c:pt idx="4282">
                  <c:v>-85.003569999999996</c:v>
                </c:pt>
                <c:pt idx="4283">
                  <c:v>-84.953490000000002</c:v>
                </c:pt>
                <c:pt idx="4284">
                  <c:v>-84.903199999999998</c:v>
                </c:pt>
                <c:pt idx="4285">
                  <c:v>-84.85320999999999</c:v>
                </c:pt>
                <c:pt idx="4286">
                  <c:v>-84.803020000000004</c:v>
                </c:pt>
                <c:pt idx="4287">
                  <c:v>-84.752840000000006</c:v>
                </c:pt>
                <c:pt idx="4288">
                  <c:v>-84.702749999999995</c:v>
                </c:pt>
                <c:pt idx="4289">
                  <c:v>-84.652569999999997</c:v>
                </c:pt>
                <c:pt idx="4290">
                  <c:v>-84.602579999999989</c:v>
                </c:pt>
                <c:pt idx="4291">
                  <c:v>-84.552300000000002</c:v>
                </c:pt>
                <c:pt idx="4292">
                  <c:v>-84.502209999999991</c:v>
                </c:pt>
                <c:pt idx="4293">
                  <c:v>-84.452130000000011</c:v>
                </c:pt>
                <c:pt idx="4294">
                  <c:v>-84.401939999999996</c:v>
                </c:pt>
                <c:pt idx="4295">
                  <c:v>-84.351759999999999</c:v>
                </c:pt>
                <c:pt idx="4296">
                  <c:v>-84.301680000000005</c:v>
                </c:pt>
                <c:pt idx="4297">
                  <c:v>-84.251589999999993</c:v>
                </c:pt>
                <c:pt idx="4298">
                  <c:v>-84.20141000000001</c:v>
                </c:pt>
                <c:pt idx="4299">
                  <c:v>-84.151330000000002</c:v>
                </c:pt>
                <c:pt idx="4300">
                  <c:v>-84.10114999999999</c:v>
                </c:pt>
                <c:pt idx="4301">
                  <c:v>-84.050960000000003</c:v>
                </c:pt>
                <c:pt idx="4302">
                  <c:v>-84.000879999999995</c:v>
                </c:pt>
                <c:pt idx="4303">
                  <c:v>-83.950699999999998</c:v>
                </c:pt>
                <c:pt idx="4304">
                  <c:v>-83.900620000000004</c:v>
                </c:pt>
                <c:pt idx="4305">
                  <c:v>-83.850439999999992</c:v>
                </c:pt>
                <c:pt idx="4306">
                  <c:v>-83.800360000000012</c:v>
                </c:pt>
                <c:pt idx="4307">
                  <c:v>-83.75018</c:v>
                </c:pt>
                <c:pt idx="4308">
                  <c:v>-83.700099999999992</c:v>
                </c:pt>
                <c:pt idx="4309">
                  <c:v>-83.649919999999995</c:v>
                </c:pt>
                <c:pt idx="4310">
                  <c:v>-83.59984</c:v>
                </c:pt>
                <c:pt idx="4311">
                  <c:v>-83.549769999999995</c:v>
                </c:pt>
                <c:pt idx="4312">
                  <c:v>-83.499589999999998</c:v>
                </c:pt>
                <c:pt idx="4313">
                  <c:v>-83.449510000000004</c:v>
                </c:pt>
                <c:pt idx="4314">
                  <c:v>-83.399330000000006</c:v>
                </c:pt>
                <c:pt idx="4315">
                  <c:v>-83.349260000000001</c:v>
                </c:pt>
                <c:pt idx="4316">
                  <c:v>-83.299080000000004</c:v>
                </c:pt>
                <c:pt idx="4317">
                  <c:v>-83.248999999999995</c:v>
                </c:pt>
                <c:pt idx="4318">
                  <c:v>-83.198630000000009</c:v>
                </c:pt>
                <c:pt idx="4319">
                  <c:v>-83.14855</c:v>
                </c:pt>
                <c:pt idx="4320">
                  <c:v>-83.098379999999992</c:v>
                </c:pt>
                <c:pt idx="4321">
                  <c:v>-83.048300000000012</c:v>
                </c:pt>
                <c:pt idx="4322">
                  <c:v>-82.998130000000003</c:v>
                </c:pt>
                <c:pt idx="4323">
                  <c:v>-82.948049999999995</c:v>
                </c:pt>
                <c:pt idx="4324">
                  <c:v>-82.897880000000001</c:v>
                </c:pt>
                <c:pt idx="4325">
                  <c:v>-82.84781000000001</c:v>
                </c:pt>
                <c:pt idx="4326">
                  <c:v>-82.797629999999998</c:v>
                </c:pt>
                <c:pt idx="4327">
                  <c:v>-82.747559999999993</c:v>
                </c:pt>
                <c:pt idx="4328">
                  <c:v>-82.697390000000013</c:v>
                </c:pt>
                <c:pt idx="4329">
                  <c:v>-82.647220000000004</c:v>
                </c:pt>
                <c:pt idx="4330">
                  <c:v>-82.597039999999993</c:v>
                </c:pt>
                <c:pt idx="4331">
                  <c:v>-82.546970000000002</c:v>
                </c:pt>
                <c:pt idx="4332">
                  <c:v>-82.496800000000007</c:v>
                </c:pt>
                <c:pt idx="4333">
                  <c:v>-82.446830000000006</c:v>
                </c:pt>
                <c:pt idx="4334">
                  <c:v>-82.396659999999997</c:v>
                </c:pt>
                <c:pt idx="4335">
                  <c:v>-82.346490000000003</c:v>
                </c:pt>
                <c:pt idx="4336">
                  <c:v>-82.296319999999994</c:v>
                </c:pt>
                <c:pt idx="4337">
                  <c:v>-82.246250000000003</c:v>
                </c:pt>
                <c:pt idx="4338">
                  <c:v>-82.196079999999995</c:v>
                </c:pt>
                <c:pt idx="4339">
                  <c:v>-82.146010000000004</c:v>
                </c:pt>
                <c:pt idx="4340">
                  <c:v>-82.09575000000001</c:v>
                </c:pt>
                <c:pt idx="4341">
                  <c:v>-82.045680000000004</c:v>
                </c:pt>
                <c:pt idx="4342">
                  <c:v>-81.995509999999996</c:v>
                </c:pt>
                <c:pt idx="4343">
                  <c:v>-81.945340000000002</c:v>
                </c:pt>
                <c:pt idx="4344">
                  <c:v>-81.89528</c:v>
                </c:pt>
                <c:pt idx="4345">
                  <c:v>-81.845110000000005</c:v>
                </c:pt>
                <c:pt idx="4346">
                  <c:v>-81.79504</c:v>
                </c:pt>
                <c:pt idx="4347">
                  <c:v>-81.744879999999995</c:v>
                </c:pt>
                <c:pt idx="4348">
                  <c:v>-81.694710000000001</c:v>
                </c:pt>
                <c:pt idx="4349">
                  <c:v>-81.64455000000001</c:v>
                </c:pt>
                <c:pt idx="4350">
                  <c:v>-81.594580000000008</c:v>
                </c:pt>
                <c:pt idx="4351">
                  <c:v>-81.544319999999999</c:v>
                </c:pt>
                <c:pt idx="4352">
                  <c:v>-81.494149999999991</c:v>
                </c:pt>
                <c:pt idx="4353">
                  <c:v>-81.444090000000003</c:v>
                </c:pt>
                <c:pt idx="4354">
                  <c:v>-81.393830000000008</c:v>
                </c:pt>
                <c:pt idx="4355">
                  <c:v>-81.343859999999992</c:v>
                </c:pt>
                <c:pt idx="4356">
                  <c:v>-81.293700000000001</c:v>
                </c:pt>
                <c:pt idx="4357">
                  <c:v>-81.243539999999996</c:v>
                </c:pt>
                <c:pt idx="4358">
                  <c:v>-81.193379999999991</c:v>
                </c:pt>
                <c:pt idx="4359">
                  <c:v>-81.143209999999996</c:v>
                </c:pt>
                <c:pt idx="4360">
                  <c:v>-81.093150000000009</c:v>
                </c:pt>
                <c:pt idx="4361">
                  <c:v>-81.042990000000003</c:v>
                </c:pt>
                <c:pt idx="4362">
                  <c:v>-80.992829999999998</c:v>
                </c:pt>
                <c:pt idx="4363">
                  <c:v>-80.942769999999996</c:v>
                </c:pt>
                <c:pt idx="4364">
                  <c:v>-80.892709999999994</c:v>
                </c:pt>
                <c:pt idx="4365">
                  <c:v>-80.842449999999999</c:v>
                </c:pt>
                <c:pt idx="4366">
                  <c:v>-80.792290000000008</c:v>
                </c:pt>
                <c:pt idx="4367">
                  <c:v>-80.742229999999992</c:v>
                </c:pt>
                <c:pt idx="4368">
                  <c:v>-80.692070000000001</c:v>
                </c:pt>
                <c:pt idx="4369">
                  <c:v>-80.641919999999999</c:v>
                </c:pt>
                <c:pt idx="4370">
                  <c:v>-80.591859999999997</c:v>
                </c:pt>
                <c:pt idx="4371">
                  <c:v>-80.541599999999988</c:v>
                </c:pt>
                <c:pt idx="4372">
                  <c:v>-80.491540000000015</c:v>
                </c:pt>
                <c:pt idx="4373">
                  <c:v>-80.441489999999988</c:v>
                </c:pt>
                <c:pt idx="4374">
                  <c:v>-80.391329999999996</c:v>
                </c:pt>
                <c:pt idx="4375">
                  <c:v>-80.341170000000005</c:v>
                </c:pt>
                <c:pt idx="4376">
                  <c:v>-80.291020000000003</c:v>
                </c:pt>
                <c:pt idx="4377">
                  <c:v>-80.240859999999998</c:v>
                </c:pt>
                <c:pt idx="4378">
                  <c:v>-80.190709999999996</c:v>
                </c:pt>
                <c:pt idx="4379">
                  <c:v>-80.140550000000005</c:v>
                </c:pt>
                <c:pt idx="4380">
                  <c:v>-80.090499999999992</c:v>
                </c:pt>
                <c:pt idx="4381">
                  <c:v>-80.040339999999986</c:v>
                </c:pt>
                <c:pt idx="4382">
                  <c:v>-79.990290000000002</c:v>
                </c:pt>
                <c:pt idx="4383">
                  <c:v>-79.940039999999996</c:v>
                </c:pt>
                <c:pt idx="4384">
                  <c:v>-79.889979999999994</c:v>
                </c:pt>
                <c:pt idx="4385">
                  <c:v>-79.839830000000006</c:v>
                </c:pt>
                <c:pt idx="4386">
                  <c:v>-79.789680000000004</c:v>
                </c:pt>
                <c:pt idx="4387">
                  <c:v>-79.739519999999999</c:v>
                </c:pt>
                <c:pt idx="4388">
                  <c:v>-79.68947</c:v>
                </c:pt>
                <c:pt idx="4389">
                  <c:v>-79.639319999999998</c:v>
                </c:pt>
                <c:pt idx="4390">
                  <c:v>-79.589070000000007</c:v>
                </c:pt>
                <c:pt idx="4391">
                  <c:v>-79.539019999999994</c:v>
                </c:pt>
                <c:pt idx="4392">
                  <c:v>-79.488869999999991</c:v>
                </c:pt>
                <c:pt idx="4393">
                  <c:v>-79.438720000000004</c:v>
                </c:pt>
                <c:pt idx="4394">
                  <c:v>-79.388570000000001</c:v>
                </c:pt>
                <c:pt idx="4395">
                  <c:v>-79.338519999999988</c:v>
                </c:pt>
                <c:pt idx="4396">
                  <c:v>-79.288269999999997</c:v>
                </c:pt>
                <c:pt idx="4397">
                  <c:v>-79.238220000000013</c:v>
                </c:pt>
                <c:pt idx="4398">
                  <c:v>-79.188069999999996</c:v>
                </c:pt>
                <c:pt idx="4399">
                  <c:v>-79.137929999999997</c:v>
                </c:pt>
                <c:pt idx="4400">
                  <c:v>-79.087780000000009</c:v>
                </c:pt>
                <c:pt idx="4401">
                  <c:v>-79.037630000000007</c:v>
                </c:pt>
                <c:pt idx="4402">
                  <c:v>-78.987580000000008</c:v>
                </c:pt>
                <c:pt idx="4403">
                  <c:v>-78.937440000000009</c:v>
                </c:pt>
                <c:pt idx="4404">
                  <c:v>-78.887289999999993</c:v>
                </c:pt>
                <c:pt idx="4405">
                  <c:v>-78.837040000000002</c:v>
                </c:pt>
                <c:pt idx="4406">
                  <c:v>-78.787100000000009</c:v>
                </c:pt>
                <c:pt idx="4407">
                  <c:v>-78.736850000000004</c:v>
                </c:pt>
                <c:pt idx="4408">
                  <c:v>-78.686710000000005</c:v>
                </c:pt>
                <c:pt idx="4409">
                  <c:v>-78.636560000000003</c:v>
                </c:pt>
                <c:pt idx="4410">
                  <c:v>-78.586520000000007</c:v>
                </c:pt>
                <c:pt idx="4411">
                  <c:v>-78.536380000000008</c:v>
                </c:pt>
                <c:pt idx="4412">
                  <c:v>-78.486130000000003</c:v>
                </c:pt>
                <c:pt idx="4413">
                  <c:v>-78.436090000000007</c:v>
                </c:pt>
                <c:pt idx="4414">
                  <c:v>-78.385950000000008</c:v>
                </c:pt>
                <c:pt idx="4415">
                  <c:v>-78.335700000000003</c:v>
                </c:pt>
                <c:pt idx="4416">
                  <c:v>-78.285660000000007</c:v>
                </c:pt>
                <c:pt idx="4417">
                  <c:v>-78.235619999999997</c:v>
                </c:pt>
                <c:pt idx="4418">
                  <c:v>-78.185380000000009</c:v>
                </c:pt>
                <c:pt idx="4419">
                  <c:v>-78.13524000000001</c:v>
                </c:pt>
                <c:pt idx="4420">
                  <c:v>-78.0852</c:v>
                </c:pt>
                <c:pt idx="4421">
                  <c:v>-78.034960000000012</c:v>
                </c:pt>
                <c:pt idx="4422">
                  <c:v>-77.984820000000013</c:v>
                </c:pt>
                <c:pt idx="4423">
                  <c:v>-77.93468</c:v>
                </c:pt>
                <c:pt idx="4424">
                  <c:v>-77.88463999999999</c:v>
                </c:pt>
                <c:pt idx="4425">
                  <c:v>-77.834499999999991</c:v>
                </c:pt>
                <c:pt idx="4426">
                  <c:v>-77.784359999999992</c:v>
                </c:pt>
                <c:pt idx="4427">
                  <c:v>-77.734219999999993</c:v>
                </c:pt>
                <c:pt idx="4428">
                  <c:v>-77.684079999999994</c:v>
                </c:pt>
                <c:pt idx="4429">
                  <c:v>-77.633949999999999</c:v>
                </c:pt>
                <c:pt idx="4430">
                  <c:v>-77.58381</c:v>
                </c:pt>
                <c:pt idx="4431">
                  <c:v>-77.533670000000001</c:v>
                </c:pt>
                <c:pt idx="4432">
                  <c:v>-77.483530000000002</c:v>
                </c:pt>
                <c:pt idx="4433">
                  <c:v>-77.433400000000006</c:v>
                </c:pt>
                <c:pt idx="4434">
                  <c:v>-77.383260000000007</c:v>
                </c:pt>
                <c:pt idx="4435">
                  <c:v>-77.333129999999997</c:v>
                </c:pt>
                <c:pt idx="4436">
                  <c:v>-77.282989999999998</c:v>
                </c:pt>
                <c:pt idx="4437">
                  <c:v>-77.232859999999988</c:v>
                </c:pt>
                <c:pt idx="4438">
                  <c:v>-77.182719999999989</c:v>
                </c:pt>
                <c:pt idx="4439">
                  <c:v>-77.132589999999993</c:v>
                </c:pt>
                <c:pt idx="4440">
                  <c:v>-77.082549999999998</c:v>
                </c:pt>
                <c:pt idx="4441">
                  <c:v>-77.032319999999999</c:v>
                </c:pt>
                <c:pt idx="4442">
                  <c:v>-76.982190000000003</c:v>
                </c:pt>
                <c:pt idx="4443">
                  <c:v>-76.932050000000004</c:v>
                </c:pt>
                <c:pt idx="4444">
                  <c:v>-76.881920000000008</c:v>
                </c:pt>
                <c:pt idx="4445">
                  <c:v>-76.831890000000016</c:v>
                </c:pt>
                <c:pt idx="4446">
                  <c:v>-76.781660000000002</c:v>
                </c:pt>
                <c:pt idx="4447">
                  <c:v>-76.731520000000003</c:v>
                </c:pt>
                <c:pt idx="4448">
                  <c:v>-76.681290000000004</c:v>
                </c:pt>
                <c:pt idx="4449">
                  <c:v>-76.631259999999997</c:v>
                </c:pt>
                <c:pt idx="4450">
                  <c:v>-76.581130000000002</c:v>
                </c:pt>
                <c:pt idx="4451">
                  <c:v>-76.531000000000006</c:v>
                </c:pt>
                <c:pt idx="4452">
                  <c:v>-76.480869999999996</c:v>
                </c:pt>
                <c:pt idx="4453">
                  <c:v>-76.43074</c:v>
                </c:pt>
                <c:pt idx="4454">
                  <c:v>-76.380509999999987</c:v>
                </c:pt>
                <c:pt idx="4455">
                  <c:v>-76.330489999999998</c:v>
                </c:pt>
                <c:pt idx="4456">
                  <c:v>-76.280360000000002</c:v>
                </c:pt>
                <c:pt idx="4457">
                  <c:v>-76.230230000000006</c:v>
                </c:pt>
                <c:pt idx="4458">
                  <c:v>-76.18010000000001</c:v>
                </c:pt>
                <c:pt idx="4459">
                  <c:v>-76.12997</c:v>
                </c:pt>
                <c:pt idx="4460">
                  <c:v>-76.079849999999993</c:v>
                </c:pt>
                <c:pt idx="4461">
                  <c:v>-76.029619999999994</c:v>
                </c:pt>
                <c:pt idx="4462">
                  <c:v>-75.979489999999998</c:v>
                </c:pt>
                <c:pt idx="4463">
                  <c:v>-75.929370000000006</c:v>
                </c:pt>
                <c:pt idx="4464">
                  <c:v>-75.879139999999992</c:v>
                </c:pt>
                <c:pt idx="4465">
                  <c:v>-75.82902</c:v>
                </c:pt>
                <c:pt idx="4466">
                  <c:v>-75.778989999999993</c:v>
                </c:pt>
                <c:pt idx="4467">
                  <c:v>-75.728870000000001</c:v>
                </c:pt>
                <c:pt idx="4468">
                  <c:v>-75.678640000000001</c:v>
                </c:pt>
                <c:pt idx="4469">
                  <c:v>-75.628520000000009</c:v>
                </c:pt>
                <c:pt idx="4470">
                  <c:v>-75.578490000000002</c:v>
                </c:pt>
                <c:pt idx="4471">
                  <c:v>-75.528369999999995</c:v>
                </c:pt>
                <c:pt idx="4472">
                  <c:v>-75.478250000000003</c:v>
                </c:pt>
                <c:pt idx="4473">
                  <c:v>-75.428129999999982</c:v>
                </c:pt>
                <c:pt idx="4474">
                  <c:v>-75.377999999999986</c:v>
                </c:pt>
                <c:pt idx="4475">
                  <c:v>-75.32777999999999</c:v>
                </c:pt>
                <c:pt idx="4476">
                  <c:v>-75.277659999999997</c:v>
                </c:pt>
                <c:pt idx="4477">
                  <c:v>-75.227539999999991</c:v>
                </c:pt>
                <c:pt idx="4478">
                  <c:v>-75.177319999999995</c:v>
                </c:pt>
                <c:pt idx="4479">
                  <c:v>-75.127299999999991</c:v>
                </c:pt>
                <c:pt idx="4480">
                  <c:v>-75.077179999999998</c:v>
                </c:pt>
                <c:pt idx="4481">
                  <c:v>-75.026960000000003</c:v>
                </c:pt>
                <c:pt idx="4482">
                  <c:v>-74.976839999999996</c:v>
                </c:pt>
                <c:pt idx="4483">
                  <c:v>-74.926720000000003</c:v>
                </c:pt>
                <c:pt idx="4484">
                  <c:v>-74.876599999999996</c:v>
                </c:pt>
                <c:pt idx="4485">
                  <c:v>-74.826480000000004</c:v>
                </c:pt>
                <c:pt idx="4486">
                  <c:v>-74.776260000000008</c:v>
                </c:pt>
                <c:pt idx="4487">
                  <c:v>-74.726150000000004</c:v>
                </c:pt>
                <c:pt idx="4488">
                  <c:v>-74.676029999999997</c:v>
                </c:pt>
                <c:pt idx="4489">
                  <c:v>-74.625910000000005</c:v>
                </c:pt>
                <c:pt idx="4490">
                  <c:v>-74.575789999999998</c:v>
                </c:pt>
                <c:pt idx="4491">
                  <c:v>-74.525679999999994</c:v>
                </c:pt>
                <c:pt idx="4492">
                  <c:v>-74.475560000000002</c:v>
                </c:pt>
                <c:pt idx="4493">
                  <c:v>-74.425350000000009</c:v>
                </c:pt>
                <c:pt idx="4494">
                  <c:v>-74.375230000000002</c:v>
                </c:pt>
                <c:pt idx="4495">
                  <c:v>-74.325119999999998</c:v>
                </c:pt>
                <c:pt idx="4496">
                  <c:v>-74.275000000000006</c:v>
                </c:pt>
                <c:pt idx="4497">
                  <c:v>-74.224789999999999</c:v>
                </c:pt>
                <c:pt idx="4498">
                  <c:v>-74.174769999999995</c:v>
                </c:pt>
                <c:pt idx="4499">
                  <c:v>-74.124660000000006</c:v>
                </c:pt>
                <c:pt idx="4500">
                  <c:v>-74.074550000000002</c:v>
                </c:pt>
                <c:pt idx="4501">
                  <c:v>-74.024330000000006</c:v>
                </c:pt>
                <c:pt idx="4502">
                  <c:v>-73.974119999999999</c:v>
                </c:pt>
                <c:pt idx="4503">
                  <c:v>-73.924109999999999</c:v>
                </c:pt>
                <c:pt idx="4504">
                  <c:v>-73.873899999999992</c:v>
                </c:pt>
                <c:pt idx="4505">
                  <c:v>-73.823779999999999</c:v>
                </c:pt>
                <c:pt idx="4506">
                  <c:v>-73.773570000000007</c:v>
                </c:pt>
                <c:pt idx="4507">
                  <c:v>-73.723559999999992</c:v>
                </c:pt>
                <c:pt idx="4508">
                  <c:v>-73.673349999999999</c:v>
                </c:pt>
                <c:pt idx="4509">
                  <c:v>-73.623140000000006</c:v>
                </c:pt>
                <c:pt idx="4510">
                  <c:v>-73.573129999999992</c:v>
                </c:pt>
                <c:pt idx="4511">
                  <c:v>-73.522919999999999</c:v>
                </c:pt>
                <c:pt idx="4512">
                  <c:v>-73.472909999999999</c:v>
                </c:pt>
                <c:pt idx="4513">
                  <c:v>-73.422799999999995</c:v>
                </c:pt>
                <c:pt idx="4514">
                  <c:v>-73.372600000000006</c:v>
                </c:pt>
                <c:pt idx="4515">
                  <c:v>-73.322490000000002</c:v>
                </c:pt>
                <c:pt idx="4516">
                  <c:v>-73.272379999999998</c:v>
                </c:pt>
                <c:pt idx="4517">
                  <c:v>-73.222170000000006</c:v>
                </c:pt>
                <c:pt idx="4518">
                  <c:v>-73.172060000000002</c:v>
                </c:pt>
                <c:pt idx="4519">
                  <c:v>-73.121960000000001</c:v>
                </c:pt>
                <c:pt idx="4520">
                  <c:v>-73.071750000000009</c:v>
                </c:pt>
                <c:pt idx="4521">
                  <c:v>-73.021749999999997</c:v>
                </c:pt>
                <c:pt idx="4522">
                  <c:v>-72.971540000000005</c:v>
                </c:pt>
                <c:pt idx="4523">
                  <c:v>-72.921330000000012</c:v>
                </c:pt>
                <c:pt idx="4524">
                  <c:v>-72.871229999999997</c:v>
                </c:pt>
                <c:pt idx="4525">
                  <c:v>-72.821120000000008</c:v>
                </c:pt>
                <c:pt idx="4526">
                  <c:v>-72.771019999999993</c:v>
                </c:pt>
                <c:pt idx="4527">
                  <c:v>-72.720820000000003</c:v>
                </c:pt>
                <c:pt idx="4528">
                  <c:v>-72.670709999999985</c:v>
                </c:pt>
                <c:pt idx="4529">
                  <c:v>-72.620609999999999</c:v>
                </c:pt>
                <c:pt idx="4530">
                  <c:v>-72.570510000000013</c:v>
                </c:pt>
                <c:pt idx="4531">
                  <c:v>-72.520299999999992</c:v>
                </c:pt>
                <c:pt idx="4532">
                  <c:v>-72.470100000000002</c:v>
                </c:pt>
                <c:pt idx="4533">
                  <c:v>-72.42</c:v>
                </c:pt>
                <c:pt idx="4534">
                  <c:v>-72.369900000000001</c:v>
                </c:pt>
                <c:pt idx="4535">
                  <c:v>-72.319800000000015</c:v>
                </c:pt>
                <c:pt idx="4536">
                  <c:v>-72.269599999999997</c:v>
                </c:pt>
                <c:pt idx="4537">
                  <c:v>-72.219490000000008</c:v>
                </c:pt>
                <c:pt idx="4538">
                  <c:v>-72.16928999999999</c:v>
                </c:pt>
                <c:pt idx="4539">
                  <c:v>-72.119190000000003</c:v>
                </c:pt>
                <c:pt idx="4540">
                  <c:v>-72.069090000000003</c:v>
                </c:pt>
                <c:pt idx="4541">
                  <c:v>-72.019000000000005</c:v>
                </c:pt>
                <c:pt idx="4542">
                  <c:v>-71.968900000000005</c:v>
                </c:pt>
                <c:pt idx="4543">
                  <c:v>-71.918700000000001</c:v>
                </c:pt>
                <c:pt idx="4544">
                  <c:v>-71.868600000000001</c:v>
                </c:pt>
                <c:pt idx="4545">
                  <c:v>-71.818399999999997</c:v>
                </c:pt>
                <c:pt idx="4546">
                  <c:v>-71.768300000000011</c:v>
                </c:pt>
                <c:pt idx="4547">
                  <c:v>-71.718109999999996</c:v>
                </c:pt>
                <c:pt idx="4548">
                  <c:v>-71.668009999999995</c:v>
                </c:pt>
                <c:pt idx="4549">
                  <c:v>-71.618009999999998</c:v>
                </c:pt>
                <c:pt idx="4550">
                  <c:v>-71.567820000000012</c:v>
                </c:pt>
                <c:pt idx="4551">
                  <c:v>-71.517719999999997</c:v>
                </c:pt>
                <c:pt idx="4552">
                  <c:v>-71.467529999999996</c:v>
                </c:pt>
                <c:pt idx="4553">
                  <c:v>-71.417429999999996</c:v>
                </c:pt>
                <c:pt idx="4554">
                  <c:v>-71.367339999999999</c:v>
                </c:pt>
                <c:pt idx="4555">
                  <c:v>-71.317139999999995</c:v>
                </c:pt>
                <c:pt idx="4556">
                  <c:v>-71.267049999999998</c:v>
                </c:pt>
                <c:pt idx="4557">
                  <c:v>-71.216849999999994</c:v>
                </c:pt>
                <c:pt idx="4558">
                  <c:v>-71.166659999999993</c:v>
                </c:pt>
                <c:pt idx="4559">
                  <c:v>-71.116569999999996</c:v>
                </c:pt>
                <c:pt idx="4560">
                  <c:v>-71.066479999999999</c:v>
                </c:pt>
                <c:pt idx="4561">
                  <c:v>-71.016279999999995</c:v>
                </c:pt>
                <c:pt idx="4562">
                  <c:v>-70.966189999999997</c:v>
                </c:pt>
                <c:pt idx="4563">
                  <c:v>-70.9161</c:v>
                </c:pt>
                <c:pt idx="4564">
                  <c:v>-70.86591</c:v>
                </c:pt>
                <c:pt idx="4565">
                  <c:v>-70.815820000000002</c:v>
                </c:pt>
                <c:pt idx="4566">
                  <c:v>-70.765630000000002</c:v>
                </c:pt>
                <c:pt idx="4567">
                  <c:v>-70.715540000000004</c:v>
                </c:pt>
                <c:pt idx="4568">
                  <c:v>-70.665349999999989</c:v>
                </c:pt>
                <c:pt idx="4569">
                  <c:v>-70.615260000000006</c:v>
                </c:pt>
                <c:pt idx="4570">
                  <c:v>-70.565169999999995</c:v>
                </c:pt>
                <c:pt idx="4571">
                  <c:v>-70.514980000000008</c:v>
                </c:pt>
                <c:pt idx="4572">
                  <c:v>-70.464789999999994</c:v>
                </c:pt>
                <c:pt idx="4573">
                  <c:v>-70.414700000000011</c:v>
                </c:pt>
                <c:pt idx="4574">
                  <c:v>-70.364609999999999</c:v>
                </c:pt>
                <c:pt idx="4575">
                  <c:v>-70.314430000000016</c:v>
                </c:pt>
                <c:pt idx="4576">
                  <c:v>-70.264240000000001</c:v>
                </c:pt>
                <c:pt idx="4577">
                  <c:v>-70.214149999999989</c:v>
                </c:pt>
                <c:pt idx="4578">
                  <c:v>-70.164070000000009</c:v>
                </c:pt>
                <c:pt idx="4579">
                  <c:v>-70.113979999999998</c:v>
                </c:pt>
                <c:pt idx="4580">
                  <c:v>-70.063890000000001</c:v>
                </c:pt>
                <c:pt idx="4581">
                  <c:v>-70.013509999999997</c:v>
                </c:pt>
                <c:pt idx="4582">
                  <c:v>-69.963419999999999</c:v>
                </c:pt>
                <c:pt idx="4583">
                  <c:v>-69.913340000000005</c:v>
                </c:pt>
                <c:pt idx="4584">
                  <c:v>-69.863249999999994</c:v>
                </c:pt>
                <c:pt idx="4585">
                  <c:v>-69.81317</c:v>
                </c:pt>
                <c:pt idx="4586">
                  <c:v>-69.762990000000002</c:v>
                </c:pt>
                <c:pt idx="4587">
                  <c:v>-69.712900000000005</c:v>
                </c:pt>
                <c:pt idx="4588">
                  <c:v>-69.662720000000007</c:v>
                </c:pt>
                <c:pt idx="4589">
                  <c:v>-69.612539999999996</c:v>
                </c:pt>
                <c:pt idx="4590">
                  <c:v>-69.562350000000009</c:v>
                </c:pt>
                <c:pt idx="4591">
                  <c:v>-69.512270000000001</c:v>
                </c:pt>
                <c:pt idx="4592">
                  <c:v>-69.462189999999993</c:v>
                </c:pt>
                <c:pt idx="4593">
                  <c:v>-69.412009999999995</c:v>
                </c:pt>
                <c:pt idx="4594">
                  <c:v>-69.361930000000001</c:v>
                </c:pt>
                <c:pt idx="4595">
                  <c:v>-69.311849999999993</c:v>
                </c:pt>
                <c:pt idx="4596">
                  <c:v>-69.261670000000009</c:v>
                </c:pt>
                <c:pt idx="4597">
                  <c:v>-69.211489999999998</c:v>
                </c:pt>
                <c:pt idx="4598">
                  <c:v>-69.161410000000004</c:v>
                </c:pt>
                <c:pt idx="4599">
                  <c:v>-69.111230000000006</c:v>
                </c:pt>
                <c:pt idx="4600">
                  <c:v>-69.061049999999994</c:v>
                </c:pt>
                <c:pt idx="4601">
                  <c:v>-69.010969999999986</c:v>
                </c:pt>
                <c:pt idx="4602">
                  <c:v>-68.96069</c:v>
                </c:pt>
                <c:pt idx="4603">
                  <c:v>-68.910619999999994</c:v>
                </c:pt>
                <c:pt idx="4604">
                  <c:v>-68.860539999999986</c:v>
                </c:pt>
                <c:pt idx="4605">
                  <c:v>-68.810360000000003</c:v>
                </c:pt>
                <c:pt idx="4606">
                  <c:v>-68.760279999999995</c:v>
                </c:pt>
                <c:pt idx="4607">
                  <c:v>-68.710209999999989</c:v>
                </c:pt>
                <c:pt idx="4608">
                  <c:v>-68.659930000000003</c:v>
                </c:pt>
                <c:pt idx="4609">
                  <c:v>-68.609859999999998</c:v>
                </c:pt>
                <c:pt idx="4610">
                  <c:v>-68.55968</c:v>
                </c:pt>
                <c:pt idx="4611">
                  <c:v>-68.509600000000006</c:v>
                </c:pt>
                <c:pt idx="4612">
                  <c:v>-68.459429999999998</c:v>
                </c:pt>
                <c:pt idx="4613">
                  <c:v>-68.409459999999996</c:v>
                </c:pt>
                <c:pt idx="4614">
                  <c:v>-68.359180000000009</c:v>
                </c:pt>
                <c:pt idx="4615">
                  <c:v>-68.309110000000004</c:v>
                </c:pt>
                <c:pt idx="4616">
                  <c:v>-68.259029999999996</c:v>
                </c:pt>
                <c:pt idx="4617">
                  <c:v>-68.208860000000001</c:v>
                </c:pt>
                <c:pt idx="4618">
                  <c:v>-68.15879000000001</c:v>
                </c:pt>
                <c:pt idx="4619">
                  <c:v>-68.108519999999999</c:v>
                </c:pt>
                <c:pt idx="4620">
                  <c:v>-68.058440000000004</c:v>
                </c:pt>
                <c:pt idx="4621">
                  <c:v>-68.008269999999996</c:v>
                </c:pt>
                <c:pt idx="4622">
                  <c:v>-67.958100000000002</c:v>
                </c:pt>
                <c:pt idx="4623">
                  <c:v>-67.908029999999997</c:v>
                </c:pt>
                <c:pt idx="4624">
                  <c:v>-67.857859999999988</c:v>
                </c:pt>
                <c:pt idx="4625">
                  <c:v>-67.807790000000011</c:v>
                </c:pt>
                <c:pt idx="4626">
                  <c:v>-67.757620000000003</c:v>
                </c:pt>
                <c:pt idx="4627">
                  <c:v>-67.707549999999998</c:v>
                </c:pt>
                <c:pt idx="4628">
                  <c:v>-67.65728</c:v>
                </c:pt>
                <c:pt idx="4629">
                  <c:v>-67.607209999999995</c:v>
                </c:pt>
                <c:pt idx="4630">
                  <c:v>-67.557140000000004</c:v>
                </c:pt>
                <c:pt idx="4631">
                  <c:v>-67.506969999999995</c:v>
                </c:pt>
                <c:pt idx="4632">
                  <c:v>-67.45680999999999</c:v>
                </c:pt>
                <c:pt idx="4633">
                  <c:v>-67.40664000000001</c:v>
                </c:pt>
                <c:pt idx="4634">
                  <c:v>-67.356470000000002</c:v>
                </c:pt>
                <c:pt idx="4635">
                  <c:v>-67.306399999999996</c:v>
                </c:pt>
                <c:pt idx="4636">
                  <c:v>-67.256339999999994</c:v>
                </c:pt>
                <c:pt idx="4637">
                  <c:v>-67.20617</c:v>
                </c:pt>
                <c:pt idx="4638">
                  <c:v>-67.156010000000009</c:v>
                </c:pt>
                <c:pt idx="4639">
                  <c:v>-67.105840000000001</c:v>
                </c:pt>
                <c:pt idx="4640">
                  <c:v>-67.055869999999999</c:v>
                </c:pt>
                <c:pt idx="4641">
                  <c:v>-67.005610000000004</c:v>
                </c:pt>
                <c:pt idx="4642">
                  <c:v>-66.955449999999999</c:v>
                </c:pt>
                <c:pt idx="4643">
                  <c:v>-66.905280000000005</c:v>
                </c:pt>
                <c:pt idx="4644">
                  <c:v>-66.855220000000003</c:v>
                </c:pt>
                <c:pt idx="4645">
                  <c:v>-66.805049999999994</c:v>
                </c:pt>
                <c:pt idx="4646">
                  <c:v>-66.754889999999989</c:v>
                </c:pt>
                <c:pt idx="4647">
                  <c:v>-66.704930000000004</c:v>
                </c:pt>
                <c:pt idx="4648">
                  <c:v>-66.654669999999996</c:v>
                </c:pt>
                <c:pt idx="4649">
                  <c:v>-66.604500000000002</c:v>
                </c:pt>
                <c:pt idx="4650">
                  <c:v>-66.554339999999996</c:v>
                </c:pt>
                <c:pt idx="4651">
                  <c:v>-66.504379999999998</c:v>
                </c:pt>
                <c:pt idx="4652">
                  <c:v>-66.454120000000003</c:v>
                </c:pt>
                <c:pt idx="4653">
                  <c:v>-66.403959999999998</c:v>
                </c:pt>
                <c:pt idx="4654">
                  <c:v>-66.353899999999996</c:v>
                </c:pt>
                <c:pt idx="4655">
                  <c:v>-66.303640000000001</c:v>
                </c:pt>
                <c:pt idx="4656">
                  <c:v>-66.253680000000003</c:v>
                </c:pt>
                <c:pt idx="4657">
                  <c:v>-66.203519999999997</c:v>
                </c:pt>
                <c:pt idx="4658">
                  <c:v>-66.153360000000006</c:v>
                </c:pt>
                <c:pt idx="4659">
                  <c:v>-66.103200000000001</c:v>
                </c:pt>
                <c:pt idx="4660">
                  <c:v>-66.05304000000001</c:v>
                </c:pt>
                <c:pt idx="4661">
                  <c:v>-66.002890000000008</c:v>
                </c:pt>
                <c:pt idx="4662">
                  <c:v>-65.952830000000006</c:v>
                </c:pt>
                <c:pt idx="4663">
                  <c:v>-65.902670000000001</c:v>
                </c:pt>
                <c:pt idx="4664">
                  <c:v>-65.852609999999999</c:v>
                </c:pt>
                <c:pt idx="4665">
                  <c:v>-65.802359999999993</c:v>
                </c:pt>
                <c:pt idx="4666">
                  <c:v>-65.752200000000002</c:v>
                </c:pt>
                <c:pt idx="4667">
                  <c:v>-65.70214</c:v>
                </c:pt>
                <c:pt idx="4668">
                  <c:v>-65.651888999999997</c:v>
                </c:pt>
                <c:pt idx="4669">
                  <c:v>-65.601833999999997</c:v>
                </c:pt>
                <c:pt idx="4670">
                  <c:v>-65.551778999999996</c:v>
                </c:pt>
                <c:pt idx="4671">
                  <c:v>-65.501625000000004</c:v>
                </c:pt>
                <c:pt idx="4672">
                  <c:v>-65.451470999999998</c:v>
                </c:pt>
                <c:pt idx="4673">
                  <c:v>-65.401416999999995</c:v>
                </c:pt>
                <c:pt idx="4674">
                  <c:v>-65.351163</c:v>
                </c:pt>
                <c:pt idx="4675">
                  <c:v>-65.301109999999994</c:v>
                </c:pt>
                <c:pt idx="4676">
                  <c:v>-65.250957</c:v>
                </c:pt>
                <c:pt idx="4677">
                  <c:v>-65.200805000000003</c:v>
                </c:pt>
                <c:pt idx="4678">
                  <c:v>-65.150653000000005</c:v>
                </c:pt>
                <c:pt idx="4679">
                  <c:v>-65.100600999999997</c:v>
                </c:pt>
                <c:pt idx="4680">
                  <c:v>-65.050349999999995</c:v>
                </c:pt>
                <c:pt idx="4681">
                  <c:v>-65.000298999999998</c:v>
                </c:pt>
                <c:pt idx="4682">
                  <c:v>-64.950147999999999</c:v>
                </c:pt>
                <c:pt idx="4683">
                  <c:v>-64.899996999999999</c:v>
                </c:pt>
                <c:pt idx="4684">
                  <c:v>-64.849847000000011</c:v>
                </c:pt>
                <c:pt idx="4685">
                  <c:v>-64.79979800000001</c:v>
                </c:pt>
                <c:pt idx="4686">
                  <c:v>-64.749648000000008</c:v>
                </c:pt>
                <c:pt idx="4687">
                  <c:v>-64.699499000000003</c:v>
                </c:pt>
                <c:pt idx="4688">
                  <c:v>-64.649450999999999</c:v>
                </c:pt>
                <c:pt idx="4689">
                  <c:v>-64.599102000000002</c:v>
                </c:pt>
                <c:pt idx="4690">
                  <c:v>-64.549054000000012</c:v>
                </c:pt>
                <c:pt idx="4691">
                  <c:v>-64.498907000000003</c:v>
                </c:pt>
                <c:pt idx="4692">
                  <c:v>-64.448758999999995</c:v>
                </c:pt>
                <c:pt idx="4693">
                  <c:v>-64.398713000000001</c:v>
                </c:pt>
                <c:pt idx="4694">
                  <c:v>-64.348466000000002</c:v>
                </c:pt>
                <c:pt idx="4695">
                  <c:v>-64.298419999999993</c:v>
                </c:pt>
                <c:pt idx="4696">
                  <c:v>-64.248273999999995</c:v>
                </c:pt>
                <c:pt idx="4697">
                  <c:v>-64.198127999999997</c:v>
                </c:pt>
                <c:pt idx="4698">
                  <c:v>-64.147982999999996</c:v>
                </c:pt>
                <c:pt idx="4699">
                  <c:v>-64.09783800000001</c:v>
                </c:pt>
                <c:pt idx="4700">
                  <c:v>-64.047692999999995</c:v>
                </c:pt>
                <c:pt idx="4701">
                  <c:v>-63.997648999999996</c:v>
                </c:pt>
                <c:pt idx="4702">
                  <c:v>-63.947505</c:v>
                </c:pt>
                <c:pt idx="4703">
                  <c:v>-63.897362000000001</c:v>
                </c:pt>
                <c:pt idx="4704">
                  <c:v>-63.847119000000006</c:v>
                </c:pt>
                <c:pt idx="4705">
                  <c:v>-63.797076000000004</c:v>
                </c:pt>
                <c:pt idx="4706">
                  <c:v>-63.746932999999999</c:v>
                </c:pt>
                <c:pt idx="4707">
                  <c:v>-63.696790999999997</c:v>
                </c:pt>
                <c:pt idx="4708">
                  <c:v>-63.646650000000001</c:v>
                </c:pt>
                <c:pt idx="4709">
                  <c:v>-63.596508</c:v>
                </c:pt>
                <c:pt idx="4710">
                  <c:v>-63.546367000000004</c:v>
                </c:pt>
                <c:pt idx="4711">
                  <c:v>-63.496226</c:v>
                </c:pt>
                <c:pt idx="4712">
                  <c:v>-63.446086000000001</c:v>
                </c:pt>
                <c:pt idx="4713">
                  <c:v>-63.396045999999998</c:v>
                </c:pt>
                <c:pt idx="4714">
                  <c:v>-63.345805999999996</c:v>
                </c:pt>
                <c:pt idx="4715">
                  <c:v>-63.295766999999998</c:v>
                </c:pt>
                <c:pt idx="4716">
                  <c:v>-63.245528000000007</c:v>
                </c:pt>
                <c:pt idx="4717">
                  <c:v>-63.195489000000002</c:v>
                </c:pt>
                <c:pt idx="4718">
                  <c:v>-63.145351000000005</c:v>
                </c:pt>
                <c:pt idx="4719">
                  <c:v>-63.095112999999998</c:v>
                </c:pt>
                <c:pt idx="4720">
                  <c:v>-63.044975000000001</c:v>
                </c:pt>
                <c:pt idx="4721">
                  <c:v>-62.994937999999998</c:v>
                </c:pt>
                <c:pt idx="4722">
                  <c:v>-62.944800999999998</c:v>
                </c:pt>
                <c:pt idx="4723">
                  <c:v>-62.894663999999999</c:v>
                </c:pt>
                <c:pt idx="4724">
                  <c:v>-62.844628</c:v>
                </c:pt>
                <c:pt idx="4725">
                  <c:v>-62.794291999999999</c:v>
                </c:pt>
                <c:pt idx="4726">
                  <c:v>-62.744256199999995</c:v>
                </c:pt>
                <c:pt idx="4727">
                  <c:v>-62.694121100000004</c:v>
                </c:pt>
                <c:pt idx="4728">
                  <c:v>-62.643986099999999</c:v>
                </c:pt>
                <c:pt idx="4729">
                  <c:v>-62.593851700000002</c:v>
                </c:pt>
                <c:pt idx="4730">
                  <c:v>-62.543717309999998</c:v>
                </c:pt>
                <c:pt idx="4731">
                  <c:v>-62.493583579999999</c:v>
                </c:pt>
                <c:pt idx="4732">
                  <c:v>-62.443449900000005</c:v>
                </c:pt>
                <c:pt idx="4733">
                  <c:v>-62.393216900000006</c:v>
                </c:pt>
                <c:pt idx="4734">
                  <c:v>-62.3431839</c:v>
                </c:pt>
                <c:pt idx="4735">
                  <c:v>-62.292951500000001</c:v>
                </c:pt>
                <c:pt idx="4736">
                  <c:v>-62.242919300000004</c:v>
                </c:pt>
                <c:pt idx="4737">
                  <c:v>-62.192788</c:v>
                </c:pt>
                <c:pt idx="4738">
                  <c:v>-62.142656000000002</c:v>
                </c:pt>
                <c:pt idx="4739">
                  <c:v>-62.092525000000002</c:v>
                </c:pt>
                <c:pt idx="4740">
                  <c:v>-62.042394000000002</c:v>
                </c:pt>
                <c:pt idx="4741">
                  <c:v>-61.992264000000006</c:v>
                </c:pt>
                <c:pt idx="4742">
                  <c:v>-61.942133999999996</c:v>
                </c:pt>
                <c:pt idx="4743">
                  <c:v>-61.892004</c:v>
                </c:pt>
                <c:pt idx="4744">
                  <c:v>-61.841874000000004</c:v>
                </c:pt>
                <c:pt idx="4745">
                  <c:v>-61.791746000000003</c:v>
                </c:pt>
                <c:pt idx="4746">
                  <c:v>-61.741616999999998</c:v>
                </c:pt>
                <c:pt idx="4747">
                  <c:v>-61.691487999999993</c:v>
                </c:pt>
                <c:pt idx="4748">
                  <c:v>-61.641359999999999</c:v>
                </c:pt>
                <c:pt idx="4749">
                  <c:v>-61.591132999999999</c:v>
                </c:pt>
                <c:pt idx="4750">
                  <c:v>-61.541004999999998</c:v>
                </c:pt>
                <c:pt idx="4751">
                  <c:v>-61.490877999999995</c:v>
                </c:pt>
                <c:pt idx="4752">
                  <c:v>-61.440752000000003</c:v>
                </c:pt>
                <c:pt idx="4753">
                  <c:v>-61.390625999999997</c:v>
                </c:pt>
                <c:pt idx="4754">
                  <c:v>-61.340498999999994</c:v>
                </c:pt>
                <c:pt idx="4755">
                  <c:v>-61.290273999999997</c:v>
                </c:pt>
                <c:pt idx="4756">
                  <c:v>-61.240249000000006</c:v>
                </c:pt>
                <c:pt idx="4757">
                  <c:v>-61.190024000000001</c:v>
                </c:pt>
                <c:pt idx="4758">
                  <c:v>-61.139899</c:v>
                </c:pt>
                <c:pt idx="4759">
                  <c:v>-61.089874999999999</c:v>
                </c:pt>
                <c:pt idx="4760">
                  <c:v>-61.039750999999995</c:v>
                </c:pt>
                <c:pt idx="4761">
                  <c:v>-60.989528</c:v>
                </c:pt>
                <c:pt idx="4762">
                  <c:v>-60.939503999999999</c:v>
                </c:pt>
                <c:pt idx="4763">
                  <c:v>-60.889280999999997</c:v>
                </c:pt>
                <c:pt idx="4764">
                  <c:v>-60.839058999999999</c:v>
                </c:pt>
                <c:pt idx="4765">
                  <c:v>-60.789036999999993</c:v>
                </c:pt>
                <c:pt idx="4766">
                  <c:v>-60.738814999999995</c:v>
                </c:pt>
                <c:pt idx="4767">
                  <c:v>-60.688792999999997</c:v>
                </c:pt>
                <c:pt idx="4768">
                  <c:v>-60.638672</c:v>
                </c:pt>
                <c:pt idx="4769">
                  <c:v>-60.588552</c:v>
                </c:pt>
                <c:pt idx="4770">
                  <c:v>-60.538330999999999</c:v>
                </c:pt>
                <c:pt idx="4771">
                  <c:v>-60.488211</c:v>
                </c:pt>
                <c:pt idx="4772">
                  <c:v>-60.438091</c:v>
                </c:pt>
                <c:pt idx="4773">
                  <c:v>-60.387972000000005</c:v>
                </c:pt>
                <c:pt idx="4774">
                  <c:v>-60.337853000000003</c:v>
                </c:pt>
                <c:pt idx="4775">
                  <c:v>-60.287633999999997</c:v>
                </c:pt>
                <c:pt idx="4776">
                  <c:v>-60.237616000000003</c:v>
                </c:pt>
                <c:pt idx="4777">
                  <c:v>-60.187398000000002</c:v>
                </c:pt>
                <c:pt idx="4778">
                  <c:v>-60.137380000000007</c:v>
                </c:pt>
                <c:pt idx="4779">
                  <c:v>-60.087163000000004</c:v>
                </c:pt>
                <c:pt idx="4780">
                  <c:v>-60.036945000000003</c:v>
                </c:pt>
                <c:pt idx="4781">
                  <c:v>-59.986829</c:v>
                </c:pt>
                <c:pt idx="4782">
                  <c:v>-59.936812000000003</c:v>
                </c:pt>
                <c:pt idx="4783">
                  <c:v>-59.886696999999998</c:v>
                </c:pt>
                <c:pt idx="4784">
                  <c:v>-59.836480999999992</c:v>
                </c:pt>
                <c:pt idx="4785">
                  <c:v>-59.786265999999998</c:v>
                </c:pt>
                <c:pt idx="4786">
                  <c:v>-59.736250999999996</c:v>
                </c:pt>
                <c:pt idx="4787">
                  <c:v>-59.686036000000001</c:v>
                </c:pt>
                <c:pt idx="4788">
                  <c:v>-59.635921999999994</c:v>
                </c:pt>
                <c:pt idx="4789">
                  <c:v>-59.585908000000003</c:v>
                </c:pt>
                <c:pt idx="4790">
                  <c:v>-59.535693999999999</c:v>
                </c:pt>
                <c:pt idx="4791">
                  <c:v>-59.485581000000003</c:v>
                </c:pt>
                <c:pt idx="4792">
                  <c:v>-59.435468</c:v>
                </c:pt>
                <c:pt idx="4793">
                  <c:v>-59.385255999999998</c:v>
                </c:pt>
                <c:pt idx="4794">
                  <c:v>-59.335139999999996</c:v>
                </c:pt>
                <c:pt idx="4795">
                  <c:v>-59.285030000000006</c:v>
                </c:pt>
                <c:pt idx="4796">
                  <c:v>-59.234920000000002</c:v>
                </c:pt>
                <c:pt idx="4797">
                  <c:v>-59.184709999999995</c:v>
                </c:pt>
                <c:pt idx="4798">
                  <c:v>-59.134600000000006</c:v>
                </c:pt>
                <c:pt idx="4799">
                  <c:v>-59.084490000000002</c:v>
                </c:pt>
                <c:pt idx="4800">
                  <c:v>-59.034280000000003</c:v>
                </c:pt>
                <c:pt idx="4801">
                  <c:v>-58.984169999999999</c:v>
                </c:pt>
                <c:pt idx="4802">
                  <c:v>-58.934060000000002</c:v>
                </c:pt>
                <c:pt idx="4803">
                  <c:v>-58.883949999999999</c:v>
                </c:pt>
                <c:pt idx="4804">
                  <c:v>-58.833739999999999</c:v>
                </c:pt>
                <c:pt idx="4805">
                  <c:v>-58.783729999999998</c:v>
                </c:pt>
                <c:pt idx="4806">
                  <c:v>-58.733519999999999</c:v>
                </c:pt>
                <c:pt idx="4807">
                  <c:v>-58.683419999999998</c:v>
                </c:pt>
                <c:pt idx="4808">
                  <c:v>-58.633309999999994</c:v>
                </c:pt>
                <c:pt idx="4809">
                  <c:v>-58.583100000000002</c:v>
                </c:pt>
                <c:pt idx="4810">
                  <c:v>-58.533100000000005</c:v>
                </c:pt>
                <c:pt idx="4811">
                  <c:v>-58.482890000000005</c:v>
                </c:pt>
                <c:pt idx="4812">
                  <c:v>-58.432779999999994</c:v>
                </c:pt>
                <c:pt idx="4813">
                  <c:v>-58.382680000000001</c:v>
                </c:pt>
                <c:pt idx="4814">
                  <c:v>-58.332569999999997</c:v>
                </c:pt>
                <c:pt idx="4815">
                  <c:v>-58.282269999999997</c:v>
                </c:pt>
                <c:pt idx="4816">
                  <c:v>-58.232260000000004</c:v>
                </c:pt>
                <c:pt idx="4817">
                  <c:v>-58.18206</c:v>
                </c:pt>
                <c:pt idx="4818">
                  <c:v>-58.131950000000003</c:v>
                </c:pt>
                <c:pt idx="4819">
                  <c:v>-58.08175</c:v>
                </c:pt>
                <c:pt idx="4820">
                  <c:v>-58.031750000000002</c:v>
                </c:pt>
                <c:pt idx="4821">
                  <c:v>-57.981540000000003</c:v>
                </c:pt>
                <c:pt idx="4822">
                  <c:v>-57.931339999999992</c:v>
                </c:pt>
                <c:pt idx="4823">
                  <c:v>-57.881239999999998</c:v>
                </c:pt>
                <c:pt idx="4824">
                  <c:v>-57.831140000000005</c:v>
                </c:pt>
                <c:pt idx="4825">
                  <c:v>-57.780940000000001</c:v>
                </c:pt>
                <c:pt idx="4826">
                  <c:v>-57.730940000000004</c:v>
                </c:pt>
                <c:pt idx="4827">
                  <c:v>-57.68083</c:v>
                </c:pt>
                <c:pt idx="4828">
                  <c:v>-57.63053</c:v>
                </c:pt>
                <c:pt idx="4829">
                  <c:v>-57.580530000000003</c:v>
                </c:pt>
                <c:pt idx="4830">
                  <c:v>-57.530329999999999</c:v>
                </c:pt>
                <c:pt idx="4831">
                  <c:v>-57.480229999999999</c:v>
                </c:pt>
                <c:pt idx="4832">
                  <c:v>-57.430040000000005</c:v>
                </c:pt>
                <c:pt idx="4833">
                  <c:v>-57.379939999999998</c:v>
                </c:pt>
                <c:pt idx="4834">
                  <c:v>-57.329840000000004</c:v>
                </c:pt>
                <c:pt idx="4835">
                  <c:v>-57.279640000000001</c:v>
                </c:pt>
                <c:pt idx="4836">
                  <c:v>-57.22954</c:v>
                </c:pt>
                <c:pt idx="4837">
                  <c:v>-57.179450000000003</c:v>
                </c:pt>
                <c:pt idx="4838">
                  <c:v>-57.129250000000006</c:v>
                </c:pt>
                <c:pt idx="4839">
                  <c:v>-57.079049999999995</c:v>
                </c:pt>
                <c:pt idx="4840">
                  <c:v>-57.029060000000001</c:v>
                </c:pt>
                <c:pt idx="4841">
                  <c:v>-56.978859999999997</c:v>
                </c:pt>
                <c:pt idx="4842">
                  <c:v>-56.928660000000008</c:v>
                </c:pt>
                <c:pt idx="4843">
                  <c:v>-56.878569999999996</c:v>
                </c:pt>
                <c:pt idx="4844">
                  <c:v>-56.828470000000003</c:v>
                </c:pt>
                <c:pt idx="4845">
                  <c:v>-56.778280000000002</c:v>
                </c:pt>
                <c:pt idx="4846">
                  <c:v>-56.728179999999995</c:v>
                </c:pt>
                <c:pt idx="4847">
                  <c:v>-56.678089999999997</c:v>
                </c:pt>
                <c:pt idx="4848">
                  <c:v>-56.627899999999997</c:v>
                </c:pt>
                <c:pt idx="4849">
                  <c:v>-56.577799999999996</c:v>
                </c:pt>
                <c:pt idx="4850">
                  <c:v>-56.527709999999999</c:v>
                </c:pt>
                <c:pt idx="4851">
                  <c:v>-56.477519999999998</c:v>
                </c:pt>
                <c:pt idx="4852">
                  <c:v>-56.427430000000001</c:v>
                </c:pt>
                <c:pt idx="4853">
                  <c:v>-56.377229999999997</c:v>
                </c:pt>
                <c:pt idx="4854">
                  <c:v>-56.32714</c:v>
                </c:pt>
                <c:pt idx="4855">
                  <c:v>-56.276949999999999</c:v>
                </c:pt>
                <c:pt idx="4856">
                  <c:v>-56.226859999999995</c:v>
                </c:pt>
                <c:pt idx="4857">
                  <c:v>-56.176770000000005</c:v>
                </c:pt>
                <c:pt idx="4858">
                  <c:v>-56.126580000000004</c:v>
                </c:pt>
                <c:pt idx="4859">
                  <c:v>-56.076489999999993</c:v>
                </c:pt>
                <c:pt idx="4860">
                  <c:v>-56.026299999999999</c:v>
                </c:pt>
                <c:pt idx="4861">
                  <c:v>-55.976210000000002</c:v>
                </c:pt>
                <c:pt idx="4862">
                  <c:v>-55.926020000000001</c:v>
                </c:pt>
                <c:pt idx="4863">
                  <c:v>-55.875929999999997</c:v>
                </c:pt>
                <c:pt idx="4864">
                  <c:v>-55.825749999999999</c:v>
                </c:pt>
                <c:pt idx="4865">
                  <c:v>-55.775760000000005</c:v>
                </c:pt>
                <c:pt idx="4866">
                  <c:v>-55.725570000000005</c:v>
                </c:pt>
                <c:pt idx="4867">
                  <c:v>-55.675380000000004</c:v>
                </c:pt>
                <c:pt idx="4868">
                  <c:v>-55.6252</c:v>
                </c:pt>
                <c:pt idx="4869">
                  <c:v>-55.575110000000002</c:v>
                </c:pt>
                <c:pt idx="4870">
                  <c:v>-55.525030000000001</c:v>
                </c:pt>
                <c:pt idx="4871">
                  <c:v>-55.47484</c:v>
                </c:pt>
                <c:pt idx="4872">
                  <c:v>-55.424750000000003</c:v>
                </c:pt>
                <c:pt idx="4873">
                  <c:v>-55.374569999999999</c:v>
                </c:pt>
                <c:pt idx="4874">
                  <c:v>-55.324480000000008</c:v>
                </c:pt>
                <c:pt idx="4875">
                  <c:v>-55.274299999999997</c:v>
                </c:pt>
                <c:pt idx="4876">
                  <c:v>-55.224220000000003</c:v>
                </c:pt>
                <c:pt idx="4877">
                  <c:v>-55.174030000000002</c:v>
                </c:pt>
                <c:pt idx="4878">
                  <c:v>-55.123849999999997</c:v>
                </c:pt>
                <c:pt idx="4879">
                  <c:v>-55.073769999999996</c:v>
                </c:pt>
                <c:pt idx="4880">
                  <c:v>-55.023580000000003</c:v>
                </c:pt>
                <c:pt idx="4881">
                  <c:v>-54.973500000000001</c:v>
                </c:pt>
                <c:pt idx="4882">
                  <c:v>-54.92342</c:v>
                </c:pt>
                <c:pt idx="4883">
                  <c:v>-54.873239999999996</c:v>
                </c:pt>
                <c:pt idx="4884">
                  <c:v>-54.823059999999998</c:v>
                </c:pt>
                <c:pt idx="4885">
                  <c:v>-54.772979999999997</c:v>
                </c:pt>
                <c:pt idx="4886">
                  <c:v>-54.722799999999999</c:v>
                </c:pt>
                <c:pt idx="4887">
                  <c:v>-54.672620000000009</c:v>
                </c:pt>
                <c:pt idx="4888">
                  <c:v>-54.622639999999997</c:v>
                </c:pt>
                <c:pt idx="4889">
                  <c:v>-54.57246</c:v>
                </c:pt>
                <c:pt idx="4890">
                  <c:v>-54.522279999999995</c:v>
                </c:pt>
                <c:pt idx="4891">
                  <c:v>-54.472099999999998</c:v>
                </c:pt>
                <c:pt idx="4892">
                  <c:v>-54.422019999999996</c:v>
                </c:pt>
                <c:pt idx="4893">
                  <c:v>-54.371839999999999</c:v>
                </c:pt>
                <c:pt idx="4894">
                  <c:v>-54.321660000000008</c:v>
                </c:pt>
                <c:pt idx="4895">
                  <c:v>-54.271590000000003</c:v>
                </c:pt>
                <c:pt idx="4896">
                  <c:v>-54.221609999999998</c:v>
                </c:pt>
                <c:pt idx="4897">
                  <c:v>-54.171430000000001</c:v>
                </c:pt>
                <c:pt idx="4898">
                  <c:v>-54.121259999999992</c:v>
                </c:pt>
                <c:pt idx="4899">
                  <c:v>-54.071079999999995</c:v>
                </c:pt>
                <c:pt idx="4900">
                  <c:v>-54.020899999999997</c:v>
                </c:pt>
                <c:pt idx="4901">
                  <c:v>-53.970829999999999</c:v>
                </c:pt>
                <c:pt idx="4902">
                  <c:v>-53.920749999999998</c:v>
                </c:pt>
                <c:pt idx="4903">
                  <c:v>-53.870580000000004</c:v>
                </c:pt>
                <c:pt idx="4904">
                  <c:v>-53.820410000000003</c:v>
                </c:pt>
                <c:pt idx="4905">
                  <c:v>-53.770229999999998</c:v>
                </c:pt>
                <c:pt idx="4906">
                  <c:v>-53.72016</c:v>
                </c:pt>
                <c:pt idx="4907">
                  <c:v>-53.670079999999999</c:v>
                </c:pt>
                <c:pt idx="4908">
                  <c:v>-53.619910000000004</c:v>
                </c:pt>
                <c:pt idx="4909">
                  <c:v>-53.569739999999996</c:v>
                </c:pt>
                <c:pt idx="4910">
                  <c:v>-53.519570000000002</c:v>
                </c:pt>
                <c:pt idx="4911">
                  <c:v>-53.469399999999993</c:v>
                </c:pt>
                <c:pt idx="4912">
                  <c:v>-53.419420000000002</c:v>
                </c:pt>
                <c:pt idx="4913">
                  <c:v>-53.369249999999994</c:v>
                </c:pt>
                <c:pt idx="4914">
                  <c:v>-53.31908</c:v>
                </c:pt>
                <c:pt idx="4915">
                  <c:v>-53.268910000000005</c:v>
                </c:pt>
                <c:pt idx="4916">
                  <c:v>-53.218740000000004</c:v>
                </c:pt>
                <c:pt idx="4917">
                  <c:v>-53.168770000000002</c:v>
                </c:pt>
                <c:pt idx="4918">
                  <c:v>-53.118600000000001</c:v>
                </c:pt>
                <c:pt idx="4919">
                  <c:v>-53.068429999999999</c:v>
                </c:pt>
                <c:pt idx="4920">
                  <c:v>-53.018260000000005</c:v>
                </c:pt>
                <c:pt idx="4921">
                  <c:v>-52.968200000000003</c:v>
                </c:pt>
                <c:pt idx="4922">
                  <c:v>-52.918030000000002</c:v>
                </c:pt>
                <c:pt idx="4923">
                  <c:v>-52.86786</c:v>
                </c:pt>
                <c:pt idx="4924">
                  <c:v>-52.817789999999995</c:v>
                </c:pt>
                <c:pt idx="4925">
                  <c:v>-52.767720000000004</c:v>
                </c:pt>
                <c:pt idx="4926">
                  <c:v>-52.717559999999999</c:v>
                </c:pt>
                <c:pt idx="4927">
                  <c:v>-52.667390000000005</c:v>
                </c:pt>
                <c:pt idx="4928">
                  <c:v>-52.617229999999999</c:v>
                </c:pt>
                <c:pt idx="4929">
                  <c:v>-52.567159999999994</c:v>
                </c:pt>
                <c:pt idx="4930">
                  <c:v>-52.51699</c:v>
                </c:pt>
                <c:pt idx="4931">
                  <c:v>-52.466730000000005</c:v>
                </c:pt>
                <c:pt idx="4932">
                  <c:v>-52.41666</c:v>
                </c:pt>
                <c:pt idx="4933">
                  <c:v>-52.366500000000002</c:v>
                </c:pt>
                <c:pt idx="4934">
                  <c:v>-52.316340000000004</c:v>
                </c:pt>
                <c:pt idx="4935">
                  <c:v>-52.266270000000006</c:v>
                </c:pt>
                <c:pt idx="4936">
                  <c:v>-52.21611</c:v>
                </c:pt>
                <c:pt idx="4937">
                  <c:v>-52.165950000000002</c:v>
                </c:pt>
                <c:pt idx="4938">
                  <c:v>-52.115880000000004</c:v>
                </c:pt>
                <c:pt idx="4939">
                  <c:v>-52.065719999999999</c:v>
                </c:pt>
                <c:pt idx="4940">
                  <c:v>-52.015660000000004</c:v>
                </c:pt>
                <c:pt idx="4941">
                  <c:v>-51.965399999999995</c:v>
                </c:pt>
                <c:pt idx="4942">
                  <c:v>-51.915239999999997</c:v>
                </c:pt>
                <c:pt idx="4943">
                  <c:v>-51.865180000000002</c:v>
                </c:pt>
                <c:pt idx="4944">
                  <c:v>-51.815020000000004</c:v>
                </c:pt>
                <c:pt idx="4945">
                  <c:v>-51.764960000000002</c:v>
                </c:pt>
                <c:pt idx="4946">
                  <c:v>-51.714799999999997</c:v>
                </c:pt>
                <c:pt idx="4947">
                  <c:v>-51.664540000000002</c:v>
                </c:pt>
                <c:pt idx="4948">
                  <c:v>-51.61448</c:v>
                </c:pt>
                <c:pt idx="4949">
                  <c:v>-51.564320000000002</c:v>
                </c:pt>
                <c:pt idx="4950">
                  <c:v>-51.51426</c:v>
                </c:pt>
                <c:pt idx="4951">
                  <c:v>-51.464099999999995</c:v>
                </c:pt>
                <c:pt idx="4952">
                  <c:v>-51.413939999999997</c:v>
                </c:pt>
                <c:pt idx="4953">
                  <c:v>-51.363790000000002</c:v>
                </c:pt>
                <c:pt idx="4954">
                  <c:v>-51.31373</c:v>
                </c:pt>
                <c:pt idx="4955">
                  <c:v>-51.263570000000001</c:v>
                </c:pt>
                <c:pt idx="4956">
                  <c:v>-51.213419999999999</c:v>
                </c:pt>
                <c:pt idx="4957">
                  <c:v>-51.163259999999994</c:v>
                </c:pt>
                <c:pt idx="4958">
                  <c:v>-51.113199999999992</c:v>
                </c:pt>
                <c:pt idx="4959">
                  <c:v>-51.063049999999997</c:v>
                </c:pt>
                <c:pt idx="4960">
                  <c:v>-51.012889999999999</c:v>
                </c:pt>
                <c:pt idx="4961">
                  <c:v>-50.962740000000004</c:v>
                </c:pt>
                <c:pt idx="4962">
                  <c:v>-50.912689999999998</c:v>
                </c:pt>
                <c:pt idx="4963">
                  <c:v>-50.862430000000003</c:v>
                </c:pt>
                <c:pt idx="4964">
                  <c:v>-50.812379999999997</c:v>
                </c:pt>
                <c:pt idx="4965">
                  <c:v>-50.762219999999999</c:v>
                </c:pt>
                <c:pt idx="4966">
                  <c:v>-50.712069999999997</c:v>
                </c:pt>
                <c:pt idx="4967">
                  <c:v>-50.662019999999998</c:v>
                </c:pt>
                <c:pt idx="4968">
                  <c:v>-50.611870000000003</c:v>
                </c:pt>
                <c:pt idx="4969">
                  <c:v>-50.561720000000001</c:v>
                </c:pt>
                <c:pt idx="4970">
                  <c:v>-50.511560000000003</c:v>
                </c:pt>
                <c:pt idx="4971">
                  <c:v>-50.461510000000004</c:v>
                </c:pt>
                <c:pt idx="4972">
                  <c:v>-50.411360000000002</c:v>
                </c:pt>
                <c:pt idx="4973">
                  <c:v>-50.36121</c:v>
                </c:pt>
                <c:pt idx="4974">
                  <c:v>-50.311059999999998</c:v>
                </c:pt>
                <c:pt idx="4975">
                  <c:v>-50.260910000000003</c:v>
                </c:pt>
                <c:pt idx="4976">
                  <c:v>-50.210760000000001</c:v>
                </c:pt>
                <c:pt idx="4977">
                  <c:v>-50.160709999999995</c:v>
                </c:pt>
                <c:pt idx="4978">
                  <c:v>-50.110560000000007</c:v>
                </c:pt>
                <c:pt idx="4979">
                  <c:v>-50.060420000000001</c:v>
                </c:pt>
                <c:pt idx="4980">
                  <c:v>-50.010269999999998</c:v>
                </c:pt>
                <c:pt idx="4981">
                  <c:v>-49.96002</c:v>
                </c:pt>
                <c:pt idx="4982">
                  <c:v>-49.909970000000001</c:v>
                </c:pt>
                <c:pt idx="4983">
                  <c:v>-49.859819999999999</c:v>
                </c:pt>
                <c:pt idx="4984">
                  <c:v>-49.80968</c:v>
                </c:pt>
                <c:pt idx="4985">
                  <c:v>-49.759529999999998</c:v>
                </c:pt>
                <c:pt idx="4986">
                  <c:v>-49.709490000000002</c:v>
                </c:pt>
                <c:pt idx="4987">
                  <c:v>-49.65934</c:v>
                </c:pt>
                <c:pt idx="4988">
                  <c:v>-49.609189999999998</c:v>
                </c:pt>
                <c:pt idx="4989">
                  <c:v>-49.559049999999999</c:v>
                </c:pt>
                <c:pt idx="4990">
                  <c:v>-49.509</c:v>
                </c:pt>
                <c:pt idx="4991">
                  <c:v>-49.458759999999998</c:v>
                </c:pt>
                <c:pt idx="4992">
                  <c:v>-49.408619999999999</c:v>
                </c:pt>
                <c:pt idx="4993">
                  <c:v>-49.358469999999997</c:v>
                </c:pt>
                <c:pt idx="4994">
                  <c:v>-49.308329999999998</c:v>
                </c:pt>
                <c:pt idx="4995">
                  <c:v>-49.258189999999999</c:v>
                </c:pt>
                <c:pt idx="4996">
                  <c:v>-49.208040000000004</c:v>
                </c:pt>
                <c:pt idx="4997">
                  <c:v>-49.158000000000001</c:v>
                </c:pt>
                <c:pt idx="4998">
                  <c:v>-49.107859999999995</c:v>
                </c:pt>
                <c:pt idx="4999">
                  <c:v>-49.057720000000003</c:v>
                </c:pt>
                <c:pt idx="5000">
                  <c:v>-49.007580000000004</c:v>
                </c:pt>
                <c:pt idx="5001">
                  <c:v>-48.957340000000002</c:v>
                </c:pt>
                <c:pt idx="5002">
                  <c:v>-48.907299999999999</c:v>
                </c:pt>
                <c:pt idx="5003">
                  <c:v>-48.85716</c:v>
                </c:pt>
                <c:pt idx="5004">
                  <c:v>-48.807020000000001</c:v>
                </c:pt>
                <c:pt idx="5005">
                  <c:v>-48.756979999999999</c:v>
                </c:pt>
                <c:pt idx="5006">
                  <c:v>-48.706739999999996</c:v>
                </c:pt>
                <c:pt idx="5007">
                  <c:v>-48.656599999999997</c:v>
                </c:pt>
                <c:pt idx="5008">
                  <c:v>-48.606560000000002</c:v>
                </c:pt>
                <c:pt idx="5009">
                  <c:v>-48.556319999999999</c:v>
                </c:pt>
                <c:pt idx="5010">
                  <c:v>-48.506180000000001</c:v>
                </c:pt>
                <c:pt idx="5011">
                  <c:v>-48.456049999999998</c:v>
                </c:pt>
                <c:pt idx="5012">
                  <c:v>-48.406009999999995</c:v>
                </c:pt>
                <c:pt idx="5013">
                  <c:v>-48.355869999999996</c:v>
                </c:pt>
                <c:pt idx="5014">
                  <c:v>-48.30574</c:v>
                </c:pt>
                <c:pt idx="5015">
                  <c:v>-48.255600000000001</c:v>
                </c:pt>
                <c:pt idx="5016">
                  <c:v>-48.205410000000001</c:v>
                </c:pt>
                <c:pt idx="5017">
                  <c:v>-48.155259999999998</c:v>
                </c:pt>
                <c:pt idx="5018">
                  <c:v>-48.1051</c:v>
                </c:pt>
                <c:pt idx="5019">
                  <c:v>-48.054960000000008</c:v>
                </c:pt>
                <c:pt idx="5020">
                  <c:v>-48.004900000000006</c:v>
                </c:pt>
                <c:pt idx="5021">
                  <c:v>-47.95476</c:v>
                </c:pt>
                <c:pt idx="5022">
                  <c:v>-47.904609999999998</c:v>
                </c:pt>
                <c:pt idx="5023">
                  <c:v>-47.85445</c:v>
                </c:pt>
                <c:pt idx="5024">
                  <c:v>-47.804299999999998</c:v>
                </c:pt>
                <c:pt idx="5025">
                  <c:v>-47.754260000000002</c:v>
                </c:pt>
                <c:pt idx="5026">
                  <c:v>-47.70411</c:v>
                </c:pt>
                <c:pt idx="5027">
                  <c:v>-47.653950000000002</c:v>
                </c:pt>
                <c:pt idx="5028">
                  <c:v>-47.6038</c:v>
                </c:pt>
                <c:pt idx="5029">
                  <c:v>-47.553660000000001</c:v>
                </c:pt>
                <c:pt idx="5030">
                  <c:v>-47.503509999999999</c:v>
                </c:pt>
                <c:pt idx="5031">
                  <c:v>-47.453360000000004</c:v>
                </c:pt>
                <c:pt idx="5032">
                  <c:v>-47.403309999999998</c:v>
                </c:pt>
                <c:pt idx="5033">
                  <c:v>-47.353160000000003</c:v>
                </c:pt>
                <c:pt idx="5034">
                  <c:v>-47.30301</c:v>
                </c:pt>
                <c:pt idx="5035">
                  <c:v>-47.252859999999998</c:v>
                </c:pt>
                <c:pt idx="5036">
                  <c:v>-47.202709999999996</c:v>
                </c:pt>
                <c:pt idx="5037">
                  <c:v>-47.152559999999994</c:v>
                </c:pt>
                <c:pt idx="5038">
                  <c:v>-47.102420000000002</c:v>
                </c:pt>
                <c:pt idx="5039">
                  <c:v>-47.052369999999996</c:v>
                </c:pt>
                <c:pt idx="5040">
                  <c:v>-47.002220000000001</c:v>
                </c:pt>
                <c:pt idx="5041">
                  <c:v>-46.952069999999999</c:v>
                </c:pt>
                <c:pt idx="5042">
                  <c:v>-46.901919999999997</c:v>
                </c:pt>
                <c:pt idx="5043">
                  <c:v>-46.851770000000002</c:v>
                </c:pt>
                <c:pt idx="5044">
                  <c:v>-46.80162</c:v>
                </c:pt>
                <c:pt idx="5045">
                  <c:v>-46.751480000000001</c:v>
                </c:pt>
                <c:pt idx="5046">
                  <c:v>-46.701329999999999</c:v>
                </c:pt>
                <c:pt idx="5047">
                  <c:v>-46.651180000000004</c:v>
                </c:pt>
                <c:pt idx="5048">
                  <c:v>-46.601129999999998</c:v>
                </c:pt>
                <c:pt idx="5049">
                  <c:v>-46.550989999999999</c:v>
                </c:pt>
                <c:pt idx="5050">
                  <c:v>-46.500839999999997</c:v>
                </c:pt>
                <c:pt idx="5051">
                  <c:v>-46.450689999999994</c:v>
                </c:pt>
                <c:pt idx="5052">
                  <c:v>-46.400550000000003</c:v>
                </c:pt>
                <c:pt idx="5053">
                  <c:v>-46.3504</c:v>
                </c:pt>
                <c:pt idx="5054">
                  <c:v>-46.300350000000002</c:v>
                </c:pt>
                <c:pt idx="5055">
                  <c:v>-46.250199999999992</c:v>
                </c:pt>
                <c:pt idx="5056">
                  <c:v>-46.200060000000001</c:v>
                </c:pt>
                <c:pt idx="5057">
                  <c:v>-46.149910000000006</c:v>
                </c:pt>
                <c:pt idx="5058">
                  <c:v>-46.099869999999996</c:v>
                </c:pt>
                <c:pt idx="5059">
                  <c:v>-46.049719999999994</c:v>
                </c:pt>
                <c:pt idx="5060">
                  <c:v>-45.999569999999999</c:v>
                </c:pt>
                <c:pt idx="5061">
                  <c:v>-45.94932</c:v>
                </c:pt>
                <c:pt idx="5062">
                  <c:v>-45.899180000000001</c:v>
                </c:pt>
                <c:pt idx="5063">
                  <c:v>-45.849140000000006</c:v>
                </c:pt>
                <c:pt idx="5064">
                  <c:v>-45.798989999999996</c:v>
                </c:pt>
                <c:pt idx="5065">
                  <c:v>-45.748850000000004</c:v>
                </c:pt>
                <c:pt idx="5066">
                  <c:v>-45.698799999999999</c:v>
                </c:pt>
                <c:pt idx="5067">
                  <c:v>-45.648650000000004</c:v>
                </c:pt>
                <c:pt idx="5068">
                  <c:v>-45.598399999999998</c:v>
                </c:pt>
                <c:pt idx="5069">
                  <c:v>-45.548259999999999</c:v>
                </c:pt>
                <c:pt idx="5070">
                  <c:v>-45.498220000000003</c:v>
                </c:pt>
                <c:pt idx="5071">
                  <c:v>-45.448070000000001</c:v>
                </c:pt>
                <c:pt idx="5072">
                  <c:v>-45.397919999999999</c:v>
                </c:pt>
                <c:pt idx="5073">
                  <c:v>-45.34778</c:v>
                </c:pt>
                <c:pt idx="5074">
                  <c:v>-45.297629999999998</c:v>
                </c:pt>
                <c:pt idx="5075">
                  <c:v>-45.247489999999999</c:v>
                </c:pt>
                <c:pt idx="5076">
                  <c:v>-45.19744</c:v>
                </c:pt>
                <c:pt idx="5077">
                  <c:v>-45.147199999999998</c:v>
                </c:pt>
                <c:pt idx="5078">
                  <c:v>-45.097050000000003</c:v>
                </c:pt>
                <c:pt idx="5079">
                  <c:v>-45.04701</c:v>
                </c:pt>
                <c:pt idx="5080">
                  <c:v>-44.996870000000001</c:v>
                </c:pt>
                <c:pt idx="5081">
                  <c:v>-44.946719999999999</c:v>
                </c:pt>
                <c:pt idx="5082">
                  <c:v>-44.89658</c:v>
                </c:pt>
                <c:pt idx="5083">
                  <c:v>-44.846440000000001</c:v>
                </c:pt>
                <c:pt idx="5084">
                  <c:v>-44.796300000000002</c:v>
                </c:pt>
                <c:pt idx="5085">
                  <c:v>-44.74615</c:v>
                </c:pt>
                <c:pt idx="5086">
                  <c:v>-44.696100000000001</c:v>
                </c:pt>
                <c:pt idx="5087">
                  <c:v>-44.645859999999999</c:v>
                </c:pt>
                <c:pt idx="5088">
                  <c:v>-44.59572</c:v>
                </c:pt>
                <c:pt idx="5089">
                  <c:v>-44.545680000000004</c:v>
                </c:pt>
                <c:pt idx="5090">
                  <c:v>-44.495429999999999</c:v>
                </c:pt>
                <c:pt idx="5091">
                  <c:v>-44.445390000000003</c:v>
                </c:pt>
                <c:pt idx="5092">
                  <c:v>-44.395250000000004</c:v>
                </c:pt>
                <c:pt idx="5093">
                  <c:v>-44.345099999999995</c:v>
                </c:pt>
                <c:pt idx="5094">
                  <c:v>-44.294960000000003</c:v>
                </c:pt>
                <c:pt idx="5095">
                  <c:v>-44.244820000000004</c:v>
                </c:pt>
                <c:pt idx="5096">
                  <c:v>-44.194670000000002</c:v>
                </c:pt>
                <c:pt idx="5097">
                  <c:v>-44.144639999999995</c:v>
                </c:pt>
                <c:pt idx="5098">
                  <c:v>-44.094389999999997</c:v>
                </c:pt>
                <c:pt idx="5099">
                  <c:v>-44.044350000000001</c:v>
                </c:pt>
                <c:pt idx="5100">
                  <c:v>-43.994110000000006</c:v>
                </c:pt>
                <c:pt idx="5101">
                  <c:v>-43.944069999999996</c:v>
                </c:pt>
                <c:pt idx="5102">
                  <c:v>-43.893819999999998</c:v>
                </c:pt>
                <c:pt idx="5103">
                  <c:v>-43.843780000000002</c:v>
                </c:pt>
                <c:pt idx="5104">
                  <c:v>-43.79354</c:v>
                </c:pt>
                <c:pt idx="5105">
                  <c:v>-43.743499999999997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B-4BEC-AF02-68BB703F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79973994303252"/>
          <c:y val="0.16204773906040715"/>
          <c:w val="0.29370213523883026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4.4963372344121975E-2</c:v>
                </c:pt>
                <c:pt idx="1">
                  <c:v>3.9698589679893433E-2</c:v>
                </c:pt>
                <c:pt idx="2">
                  <c:v>2.2327430088333024E-2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-441.00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1.0037900000000001E-2</c:v>
                </c:pt>
                <c:pt idx="1">
                  <c:v>7.5994299999999999E-3</c:v>
                </c:pt>
                <c:pt idx="2">
                  <c:v>3.7929700000000001E-3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3.5257534127497103E-2</c:v>
                      </c:pt>
                      <c:pt idx="1">
                        <c:v>3.0738957617767289E-2</c:v>
                      </c:pt>
                      <c:pt idx="2">
                        <c:v>1.7817400504286273E-2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2.2149778382204374E-2</c:v>
                      </c:pt>
                      <c:pt idx="1">
                        <c:v>1.8319724040340029E-2</c:v>
                      </c:pt>
                      <c:pt idx="2">
                        <c:v>1.240616277769542E-2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2.362088211802324E-2</c:v>
                      </c:pt>
                      <c:pt idx="1">
                        <c:v>1.9716611482783027E-2</c:v>
                      </c:pt>
                      <c:pt idx="2">
                        <c:v>1.308640193644541E-2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3.888691188947116E-2</c:v>
                      </c:pt>
                      <c:pt idx="1">
                        <c:v>3.4061384267744098E-2</c:v>
                      </c:pt>
                      <c:pt idx="2">
                        <c:v>1.9157661511266862E-2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4.4963372344121975E-2</c:v>
                      </c:pt>
                      <c:pt idx="1">
                        <c:v>3.9698589679893433E-2</c:v>
                      </c:pt>
                      <c:pt idx="2">
                        <c:v>2.2327430088333024E-2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4.4963372344121975E-2</c:v>
                      </c:pt>
                      <c:pt idx="1">
                        <c:v>3.9698589679893433E-2</c:v>
                      </c:pt>
                      <c:pt idx="2">
                        <c:v>2.2327430088333024E-2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-728.96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2.50306E-2</c:v>
                      </c:pt>
                      <c:pt idx="1">
                        <c:v>2.0904300000000001E-2</c:v>
                      </c:pt>
                      <c:pt idx="2">
                        <c:v>1.1746299999999999E-2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-659.61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3.5028900000000002E-2</c:v>
                      </c:pt>
                      <c:pt idx="1">
                        <c:v>3.11635E-2</c:v>
                      </c:pt>
                      <c:pt idx="2">
                        <c:v>2.18339E-2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-377.32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5.0015900000000002E-2</c:v>
                      </c:pt>
                      <c:pt idx="1">
                        <c:v>4.7345600000000002E-2</c:v>
                      </c:pt>
                      <c:pt idx="2">
                        <c:v>4.0525600000000002E-2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0.88290952413588697</c:v>
                </c:pt>
                <c:pt idx="2">
                  <c:v>0.4965692946127932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-441.00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0.75707369071220065</c:v>
                </c:pt>
                <c:pt idx="2">
                  <c:v>0.37786489205909601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190617</xdr:colOff>
      <xdr:row>23</xdr:row>
      <xdr:rowOff>186091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7</xdr:col>
      <xdr:colOff>504265</xdr:colOff>
      <xdr:row>21</xdr:row>
      <xdr:rowOff>56029</xdr:rowOff>
    </xdr:from>
    <xdr:to>
      <xdr:col>14</xdr:col>
      <xdr:colOff>67235</xdr:colOff>
      <xdr:row>28</xdr:row>
      <xdr:rowOff>132439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40089" y="4482353"/>
          <a:ext cx="3316940" cy="146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78440</xdr:colOff>
      <xdr:row>21</xdr:row>
      <xdr:rowOff>145676</xdr:rowOff>
    </xdr:from>
    <xdr:to>
      <xdr:col>16</xdr:col>
      <xdr:colOff>268941</xdr:colOff>
      <xdr:row>25</xdr:row>
      <xdr:rowOff>125928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68234" y="4572000"/>
          <a:ext cx="1411942" cy="775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559594</xdr:colOff>
      <xdr:row>49</xdr:row>
      <xdr:rowOff>11906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13</xdr:row>
      <xdr:rowOff>35715</xdr:rowOff>
    </xdr:from>
    <xdr:to>
      <xdr:col>18</xdr:col>
      <xdr:colOff>23812</xdr:colOff>
      <xdr:row>40</xdr:row>
      <xdr:rowOff>11904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2631278"/>
          <a:ext cx="12037221" cy="52982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17</xdr:row>
      <xdr:rowOff>7142</xdr:rowOff>
    </xdr:from>
    <xdr:to>
      <xdr:col>13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7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23812</xdr:rowOff>
    </xdr:from>
    <xdr:to>
      <xdr:col>7</xdr:col>
      <xdr:colOff>869156</xdr:colOff>
      <xdr:row>79</xdr:row>
      <xdr:rowOff>24512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Strong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Bar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-2.7946800000000032</v>
          </cell>
        </row>
        <row r="5">
          <cell r="H5">
            <v>-5.5512899999999998</v>
          </cell>
        </row>
        <row r="6">
          <cell r="H6">
            <v>-8.3077000000000005</v>
          </cell>
        </row>
        <row r="7">
          <cell r="H7">
            <v>-11.06433</v>
          </cell>
        </row>
        <row r="8">
          <cell r="H8">
            <v>-13.820839999999999</v>
          </cell>
        </row>
        <row r="9">
          <cell r="H9">
            <v>-16.577370000000002</v>
          </cell>
        </row>
        <row r="10">
          <cell r="H10">
            <v>-19.333854999999996</v>
          </cell>
        </row>
        <row r="11">
          <cell r="H11">
            <v>-22.090440000000001</v>
          </cell>
        </row>
        <row r="12">
          <cell r="H12">
            <v>-24.84704</v>
          </cell>
        </row>
        <row r="13">
          <cell r="H13">
            <v>-27.603559999999998</v>
          </cell>
        </row>
        <row r="14">
          <cell r="H14">
            <v>-30.36009</v>
          </cell>
        </row>
        <row r="15">
          <cell r="H15">
            <v>-32.956410000000005</v>
          </cell>
        </row>
        <row r="16">
          <cell r="H16">
            <v>-35.513300000000001</v>
          </cell>
        </row>
        <row r="17">
          <cell r="H17">
            <v>-38.070309999999999</v>
          </cell>
        </row>
        <row r="18">
          <cell r="H18">
            <v>-40.627229999999997</v>
          </cell>
        </row>
        <row r="19">
          <cell r="H19">
            <v>-43.184169999999995</v>
          </cell>
        </row>
        <row r="20">
          <cell r="H20">
            <v>-45.741119999999995</v>
          </cell>
        </row>
        <row r="21">
          <cell r="H21">
            <v>-48.298100000000005</v>
          </cell>
        </row>
        <row r="22">
          <cell r="H22">
            <v>-50.855111000000001</v>
          </cell>
        </row>
        <row r="23">
          <cell r="H23">
            <v>-53.412138999999996</v>
          </cell>
        </row>
        <row r="24">
          <cell r="H24">
            <v>-55.751201000000002</v>
          </cell>
        </row>
        <row r="25">
          <cell r="H25">
            <v>-58.015360000000001</v>
          </cell>
        </row>
        <row r="26">
          <cell r="H26">
            <v>-60.279437999999999</v>
          </cell>
        </row>
        <row r="27">
          <cell r="H27">
            <v>-62.334116999999999</v>
          </cell>
        </row>
        <row r="28">
          <cell r="H28">
            <v>-64.357433</v>
          </cell>
        </row>
        <row r="29">
          <cell r="H29">
            <v>-66.380763000000002</v>
          </cell>
        </row>
        <row r="30">
          <cell r="H30">
            <v>-68.40400600000001</v>
          </cell>
        </row>
        <row r="31">
          <cell r="H31">
            <v>-70.427362000000002</v>
          </cell>
        </row>
        <row r="32">
          <cell r="H32">
            <v>-72.450631999999999</v>
          </cell>
        </row>
        <row r="33">
          <cell r="H33">
            <v>-74.454239999999999</v>
          </cell>
        </row>
        <row r="34">
          <cell r="H34">
            <v>-76.442161999999996</v>
          </cell>
        </row>
        <row r="35">
          <cell r="H35">
            <v>-78.429997999999998</v>
          </cell>
        </row>
        <row r="36">
          <cell r="H36">
            <v>-80.417946999999998</v>
          </cell>
        </row>
        <row r="37">
          <cell r="H37">
            <v>-82.406010000000009</v>
          </cell>
        </row>
        <row r="38">
          <cell r="H38">
            <v>-84.393879999999996</v>
          </cell>
        </row>
        <row r="39">
          <cell r="H39">
            <v>-86.381870000000006</v>
          </cell>
        </row>
        <row r="40">
          <cell r="H40">
            <v>-88.253780000000006</v>
          </cell>
        </row>
        <row r="41">
          <cell r="H41">
            <v>-89.977489999999989</v>
          </cell>
        </row>
        <row r="42">
          <cell r="H42">
            <v>-91.696149999999989</v>
          </cell>
        </row>
        <row r="43">
          <cell r="H43">
            <v>-93.414719999999988</v>
          </cell>
        </row>
        <row r="44">
          <cell r="H44">
            <v>-95.133399999999995</v>
          </cell>
        </row>
        <row r="45">
          <cell r="H45">
            <v>-96.852090000000004</v>
          </cell>
        </row>
        <row r="46">
          <cell r="H46">
            <v>-98.570789999999988</v>
          </cell>
        </row>
        <row r="47">
          <cell r="H47">
            <v>-100.28825000000001</v>
          </cell>
        </row>
        <row r="48">
          <cell r="H48">
            <v>-101.91313</v>
          </cell>
        </row>
        <row r="49">
          <cell r="H49">
            <v>-103.53783</v>
          </cell>
        </row>
        <row r="50">
          <cell r="H50">
            <v>-105.16283999999999</v>
          </cell>
        </row>
        <row r="51">
          <cell r="H51">
            <v>-106.78756</v>
          </cell>
        </row>
        <row r="52">
          <cell r="H52">
            <v>-108.41248999999999</v>
          </cell>
        </row>
        <row r="53">
          <cell r="H53">
            <v>-110.03743</v>
          </cell>
        </row>
        <row r="54">
          <cell r="H54">
            <v>-111.66218000000001</v>
          </cell>
        </row>
        <row r="55">
          <cell r="H55">
            <v>-113.28713999999999</v>
          </cell>
        </row>
        <row r="56">
          <cell r="H56">
            <v>-114.91211</v>
          </cell>
        </row>
        <row r="57">
          <cell r="H57">
            <v>-116.53708999999999</v>
          </cell>
        </row>
        <row r="58">
          <cell r="H58">
            <v>-118.16198</v>
          </cell>
        </row>
        <row r="59">
          <cell r="H59">
            <v>-119.78698</v>
          </cell>
        </row>
        <row r="60">
          <cell r="H60">
            <v>-121.41189</v>
          </cell>
        </row>
        <row r="61">
          <cell r="H61">
            <v>-123.03691000000001</v>
          </cell>
        </row>
        <row r="62">
          <cell r="H62">
            <v>-124.66185000000002</v>
          </cell>
        </row>
        <row r="63">
          <cell r="H63">
            <v>-126.28689</v>
          </cell>
        </row>
        <row r="64">
          <cell r="H64">
            <v>-127.91194</v>
          </cell>
        </row>
        <row r="65">
          <cell r="H65">
            <v>-129.53691000000001</v>
          </cell>
        </row>
        <row r="66">
          <cell r="H66">
            <v>-131.16188</v>
          </cell>
        </row>
        <row r="67">
          <cell r="H67">
            <v>-132.78695999999999</v>
          </cell>
        </row>
        <row r="68">
          <cell r="H68">
            <v>-134.41196000000002</v>
          </cell>
        </row>
        <row r="69">
          <cell r="H69">
            <v>-136.03706</v>
          </cell>
        </row>
        <row r="70">
          <cell r="H70">
            <v>-137.66218000000001</v>
          </cell>
        </row>
        <row r="71">
          <cell r="H71">
            <v>-139.28730000000002</v>
          </cell>
        </row>
        <row r="72">
          <cell r="H72">
            <v>-140.91244</v>
          </cell>
        </row>
        <row r="73">
          <cell r="H73">
            <v>-142.53757999999999</v>
          </cell>
        </row>
        <row r="74">
          <cell r="H74">
            <v>-144.16264000000001</v>
          </cell>
        </row>
        <row r="75">
          <cell r="H75">
            <v>-145.7878</v>
          </cell>
        </row>
        <row r="76">
          <cell r="H76">
            <v>-147.41288</v>
          </cell>
        </row>
        <row r="77">
          <cell r="H77">
            <v>-149.03817000000001</v>
          </cell>
        </row>
        <row r="78">
          <cell r="H78">
            <v>-150.66326999999998</v>
          </cell>
        </row>
        <row r="79">
          <cell r="H79">
            <v>-152.28847000000002</v>
          </cell>
        </row>
        <row r="80">
          <cell r="H80">
            <v>-153.91359</v>
          </cell>
        </row>
        <row r="81">
          <cell r="H81">
            <v>-155.53881999999999</v>
          </cell>
        </row>
        <row r="82">
          <cell r="H82">
            <v>-157.18826999999999</v>
          </cell>
        </row>
        <row r="83">
          <cell r="H83">
            <v>-158.84809999999999</v>
          </cell>
        </row>
        <row r="84">
          <cell r="H84">
            <v>-160.50783999999999</v>
          </cell>
        </row>
        <row r="85">
          <cell r="H85">
            <v>-162.16758999999999</v>
          </cell>
        </row>
        <row r="86">
          <cell r="H86">
            <v>-163.82726</v>
          </cell>
        </row>
        <row r="87">
          <cell r="H87">
            <v>-165.48703</v>
          </cell>
        </row>
        <row r="88">
          <cell r="H88">
            <v>-167.14692000000002</v>
          </cell>
        </row>
        <row r="89">
          <cell r="H89">
            <v>-168.80660999999998</v>
          </cell>
        </row>
        <row r="90">
          <cell r="H90">
            <v>-170.46652</v>
          </cell>
        </row>
        <row r="91">
          <cell r="H91">
            <v>-172.12634000000003</v>
          </cell>
        </row>
        <row r="92">
          <cell r="H92">
            <v>-173.78617</v>
          </cell>
        </row>
        <row r="93">
          <cell r="H93">
            <v>-175.44591</v>
          </cell>
        </row>
        <row r="94">
          <cell r="H94">
            <v>-177.10576</v>
          </cell>
        </row>
        <row r="95">
          <cell r="H95">
            <v>-178.76573000000002</v>
          </cell>
        </row>
        <row r="96">
          <cell r="H96">
            <v>-180.42560000000003</v>
          </cell>
        </row>
        <row r="97">
          <cell r="H97">
            <v>-182.08548000000002</v>
          </cell>
        </row>
        <row r="98">
          <cell r="H98">
            <v>-183.74538000000001</v>
          </cell>
        </row>
        <row r="99">
          <cell r="H99">
            <v>-185.40528999999998</v>
          </cell>
        </row>
        <row r="100">
          <cell r="H100">
            <v>-187.0652</v>
          </cell>
        </row>
        <row r="101">
          <cell r="H101">
            <v>-188.72512999999998</v>
          </cell>
        </row>
        <row r="102">
          <cell r="H102">
            <v>-190.38517000000002</v>
          </cell>
        </row>
        <row r="103">
          <cell r="H103">
            <v>-192.04522</v>
          </cell>
        </row>
        <row r="104">
          <cell r="H104">
            <v>-193.70519000000002</v>
          </cell>
        </row>
        <row r="105">
          <cell r="H105">
            <v>-195.36506</v>
          </cell>
        </row>
        <row r="106">
          <cell r="H106">
            <v>-197.02514000000002</v>
          </cell>
        </row>
        <row r="107">
          <cell r="H107">
            <v>-198.68513999999999</v>
          </cell>
        </row>
        <row r="108">
          <cell r="H108">
            <v>-200.34514000000001</v>
          </cell>
        </row>
        <row r="109">
          <cell r="H109">
            <v>-202.00526000000002</v>
          </cell>
        </row>
        <row r="110">
          <cell r="H110">
            <v>-203.66519</v>
          </cell>
        </row>
        <row r="111">
          <cell r="H111">
            <v>-205.32533000000001</v>
          </cell>
        </row>
        <row r="112">
          <cell r="H112">
            <v>-206.98537999999999</v>
          </cell>
        </row>
        <row r="113">
          <cell r="H113">
            <v>-208.64544000000001</v>
          </cell>
        </row>
        <row r="114">
          <cell r="H114">
            <v>-210.30551</v>
          </cell>
        </row>
        <row r="115">
          <cell r="H115">
            <v>-211.96569</v>
          </cell>
        </row>
        <row r="116">
          <cell r="H116">
            <v>-213.62578000000002</v>
          </cell>
        </row>
        <row r="117">
          <cell r="H117">
            <v>-215.28588999999999</v>
          </cell>
        </row>
        <row r="118">
          <cell r="H118">
            <v>-216.9461</v>
          </cell>
        </row>
        <row r="119">
          <cell r="H119">
            <v>-218.60622999999998</v>
          </cell>
        </row>
        <row r="120">
          <cell r="H120">
            <v>-220.26646999999997</v>
          </cell>
        </row>
        <row r="121">
          <cell r="H121">
            <v>-221.92662000000001</v>
          </cell>
        </row>
        <row r="122">
          <cell r="H122">
            <v>-223.58678</v>
          </cell>
        </row>
        <row r="123">
          <cell r="H123">
            <v>-225.24695</v>
          </cell>
        </row>
        <row r="124">
          <cell r="H124">
            <v>-226.90713</v>
          </cell>
        </row>
        <row r="125">
          <cell r="H125">
            <v>-228.56742000000003</v>
          </cell>
        </row>
        <row r="126">
          <cell r="H126">
            <v>-230.22762999999998</v>
          </cell>
        </row>
        <row r="127">
          <cell r="H127">
            <v>-231.88783999999998</v>
          </cell>
        </row>
        <row r="128">
          <cell r="H128">
            <v>-233.54817</v>
          </cell>
        </row>
        <row r="129">
          <cell r="H129">
            <v>-235.20849999999999</v>
          </cell>
        </row>
        <row r="130">
          <cell r="H130">
            <v>-236.86874999999998</v>
          </cell>
        </row>
        <row r="131">
          <cell r="H131">
            <v>-238.52900999999997</v>
          </cell>
        </row>
        <row r="132">
          <cell r="H132">
            <v>-240.18928</v>
          </cell>
        </row>
        <row r="133">
          <cell r="H133">
            <v>-241.84966</v>
          </cell>
        </row>
        <row r="134">
          <cell r="H134">
            <v>-243.50995</v>
          </cell>
        </row>
        <row r="135">
          <cell r="H135">
            <v>-245.17054999999999</v>
          </cell>
        </row>
        <row r="136">
          <cell r="H136">
            <v>-246.83067</v>
          </cell>
        </row>
        <row r="137">
          <cell r="H137">
            <v>-248.49068999999997</v>
          </cell>
        </row>
        <row r="138">
          <cell r="H138">
            <v>-250.15192999999999</v>
          </cell>
        </row>
        <row r="139">
          <cell r="H139">
            <v>-251.81196999999997</v>
          </cell>
        </row>
        <row r="140">
          <cell r="H140">
            <v>-253.47212999999999</v>
          </cell>
        </row>
        <row r="141">
          <cell r="H141">
            <v>-255.13229999999999</v>
          </cell>
        </row>
        <row r="142">
          <cell r="H142">
            <v>-256.79347999999999</v>
          </cell>
        </row>
        <row r="143">
          <cell r="H143">
            <v>-258.45366999999999</v>
          </cell>
        </row>
        <row r="144">
          <cell r="H144">
            <v>-260.11396999999999</v>
          </cell>
        </row>
        <row r="145">
          <cell r="H145">
            <v>-261.77418</v>
          </cell>
        </row>
        <row r="146">
          <cell r="H146">
            <v>-263.43551000000002</v>
          </cell>
        </row>
        <row r="147">
          <cell r="H147">
            <v>-265.09573999999998</v>
          </cell>
        </row>
        <row r="148">
          <cell r="H148">
            <v>-266.75599</v>
          </cell>
        </row>
        <row r="149">
          <cell r="H149">
            <v>-268.41613999999998</v>
          </cell>
        </row>
        <row r="150">
          <cell r="H150">
            <v>-270.07631000000003</v>
          </cell>
        </row>
        <row r="151">
          <cell r="H151">
            <v>-271.73849000000001</v>
          </cell>
        </row>
        <row r="152">
          <cell r="H152">
            <v>-273.39868000000001</v>
          </cell>
        </row>
        <row r="153">
          <cell r="H153">
            <v>-275.05887999999999</v>
          </cell>
        </row>
        <row r="154">
          <cell r="H154">
            <v>-276.71908999999999</v>
          </cell>
        </row>
        <row r="155">
          <cell r="H155">
            <v>-278.37930999999998</v>
          </cell>
        </row>
        <row r="156">
          <cell r="H156">
            <v>-280.04055</v>
          </cell>
        </row>
        <row r="157">
          <cell r="H157">
            <v>-281.70078999999998</v>
          </cell>
        </row>
        <row r="158">
          <cell r="H158">
            <v>-283.36205000000001</v>
          </cell>
        </row>
        <row r="159">
          <cell r="H159">
            <v>-285.02241000000004</v>
          </cell>
        </row>
        <row r="160">
          <cell r="H160">
            <v>-286.68369000000001</v>
          </cell>
        </row>
        <row r="161">
          <cell r="H161">
            <v>-288.34397999999999</v>
          </cell>
        </row>
        <row r="162">
          <cell r="H162">
            <v>-290.00437999999997</v>
          </cell>
        </row>
        <row r="163">
          <cell r="H163">
            <v>-291.66469000000001</v>
          </cell>
        </row>
        <row r="164">
          <cell r="H164">
            <v>-293.32601</v>
          </cell>
        </row>
        <row r="165">
          <cell r="H165">
            <v>-294.98644000000002</v>
          </cell>
        </row>
        <row r="166">
          <cell r="H166">
            <v>-296.64679000000001</v>
          </cell>
        </row>
        <row r="167">
          <cell r="H167">
            <v>-298.30723999999998</v>
          </cell>
        </row>
        <row r="168">
          <cell r="H168">
            <v>-299.96861000000001</v>
          </cell>
        </row>
        <row r="169">
          <cell r="H169">
            <v>-301.62907999999999</v>
          </cell>
        </row>
        <row r="170">
          <cell r="H170">
            <v>-303.28946999999999</v>
          </cell>
        </row>
        <row r="171">
          <cell r="H171">
            <v>-304.95096999999998</v>
          </cell>
        </row>
        <row r="172">
          <cell r="H172">
            <v>-306.61147999999997</v>
          </cell>
        </row>
        <row r="173">
          <cell r="H173">
            <v>-308.27199999999999</v>
          </cell>
        </row>
        <row r="174">
          <cell r="H174">
            <v>-309.93243000000001</v>
          </cell>
        </row>
        <row r="175">
          <cell r="H175">
            <v>-311.59397000000001</v>
          </cell>
        </row>
        <row r="176">
          <cell r="H176">
            <v>-313.25453000000005</v>
          </cell>
        </row>
        <row r="177">
          <cell r="H177">
            <v>-314.91509000000002</v>
          </cell>
        </row>
        <row r="178">
          <cell r="H178">
            <v>-316.57666999999998</v>
          </cell>
        </row>
        <row r="179">
          <cell r="H179">
            <v>-318.23725000000002</v>
          </cell>
        </row>
        <row r="180">
          <cell r="H180">
            <v>-319.89784999999995</v>
          </cell>
        </row>
        <row r="181">
          <cell r="H181">
            <v>-321.55946</v>
          </cell>
        </row>
        <row r="182">
          <cell r="H182">
            <v>-323.22008</v>
          </cell>
        </row>
        <row r="183">
          <cell r="H183">
            <v>-324.88070999999997</v>
          </cell>
        </row>
        <row r="184">
          <cell r="H184">
            <v>-326.54235</v>
          </cell>
        </row>
        <row r="185">
          <cell r="H185">
            <v>-328.20299999999997</v>
          </cell>
        </row>
        <row r="186">
          <cell r="H186">
            <v>-329.86366999999996</v>
          </cell>
        </row>
        <row r="187">
          <cell r="H187">
            <v>-331.52534000000003</v>
          </cell>
        </row>
        <row r="188">
          <cell r="H188">
            <v>-333.18612000000002</v>
          </cell>
        </row>
        <row r="189">
          <cell r="H189">
            <v>-334.84782000000001</v>
          </cell>
        </row>
        <row r="190">
          <cell r="H190">
            <v>-336.50852999999995</v>
          </cell>
        </row>
        <row r="191">
          <cell r="H191">
            <v>-338.16835000000003</v>
          </cell>
        </row>
        <row r="192">
          <cell r="H192">
            <v>-339.83008000000001</v>
          </cell>
        </row>
        <row r="193">
          <cell r="H193">
            <v>-341.49091999999996</v>
          </cell>
        </row>
        <row r="194">
          <cell r="H194">
            <v>-343.15166999999997</v>
          </cell>
        </row>
        <row r="195">
          <cell r="H195">
            <v>-344.81353000000001</v>
          </cell>
        </row>
        <row r="196">
          <cell r="H196">
            <v>-346.47429999999997</v>
          </cell>
        </row>
        <row r="197">
          <cell r="H197">
            <v>-348.13619</v>
          </cell>
        </row>
        <row r="198">
          <cell r="H198">
            <v>-349.79597999999999</v>
          </cell>
        </row>
        <row r="199">
          <cell r="H199">
            <v>-351.45788999999996</v>
          </cell>
        </row>
        <row r="200">
          <cell r="H200">
            <v>-353.11881</v>
          </cell>
        </row>
        <row r="201">
          <cell r="H201">
            <v>-354.77972999999997</v>
          </cell>
        </row>
        <row r="202">
          <cell r="H202">
            <v>-356.44156999999996</v>
          </cell>
        </row>
        <row r="203">
          <cell r="H203">
            <v>-358.10152000000005</v>
          </cell>
        </row>
        <row r="204">
          <cell r="H204">
            <v>-359.76347999999996</v>
          </cell>
        </row>
        <row r="205">
          <cell r="H205">
            <v>-361.42446000000001</v>
          </cell>
        </row>
        <row r="206">
          <cell r="H206">
            <v>-363.08644000000004</v>
          </cell>
        </row>
        <row r="207">
          <cell r="H207">
            <v>-364.74743000000001</v>
          </cell>
        </row>
        <row r="208">
          <cell r="H208">
            <v>-366.40844000000004</v>
          </cell>
        </row>
        <row r="209">
          <cell r="H209">
            <v>-368.06945000000002</v>
          </cell>
        </row>
        <row r="210">
          <cell r="H210">
            <v>-369.73048</v>
          </cell>
        </row>
        <row r="211">
          <cell r="H211">
            <v>-371.39152000000001</v>
          </cell>
        </row>
        <row r="212">
          <cell r="H212">
            <v>-373.05257</v>
          </cell>
        </row>
        <row r="213">
          <cell r="H213">
            <v>-374.71463</v>
          </cell>
        </row>
        <row r="214">
          <cell r="H214">
            <v>-376.37569999999999</v>
          </cell>
        </row>
        <row r="215">
          <cell r="H215">
            <v>-378.03688</v>
          </cell>
        </row>
        <row r="216">
          <cell r="H216">
            <v>-379.69797</v>
          </cell>
        </row>
        <row r="217">
          <cell r="H217">
            <v>-381.36008000000004</v>
          </cell>
        </row>
        <row r="218">
          <cell r="H218">
            <v>-383.02028999999999</v>
          </cell>
        </row>
        <row r="219">
          <cell r="H219">
            <v>-384.68241999999998</v>
          </cell>
        </row>
        <row r="220">
          <cell r="H220">
            <v>-386.34356000000002</v>
          </cell>
        </row>
        <row r="221">
          <cell r="H221">
            <v>-388.00479999999999</v>
          </cell>
        </row>
        <row r="222">
          <cell r="H222">
            <v>-389.66696000000002</v>
          </cell>
        </row>
        <row r="223">
          <cell r="H223">
            <v>-391.32646999999997</v>
          </cell>
        </row>
        <row r="224">
          <cell r="H224">
            <v>-392.98187000000001</v>
          </cell>
        </row>
        <row r="225">
          <cell r="H225">
            <v>-394.63729000000001</v>
          </cell>
        </row>
        <row r="226">
          <cell r="H226">
            <v>-396.29280999999997</v>
          </cell>
        </row>
        <row r="227">
          <cell r="H227">
            <v>-397.94925000000001</v>
          </cell>
        </row>
        <row r="228">
          <cell r="H228">
            <v>-399.60469999999998</v>
          </cell>
        </row>
        <row r="229">
          <cell r="H229">
            <v>-401.25916000000001</v>
          </cell>
        </row>
        <row r="230">
          <cell r="H230">
            <v>-402.91562999999996</v>
          </cell>
        </row>
        <row r="231">
          <cell r="H231">
            <v>-404.57121000000001</v>
          </cell>
        </row>
        <row r="232">
          <cell r="H232">
            <v>-406.22770000000003</v>
          </cell>
        </row>
        <row r="233">
          <cell r="H233">
            <v>-407.88220000000001</v>
          </cell>
        </row>
        <row r="234">
          <cell r="H234">
            <v>-409.53782000000001</v>
          </cell>
        </row>
        <row r="235">
          <cell r="H235">
            <v>-411.19434000000001</v>
          </cell>
        </row>
        <row r="236">
          <cell r="H236">
            <v>-412.84998000000002</v>
          </cell>
        </row>
        <row r="237">
          <cell r="H237">
            <v>-414.50553000000002</v>
          </cell>
        </row>
        <row r="238">
          <cell r="H238">
            <v>-416.16119000000003</v>
          </cell>
        </row>
        <row r="239">
          <cell r="H239">
            <v>-417.81675000000001</v>
          </cell>
        </row>
        <row r="240">
          <cell r="H240">
            <v>-419.47244000000001</v>
          </cell>
        </row>
        <row r="241">
          <cell r="H241">
            <v>-421.12813</v>
          </cell>
        </row>
        <row r="242">
          <cell r="H242">
            <v>-422.78473000000002</v>
          </cell>
        </row>
        <row r="243">
          <cell r="H243">
            <v>-424.43943999999999</v>
          </cell>
        </row>
        <row r="244">
          <cell r="H244">
            <v>-426.09617000000003</v>
          </cell>
        </row>
        <row r="245">
          <cell r="H245">
            <v>-427.75189999999998</v>
          </cell>
        </row>
        <row r="246">
          <cell r="H246">
            <v>-429.40665000000001</v>
          </cell>
        </row>
        <row r="247">
          <cell r="H247">
            <v>-431.06331</v>
          </cell>
        </row>
        <row r="248">
          <cell r="H248">
            <v>-432.71908000000002</v>
          </cell>
        </row>
        <row r="249">
          <cell r="H249">
            <v>-434.37486000000001</v>
          </cell>
        </row>
        <row r="250">
          <cell r="H250">
            <v>-436.03065000000004</v>
          </cell>
        </row>
        <row r="251">
          <cell r="H251">
            <v>-437.68645000000004</v>
          </cell>
        </row>
        <row r="252">
          <cell r="H252">
            <v>-439.34225999999995</v>
          </cell>
        </row>
        <row r="253">
          <cell r="H253">
            <v>-440.99918000000002</v>
          </cell>
        </row>
        <row r="254">
          <cell r="H254">
            <v>-442.65402000000006</v>
          </cell>
        </row>
        <row r="255">
          <cell r="H255">
            <v>-444.31087000000002</v>
          </cell>
        </row>
        <row r="256">
          <cell r="H256">
            <v>-445.96571999999998</v>
          </cell>
        </row>
        <row r="257">
          <cell r="H257">
            <v>-447.62258999999995</v>
          </cell>
        </row>
        <row r="258">
          <cell r="H258">
            <v>-449.27475000000004</v>
          </cell>
        </row>
        <row r="259">
          <cell r="H259">
            <v>-450.92698000000001</v>
          </cell>
        </row>
        <row r="260">
          <cell r="H260">
            <v>-452.58013000000005</v>
          </cell>
        </row>
        <row r="261">
          <cell r="H261">
            <v>-454.23239000000001</v>
          </cell>
        </row>
        <row r="262">
          <cell r="H262">
            <v>-455.88556000000005</v>
          </cell>
        </row>
        <row r="263">
          <cell r="H263">
            <v>-457.53783999999996</v>
          </cell>
        </row>
        <row r="264">
          <cell r="H264">
            <v>-459.19103000000001</v>
          </cell>
        </row>
        <row r="265">
          <cell r="H265">
            <v>-460.84332999999998</v>
          </cell>
        </row>
        <row r="266">
          <cell r="H266">
            <v>-462.49563999999998</v>
          </cell>
        </row>
        <row r="267">
          <cell r="H267">
            <v>-464.14886999999999</v>
          </cell>
        </row>
        <row r="268">
          <cell r="H268">
            <v>-465.80219999999997</v>
          </cell>
        </row>
        <row r="269">
          <cell r="H269">
            <v>-467.45454999999998</v>
          </cell>
        </row>
        <row r="270">
          <cell r="H270">
            <v>-469.10690999999997</v>
          </cell>
        </row>
        <row r="271">
          <cell r="H271">
            <v>-470.75927000000001</v>
          </cell>
        </row>
        <row r="272">
          <cell r="H272">
            <v>-472.41255000000001</v>
          </cell>
        </row>
        <row r="273">
          <cell r="H273">
            <v>-474.06493999999998</v>
          </cell>
        </row>
        <row r="274">
          <cell r="H274">
            <v>-475.71735000000001</v>
          </cell>
        </row>
        <row r="275">
          <cell r="H275">
            <v>-477.36976000000004</v>
          </cell>
        </row>
        <row r="276">
          <cell r="H276">
            <v>-479.02418</v>
          </cell>
        </row>
        <row r="277">
          <cell r="H277">
            <v>-480.67672000000005</v>
          </cell>
        </row>
        <row r="278">
          <cell r="H278">
            <v>-482.32916</v>
          </cell>
        </row>
        <row r="279">
          <cell r="H279">
            <v>-483.98262</v>
          </cell>
        </row>
        <row r="280">
          <cell r="H280">
            <v>-485.63508999999999</v>
          </cell>
        </row>
        <row r="281">
          <cell r="H281">
            <v>-487.28756000000004</v>
          </cell>
        </row>
        <row r="282">
          <cell r="H282">
            <v>-488.94114999999999</v>
          </cell>
        </row>
        <row r="283">
          <cell r="H283">
            <v>-490.59366</v>
          </cell>
        </row>
        <row r="284">
          <cell r="H284">
            <v>-492.24617000000001</v>
          </cell>
        </row>
        <row r="285">
          <cell r="H285">
            <v>-493.89979000000005</v>
          </cell>
        </row>
        <row r="286">
          <cell r="H286">
            <v>-495.55231999999995</v>
          </cell>
        </row>
        <row r="287">
          <cell r="H287">
            <v>-497.20497</v>
          </cell>
        </row>
        <row r="288">
          <cell r="H288">
            <v>-498.85774000000004</v>
          </cell>
        </row>
        <row r="289">
          <cell r="H289">
            <v>-500.50869</v>
          </cell>
        </row>
        <row r="290">
          <cell r="H290">
            <v>-502.15854999999999</v>
          </cell>
        </row>
        <row r="291">
          <cell r="H291">
            <v>-503.80850999999996</v>
          </cell>
        </row>
        <row r="292">
          <cell r="H292">
            <v>-505.45840000000004</v>
          </cell>
        </row>
        <row r="293">
          <cell r="H293">
            <v>-507.10939000000008</v>
          </cell>
        </row>
        <row r="294">
          <cell r="H294">
            <v>-508.75928999999996</v>
          </cell>
        </row>
        <row r="295">
          <cell r="H295">
            <v>-510.40931</v>
          </cell>
        </row>
        <row r="296">
          <cell r="H296">
            <v>-512.05933000000005</v>
          </cell>
        </row>
        <row r="297">
          <cell r="H297">
            <v>-513.70937000000004</v>
          </cell>
        </row>
        <row r="298">
          <cell r="H298">
            <v>-515.36032</v>
          </cell>
        </row>
        <row r="299">
          <cell r="H299">
            <v>-517.01037999999994</v>
          </cell>
        </row>
        <row r="300">
          <cell r="H300">
            <v>-518.66044999999997</v>
          </cell>
        </row>
        <row r="301">
          <cell r="H301">
            <v>-520.31052999999997</v>
          </cell>
        </row>
        <row r="302">
          <cell r="H302">
            <v>-521.9606</v>
          </cell>
        </row>
        <row r="303">
          <cell r="H303">
            <v>-523.61170000000004</v>
          </cell>
        </row>
        <row r="304">
          <cell r="H304">
            <v>-525.18989999999997</v>
          </cell>
        </row>
        <row r="305">
          <cell r="H305">
            <v>-526.74890000000005</v>
          </cell>
        </row>
        <row r="306">
          <cell r="H306">
            <v>-528.30770000000007</v>
          </cell>
        </row>
        <row r="307">
          <cell r="H307">
            <v>-529.86670000000004</v>
          </cell>
        </row>
        <row r="308">
          <cell r="H308">
            <v>-531.42570000000001</v>
          </cell>
        </row>
        <row r="309">
          <cell r="H309">
            <v>-532.98469999999998</v>
          </cell>
        </row>
        <row r="310">
          <cell r="H310">
            <v>-534.54369999999994</v>
          </cell>
        </row>
        <row r="311">
          <cell r="H311">
            <v>-536.1028</v>
          </cell>
        </row>
        <row r="312">
          <cell r="H312">
            <v>-537.66139999999996</v>
          </cell>
        </row>
        <row r="313">
          <cell r="H313">
            <v>-539.03099999999995</v>
          </cell>
        </row>
        <row r="314">
          <cell r="H314">
            <v>-540.26400000000001</v>
          </cell>
        </row>
        <row r="315">
          <cell r="H315">
            <v>-541.49599999999998</v>
          </cell>
        </row>
        <row r="316">
          <cell r="H316">
            <v>-542.72800000000007</v>
          </cell>
        </row>
        <row r="317">
          <cell r="H317">
            <v>-543.96</v>
          </cell>
        </row>
        <row r="318">
          <cell r="H318">
            <v>-545.19200000000001</v>
          </cell>
        </row>
        <row r="319">
          <cell r="H319">
            <v>-546.42510000000004</v>
          </cell>
        </row>
        <row r="320">
          <cell r="H320">
            <v>-547.6570999999999</v>
          </cell>
        </row>
        <row r="321">
          <cell r="H321">
            <v>-548.89019999999994</v>
          </cell>
        </row>
        <row r="322">
          <cell r="H322">
            <v>-550.1223</v>
          </cell>
        </row>
        <row r="323">
          <cell r="H323">
            <v>-551.35339999999997</v>
          </cell>
        </row>
        <row r="324">
          <cell r="H324">
            <v>-552.5865</v>
          </cell>
        </row>
        <row r="325">
          <cell r="H325">
            <v>-553.81870000000004</v>
          </cell>
        </row>
        <row r="326">
          <cell r="H326">
            <v>-555.05079999999998</v>
          </cell>
        </row>
        <row r="327">
          <cell r="H327">
            <v>-556.28300000000002</v>
          </cell>
        </row>
        <row r="328">
          <cell r="H328">
            <v>-557.51520000000005</v>
          </cell>
        </row>
        <row r="329">
          <cell r="H329">
            <v>-558.74739999999997</v>
          </cell>
        </row>
        <row r="330">
          <cell r="H330">
            <v>-559.9796</v>
          </cell>
        </row>
        <row r="331">
          <cell r="H331">
            <v>-561.21289999999999</v>
          </cell>
        </row>
        <row r="332">
          <cell r="H332">
            <v>-562.44510000000002</v>
          </cell>
        </row>
        <row r="333">
          <cell r="H333">
            <v>-563.67740000000003</v>
          </cell>
        </row>
        <row r="334">
          <cell r="H334">
            <v>-564.90970000000004</v>
          </cell>
        </row>
        <row r="335">
          <cell r="H335">
            <v>-566.14200000000005</v>
          </cell>
        </row>
        <row r="336">
          <cell r="H336">
            <v>-567.37429999999995</v>
          </cell>
        </row>
        <row r="337">
          <cell r="H337">
            <v>-568.60660000000007</v>
          </cell>
        </row>
        <row r="338">
          <cell r="H338">
            <v>-569.83900000000006</v>
          </cell>
        </row>
        <row r="339">
          <cell r="H339">
            <v>-571.07140000000004</v>
          </cell>
        </row>
        <row r="340">
          <cell r="H340">
            <v>-572.30369999999994</v>
          </cell>
        </row>
        <row r="341">
          <cell r="H341">
            <v>-573.11540000000002</v>
          </cell>
        </row>
        <row r="342">
          <cell r="H342">
            <v>-573.8424</v>
          </cell>
        </row>
        <row r="343">
          <cell r="H343">
            <v>-574.56939999999997</v>
          </cell>
        </row>
        <row r="344">
          <cell r="H344">
            <v>-575.29840000000002</v>
          </cell>
        </row>
        <row r="345">
          <cell r="H345">
            <v>-576.02639999999997</v>
          </cell>
        </row>
        <row r="346">
          <cell r="H346">
            <v>-576.75240000000008</v>
          </cell>
        </row>
        <row r="347">
          <cell r="H347">
            <v>-577.48050000000001</v>
          </cell>
        </row>
        <row r="348">
          <cell r="H348">
            <v>-578.20950000000005</v>
          </cell>
        </row>
        <row r="349">
          <cell r="H349">
            <v>-578.9366</v>
          </cell>
        </row>
        <row r="350">
          <cell r="H350">
            <v>-579.66359999999997</v>
          </cell>
        </row>
        <row r="351">
          <cell r="H351">
            <v>-580.38980000000004</v>
          </cell>
        </row>
        <row r="352">
          <cell r="H352">
            <v>-581.11509999999998</v>
          </cell>
        </row>
        <row r="353">
          <cell r="H353">
            <v>-581.84130000000005</v>
          </cell>
        </row>
        <row r="354">
          <cell r="H354">
            <v>-582.56660000000011</v>
          </cell>
        </row>
        <row r="355">
          <cell r="H355">
            <v>-583.29189999999994</v>
          </cell>
        </row>
        <row r="356">
          <cell r="H356">
            <v>-584.0172</v>
          </cell>
        </row>
        <row r="357">
          <cell r="H357">
            <v>-584.74350000000004</v>
          </cell>
        </row>
        <row r="358">
          <cell r="H358">
            <v>-585.46990000000005</v>
          </cell>
        </row>
        <row r="359">
          <cell r="H359">
            <v>-586.19419999999991</v>
          </cell>
        </row>
        <row r="360">
          <cell r="H360">
            <v>-586.91949999999997</v>
          </cell>
        </row>
        <row r="361">
          <cell r="H361">
            <v>-587.64490000000001</v>
          </cell>
        </row>
        <row r="362">
          <cell r="H362">
            <v>-588.37130000000002</v>
          </cell>
        </row>
        <row r="363">
          <cell r="H363">
            <v>-589.09659999999997</v>
          </cell>
        </row>
        <row r="364">
          <cell r="H364">
            <v>-589.82299999999998</v>
          </cell>
        </row>
        <row r="365">
          <cell r="H365">
            <v>-590.54739999999993</v>
          </cell>
        </row>
        <row r="366">
          <cell r="H366">
            <v>-591.27379999999994</v>
          </cell>
        </row>
        <row r="367">
          <cell r="H367">
            <v>-591.99919999999997</v>
          </cell>
        </row>
        <row r="368">
          <cell r="H368">
            <v>-592.72440000000006</v>
          </cell>
        </row>
        <row r="369">
          <cell r="H369">
            <v>-593.44200000000001</v>
          </cell>
        </row>
        <row r="370">
          <cell r="H370">
            <v>-594.16269999999997</v>
          </cell>
        </row>
        <row r="371">
          <cell r="H371">
            <v>-594.88130000000001</v>
          </cell>
        </row>
        <row r="372">
          <cell r="H372">
            <v>-595.59900000000005</v>
          </cell>
        </row>
        <row r="373">
          <cell r="H373">
            <v>-596.31769999999995</v>
          </cell>
        </row>
        <row r="374">
          <cell r="H374">
            <v>-597.03539999999998</v>
          </cell>
        </row>
        <row r="375">
          <cell r="H375">
            <v>-597.75409999999999</v>
          </cell>
        </row>
        <row r="376">
          <cell r="H376">
            <v>-598.47479999999996</v>
          </cell>
        </row>
        <row r="377">
          <cell r="H377">
            <v>-599.1925</v>
          </cell>
        </row>
        <row r="378">
          <cell r="H378">
            <v>-599.91129999999998</v>
          </cell>
        </row>
        <row r="379">
          <cell r="H379">
            <v>-600.62900000000002</v>
          </cell>
        </row>
        <row r="380">
          <cell r="H380">
            <v>-601.34780000000001</v>
          </cell>
        </row>
        <row r="381">
          <cell r="H381">
            <v>-602.06650000000002</v>
          </cell>
        </row>
        <row r="382">
          <cell r="H382">
            <v>-602.78530000000001</v>
          </cell>
        </row>
        <row r="383">
          <cell r="H383">
            <v>-603.50409999999999</v>
          </cell>
        </row>
        <row r="384">
          <cell r="H384">
            <v>-604.22289999999998</v>
          </cell>
        </row>
        <row r="385">
          <cell r="H385">
            <v>-604.92190000000005</v>
          </cell>
        </row>
        <row r="386">
          <cell r="H386">
            <v>-605.62</v>
          </cell>
        </row>
        <row r="387">
          <cell r="H387">
            <v>-606.31809999999996</v>
          </cell>
        </row>
        <row r="388">
          <cell r="H388">
            <v>-607.01610000000005</v>
          </cell>
        </row>
        <row r="389">
          <cell r="H389">
            <v>-607.71420000000001</v>
          </cell>
        </row>
        <row r="390">
          <cell r="H390">
            <v>-608.41329999999994</v>
          </cell>
        </row>
        <row r="391">
          <cell r="H391">
            <v>-609.1114</v>
          </cell>
        </row>
        <row r="392">
          <cell r="H392">
            <v>-609.80949999999996</v>
          </cell>
        </row>
        <row r="393">
          <cell r="H393">
            <v>-610.50869999999998</v>
          </cell>
        </row>
        <row r="394">
          <cell r="H394">
            <v>-611.20680000000004</v>
          </cell>
        </row>
        <row r="395">
          <cell r="H395">
            <v>-611.9049</v>
          </cell>
        </row>
        <row r="396">
          <cell r="H396">
            <v>-612.60410000000002</v>
          </cell>
        </row>
        <row r="397">
          <cell r="H397">
            <v>-613.30219999999997</v>
          </cell>
        </row>
        <row r="398">
          <cell r="H398">
            <v>-613.99929999999995</v>
          </cell>
        </row>
        <row r="399">
          <cell r="H399">
            <v>-614.69630000000006</v>
          </cell>
        </row>
        <row r="400">
          <cell r="H400">
            <v>-615.39440000000002</v>
          </cell>
        </row>
        <row r="401">
          <cell r="H401">
            <v>-616.09349999999995</v>
          </cell>
        </row>
        <row r="402">
          <cell r="H402">
            <v>-616.79060000000004</v>
          </cell>
        </row>
        <row r="403">
          <cell r="H403">
            <v>-617.48869999999999</v>
          </cell>
        </row>
        <row r="404">
          <cell r="H404">
            <v>-618.18579999999997</v>
          </cell>
        </row>
        <row r="405">
          <cell r="H405">
            <v>-618.88289999999995</v>
          </cell>
        </row>
        <row r="406">
          <cell r="H406">
            <v>-619.58209999999997</v>
          </cell>
        </row>
        <row r="407">
          <cell r="H407">
            <v>-620.28020000000004</v>
          </cell>
        </row>
        <row r="408">
          <cell r="H408">
            <v>-620.97730000000001</v>
          </cell>
        </row>
        <row r="409">
          <cell r="H409">
            <v>-621.67549999999994</v>
          </cell>
        </row>
        <row r="410">
          <cell r="H410">
            <v>-622.37270000000001</v>
          </cell>
        </row>
        <row r="411">
          <cell r="H411">
            <v>-623.07079999999996</v>
          </cell>
        </row>
        <row r="412">
          <cell r="H412">
            <v>-623.76900000000001</v>
          </cell>
        </row>
        <row r="413">
          <cell r="H413">
            <v>-624.46720000000005</v>
          </cell>
        </row>
        <row r="414">
          <cell r="H414">
            <v>-625.1644</v>
          </cell>
        </row>
        <row r="415">
          <cell r="H415">
            <v>-625.86259999999993</v>
          </cell>
        </row>
        <row r="416">
          <cell r="H416">
            <v>-626.56089999999995</v>
          </cell>
        </row>
        <row r="417">
          <cell r="H417">
            <v>-627.25810000000001</v>
          </cell>
        </row>
        <row r="418">
          <cell r="H418">
            <v>-627.95630000000006</v>
          </cell>
        </row>
        <row r="419">
          <cell r="H419">
            <v>-628.65359999999998</v>
          </cell>
        </row>
        <row r="420">
          <cell r="H420">
            <v>-629.35180000000003</v>
          </cell>
        </row>
        <row r="421">
          <cell r="H421">
            <v>-630.05009999999993</v>
          </cell>
        </row>
        <row r="422">
          <cell r="H422">
            <v>-630.74839999999995</v>
          </cell>
        </row>
        <row r="423">
          <cell r="H423">
            <v>-631.44669999999996</v>
          </cell>
        </row>
        <row r="424">
          <cell r="H424">
            <v>-632.14400000000001</v>
          </cell>
        </row>
        <row r="425">
          <cell r="H425">
            <v>-632.84230000000002</v>
          </cell>
        </row>
        <row r="426">
          <cell r="H426">
            <v>-633.53960000000006</v>
          </cell>
        </row>
        <row r="427">
          <cell r="H427">
            <v>-634.23789999999997</v>
          </cell>
        </row>
        <row r="428">
          <cell r="H428">
            <v>-634.93529999999998</v>
          </cell>
        </row>
        <row r="429">
          <cell r="H429">
            <v>-635.6336</v>
          </cell>
        </row>
        <row r="430">
          <cell r="H430">
            <v>-636.29279999999994</v>
          </cell>
        </row>
        <row r="431">
          <cell r="H431">
            <v>-636.91429999999991</v>
          </cell>
        </row>
        <row r="432">
          <cell r="H432">
            <v>-637.53770000000009</v>
          </cell>
        </row>
        <row r="433">
          <cell r="H433">
            <v>-638.16120000000001</v>
          </cell>
        </row>
        <row r="434">
          <cell r="H434">
            <v>-638.78469999999993</v>
          </cell>
        </row>
        <row r="435">
          <cell r="H435">
            <v>-639.40620000000001</v>
          </cell>
        </row>
        <row r="436">
          <cell r="H436">
            <v>-640.02970000000005</v>
          </cell>
        </row>
        <row r="437">
          <cell r="H437">
            <v>-640.65319999999997</v>
          </cell>
        </row>
        <row r="438">
          <cell r="H438">
            <v>-641.27679999999998</v>
          </cell>
        </row>
        <row r="439">
          <cell r="H439">
            <v>-641.89930000000004</v>
          </cell>
        </row>
        <row r="440">
          <cell r="H440">
            <v>-642.52160000000003</v>
          </cell>
        </row>
        <row r="441">
          <cell r="H441">
            <v>-643.14390000000003</v>
          </cell>
        </row>
        <row r="442">
          <cell r="H442">
            <v>-643.76520000000005</v>
          </cell>
        </row>
        <row r="443">
          <cell r="H443">
            <v>-644.38750000000005</v>
          </cell>
        </row>
        <row r="444">
          <cell r="H444">
            <v>-645.01089999999999</v>
          </cell>
        </row>
        <row r="445">
          <cell r="H445">
            <v>-645.63220000000001</v>
          </cell>
        </row>
        <row r="446">
          <cell r="H446">
            <v>-646.25549999999998</v>
          </cell>
        </row>
        <row r="447">
          <cell r="H447">
            <v>-646.87689999999998</v>
          </cell>
        </row>
        <row r="448">
          <cell r="H448">
            <v>-647.49920000000009</v>
          </cell>
        </row>
        <row r="449">
          <cell r="H449">
            <v>-648.12159999999994</v>
          </cell>
        </row>
        <row r="450">
          <cell r="H450">
            <v>-648.74399999999991</v>
          </cell>
        </row>
        <row r="451">
          <cell r="H451">
            <v>-649.36539999999991</v>
          </cell>
        </row>
        <row r="452">
          <cell r="H452">
            <v>-649.98680000000002</v>
          </cell>
        </row>
        <row r="453">
          <cell r="H453">
            <v>-650.61019999999996</v>
          </cell>
        </row>
        <row r="454">
          <cell r="H454">
            <v>-651.23260000000005</v>
          </cell>
        </row>
        <row r="455">
          <cell r="H455">
            <v>-651.85500000000002</v>
          </cell>
        </row>
        <row r="456">
          <cell r="H456">
            <v>-652.47739999999999</v>
          </cell>
        </row>
        <row r="457">
          <cell r="H457">
            <v>-653.09989999999993</v>
          </cell>
        </row>
        <row r="458">
          <cell r="H458">
            <v>-653.72129999999993</v>
          </cell>
        </row>
        <row r="459">
          <cell r="H459">
            <v>-654.34379999999999</v>
          </cell>
        </row>
        <row r="460">
          <cell r="H460">
            <v>-654.96629999999993</v>
          </cell>
        </row>
        <row r="461">
          <cell r="H461">
            <v>-655.58870000000002</v>
          </cell>
        </row>
        <row r="462">
          <cell r="H462">
            <v>-656.21019999999999</v>
          </cell>
        </row>
        <row r="463">
          <cell r="H463">
            <v>-656.66679999999997</v>
          </cell>
        </row>
        <row r="464">
          <cell r="H464">
            <v>-657.10820000000001</v>
          </cell>
        </row>
        <row r="465">
          <cell r="H465">
            <v>-657.54959999999994</v>
          </cell>
        </row>
        <row r="466">
          <cell r="H466">
            <v>-657.99189999999999</v>
          </cell>
        </row>
        <row r="467">
          <cell r="H467">
            <v>-658.43329999999992</v>
          </cell>
        </row>
        <row r="468">
          <cell r="H468">
            <v>-658.87419999999997</v>
          </cell>
        </row>
        <row r="469">
          <cell r="H469">
            <v>-659.3148000000001</v>
          </cell>
        </row>
        <row r="470">
          <cell r="H470">
            <v>-659.75649999999996</v>
          </cell>
        </row>
        <row r="471">
          <cell r="H471">
            <v>-660.19520000000011</v>
          </cell>
        </row>
        <row r="472">
          <cell r="H472">
            <v>-660.63580000000002</v>
          </cell>
        </row>
        <row r="473">
          <cell r="H473">
            <v>-661.07650000000001</v>
          </cell>
        </row>
        <row r="474">
          <cell r="H474">
            <v>-661.5172</v>
          </cell>
        </row>
        <row r="475">
          <cell r="H475">
            <v>-661.95780000000002</v>
          </cell>
        </row>
        <row r="476">
          <cell r="H476">
            <v>-662.39850000000001</v>
          </cell>
        </row>
        <row r="477">
          <cell r="H477">
            <v>-662.83920000000001</v>
          </cell>
        </row>
        <row r="478">
          <cell r="H478">
            <v>-663.27890000000002</v>
          </cell>
        </row>
        <row r="479">
          <cell r="H479">
            <v>-663.72059999999999</v>
          </cell>
        </row>
        <row r="480">
          <cell r="H480">
            <v>-664.16129999999998</v>
          </cell>
        </row>
        <row r="481">
          <cell r="H481">
            <v>-664.601</v>
          </cell>
        </row>
        <row r="482">
          <cell r="H482">
            <v>-665.04269999999997</v>
          </cell>
        </row>
        <row r="483">
          <cell r="H483">
            <v>-665.48140000000012</v>
          </cell>
        </row>
        <row r="484">
          <cell r="H484">
            <v>-665.9221</v>
          </cell>
        </row>
        <row r="485">
          <cell r="H485">
            <v>-666.36379999999997</v>
          </cell>
        </row>
        <row r="486">
          <cell r="H486">
            <v>-666.80349999999999</v>
          </cell>
        </row>
        <row r="487">
          <cell r="H487">
            <v>-667.24520000000007</v>
          </cell>
        </row>
        <row r="488">
          <cell r="H488">
            <v>-667.68489999999997</v>
          </cell>
        </row>
        <row r="489">
          <cell r="H489">
            <v>-668.12560000000008</v>
          </cell>
        </row>
        <row r="490">
          <cell r="H490">
            <v>-668.56740000000002</v>
          </cell>
        </row>
        <row r="491">
          <cell r="H491">
            <v>-669.00710000000004</v>
          </cell>
        </row>
        <row r="492">
          <cell r="H492">
            <v>-669.44679999999994</v>
          </cell>
        </row>
        <row r="493">
          <cell r="H493">
            <v>-669.88760000000002</v>
          </cell>
        </row>
        <row r="494">
          <cell r="H494">
            <v>-670.32830000000013</v>
          </cell>
        </row>
        <row r="495">
          <cell r="H495">
            <v>-670.77009999999996</v>
          </cell>
        </row>
        <row r="496">
          <cell r="H496">
            <v>-671.20979999999997</v>
          </cell>
        </row>
        <row r="497">
          <cell r="H497">
            <v>-671.65060000000005</v>
          </cell>
        </row>
        <row r="498">
          <cell r="H498">
            <v>-672.09130000000005</v>
          </cell>
        </row>
        <row r="499">
          <cell r="H499">
            <v>-672.53110000000004</v>
          </cell>
        </row>
        <row r="500">
          <cell r="H500">
            <v>-672.97280000000001</v>
          </cell>
        </row>
        <row r="501">
          <cell r="H501">
            <v>-673.4126</v>
          </cell>
        </row>
        <row r="502">
          <cell r="H502">
            <v>-673.85339999999997</v>
          </cell>
        </row>
        <row r="503">
          <cell r="H503">
            <v>-674.29410000000007</v>
          </cell>
        </row>
        <row r="504">
          <cell r="H504">
            <v>-674.73490000000004</v>
          </cell>
        </row>
        <row r="505">
          <cell r="H505">
            <v>-675.17669999999998</v>
          </cell>
        </row>
        <row r="506">
          <cell r="H506">
            <v>-675.6155</v>
          </cell>
        </row>
        <row r="507">
          <cell r="H507">
            <v>-676.05629999999996</v>
          </cell>
        </row>
        <row r="508">
          <cell r="H508">
            <v>-676.49710000000005</v>
          </cell>
        </row>
        <row r="509">
          <cell r="H509">
            <v>-676.93790000000013</v>
          </cell>
        </row>
        <row r="510">
          <cell r="H510">
            <v>-677.37969999999996</v>
          </cell>
        </row>
        <row r="511">
          <cell r="H511">
            <v>-677.81949999999995</v>
          </cell>
        </row>
        <row r="512">
          <cell r="H512">
            <v>-678.25929999999994</v>
          </cell>
        </row>
        <row r="513">
          <cell r="H513">
            <v>-678.70010000000002</v>
          </cell>
        </row>
        <row r="514">
          <cell r="H514">
            <v>-679.14089999999999</v>
          </cell>
        </row>
        <row r="515">
          <cell r="H515">
            <v>-679.58269999999993</v>
          </cell>
        </row>
        <row r="516">
          <cell r="H516">
            <v>-680.02250000000004</v>
          </cell>
        </row>
        <row r="517">
          <cell r="H517">
            <v>-680.46429999999998</v>
          </cell>
        </row>
        <row r="518">
          <cell r="H518">
            <v>-680.90319999999997</v>
          </cell>
        </row>
        <row r="519">
          <cell r="H519">
            <v>-681.34400000000005</v>
          </cell>
        </row>
        <row r="520">
          <cell r="H520">
            <v>-681.78580000000011</v>
          </cell>
        </row>
        <row r="521">
          <cell r="H521">
            <v>-682.22569999999996</v>
          </cell>
        </row>
        <row r="522">
          <cell r="H522">
            <v>-682.66750000000002</v>
          </cell>
        </row>
        <row r="523">
          <cell r="H523">
            <v>-683.10739999999998</v>
          </cell>
        </row>
        <row r="524">
          <cell r="H524">
            <v>-683.54819999999995</v>
          </cell>
        </row>
        <row r="525">
          <cell r="H525">
            <v>-683.98910000000001</v>
          </cell>
        </row>
        <row r="526">
          <cell r="H526">
            <v>-684.4289</v>
          </cell>
        </row>
        <row r="527">
          <cell r="H527">
            <v>-684.87080000000003</v>
          </cell>
        </row>
        <row r="528">
          <cell r="H528">
            <v>-685.31060000000002</v>
          </cell>
        </row>
        <row r="529">
          <cell r="H529">
            <v>-685.75150000000008</v>
          </cell>
        </row>
        <row r="530">
          <cell r="H530">
            <v>-686.19240000000002</v>
          </cell>
        </row>
        <row r="531">
          <cell r="H531">
            <v>-686.63319999999999</v>
          </cell>
        </row>
        <row r="532">
          <cell r="H532">
            <v>-687.07410000000004</v>
          </cell>
        </row>
        <row r="533">
          <cell r="H533">
            <v>-687.51499999999999</v>
          </cell>
        </row>
        <row r="534">
          <cell r="H534">
            <v>-687.95489999999995</v>
          </cell>
        </row>
        <row r="535">
          <cell r="H535">
            <v>-688.39679999999998</v>
          </cell>
        </row>
        <row r="536">
          <cell r="H536">
            <v>-688.83770000000004</v>
          </cell>
        </row>
        <row r="537">
          <cell r="H537">
            <v>-689.27750000000003</v>
          </cell>
        </row>
        <row r="538">
          <cell r="H538">
            <v>-689.71840000000009</v>
          </cell>
        </row>
        <row r="539">
          <cell r="H539">
            <v>-690.15830000000005</v>
          </cell>
        </row>
        <row r="540">
          <cell r="H540">
            <v>-690.60030000000006</v>
          </cell>
        </row>
        <row r="541">
          <cell r="H541">
            <v>-691.04120000000012</v>
          </cell>
        </row>
        <row r="542">
          <cell r="H542">
            <v>-691.48109999999997</v>
          </cell>
        </row>
        <row r="543">
          <cell r="H543">
            <v>-691.92200000000003</v>
          </cell>
        </row>
        <row r="544">
          <cell r="H544">
            <v>-692.36289999999997</v>
          </cell>
        </row>
        <row r="545">
          <cell r="H545">
            <v>-692.80379999999991</v>
          </cell>
        </row>
        <row r="546">
          <cell r="H546">
            <v>-693.24479999999994</v>
          </cell>
        </row>
        <row r="547">
          <cell r="H547">
            <v>-693.68470000000002</v>
          </cell>
        </row>
        <row r="548">
          <cell r="H548">
            <v>-694.12660000000005</v>
          </cell>
        </row>
        <row r="549">
          <cell r="H549">
            <v>-694.56760000000008</v>
          </cell>
        </row>
        <row r="550">
          <cell r="H550">
            <v>-695.00749999999994</v>
          </cell>
        </row>
        <row r="551">
          <cell r="H551">
            <v>-695.44839999999999</v>
          </cell>
        </row>
        <row r="552">
          <cell r="H552">
            <v>-695.88940000000002</v>
          </cell>
        </row>
        <row r="553">
          <cell r="H553">
            <v>-696.33030000000008</v>
          </cell>
        </row>
        <row r="554">
          <cell r="H554">
            <v>-696.7713</v>
          </cell>
        </row>
        <row r="555">
          <cell r="H555">
            <v>-697.21119999999996</v>
          </cell>
        </row>
        <row r="556">
          <cell r="H556">
            <v>-697.65319999999997</v>
          </cell>
        </row>
        <row r="557">
          <cell r="H557">
            <v>-698.09320000000002</v>
          </cell>
        </row>
        <row r="558">
          <cell r="H558">
            <v>-698.53410000000008</v>
          </cell>
        </row>
        <row r="559">
          <cell r="H559">
            <v>-698.9751</v>
          </cell>
        </row>
        <row r="560">
          <cell r="H560">
            <v>-699.41609999999991</v>
          </cell>
        </row>
        <row r="561">
          <cell r="H561">
            <v>-699.85609999999997</v>
          </cell>
        </row>
        <row r="562">
          <cell r="H562">
            <v>-700.29809999999998</v>
          </cell>
        </row>
        <row r="563">
          <cell r="H563">
            <v>-700.73800000000006</v>
          </cell>
        </row>
        <row r="564">
          <cell r="H564">
            <v>-701.17899999999997</v>
          </cell>
        </row>
        <row r="565">
          <cell r="H565">
            <v>-701.61999999999989</v>
          </cell>
        </row>
        <row r="566">
          <cell r="H566">
            <v>-702.06099999999992</v>
          </cell>
        </row>
        <row r="567">
          <cell r="H567">
            <v>-702.50199999999995</v>
          </cell>
        </row>
        <row r="568">
          <cell r="H568">
            <v>-702.94200000000001</v>
          </cell>
        </row>
        <row r="569">
          <cell r="H569">
            <v>-703.38300000000004</v>
          </cell>
        </row>
        <row r="570">
          <cell r="H570">
            <v>-703.82500000000005</v>
          </cell>
        </row>
        <row r="571">
          <cell r="H571">
            <v>-704.26409999999998</v>
          </cell>
        </row>
        <row r="572">
          <cell r="H572">
            <v>-704.70609999999999</v>
          </cell>
        </row>
        <row r="573">
          <cell r="H573">
            <v>-705.14710000000002</v>
          </cell>
        </row>
        <row r="574">
          <cell r="H574">
            <v>-705.58709999999996</v>
          </cell>
        </row>
        <row r="575">
          <cell r="H575">
            <v>-706.02809999999999</v>
          </cell>
        </row>
        <row r="576">
          <cell r="H576">
            <v>-706.4692</v>
          </cell>
        </row>
        <row r="577">
          <cell r="H577">
            <v>-706.90920000000006</v>
          </cell>
        </row>
        <row r="578">
          <cell r="H578">
            <v>-707.35130000000004</v>
          </cell>
        </row>
        <row r="579">
          <cell r="H579">
            <v>-707.79230000000007</v>
          </cell>
        </row>
        <row r="580">
          <cell r="H580">
            <v>-708.2333000000001</v>
          </cell>
        </row>
        <row r="581">
          <cell r="H581">
            <v>-708.67439999999999</v>
          </cell>
        </row>
        <row r="582">
          <cell r="H582">
            <v>-709.11439999999993</v>
          </cell>
        </row>
        <row r="583">
          <cell r="H583">
            <v>-709.55649999999991</v>
          </cell>
        </row>
        <row r="584">
          <cell r="H584">
            <v>-709.99659999999994</v>
          </cell>
        </row>
        <row r="585">
          <cell r="H585">
            <v>-710.43759999999997</v>
          </cell>
        </row>
        <row r="586">
          <cell r="H586">
            <v>-710.8777</v>
          </cell>
        </row>
        <row r="587">
          <cell r="H587">
            <v>-711.31880000000001</v>
          </cell>
        </row>
        <row r="588">
          <cell r="H588">
            <v>-711.7607999999999</v>
          </cell>
        </row>
        <row r="589">
          <cell r="H589">
            <v>-712.20090000000005</v>
          </cell>
        </row>
        <row r="590">
          <cell r="H590">
            <v>-712.64200000000005</v>
          </cell>
        </row>
        <row r="591">
          <cell r="H591">
            <v>-713.08310000000006</v>
          </cell>
        </row>
        <row r="592">
          <cell r="H592">
            <v>-713.52420000000006</v>
          </cell>
        </row>
        <row r="593">
          <cell r="H593">
            <v>-713.96429999999998</v>
          </cell>
        </row>
        <row r="594">
          <cell r="H594">
            <v>-714.40640000000008</v>
          </cell>
        </row>
        <row r="595">
          <cell r="H595">
            <v>-714.84649999999999</v>
          </cell>
        </row>
        <row r="596">
          <cell r="H596">
            <v>-715.2876</v>
          </cell>
        </row>
        <row r="597">
          <cell r="H597">
            <v>-715.72969999999998</v>
          </cell>
        </row>
        <row r="598">
          <cell r="H598">
            <v>-716.16879999999992</v>
          </cell>
        </row>
        <row r="599">
          <cell r="H599">
            <v>-716.6108999999999</v>
          </cell>
        </row>
        <row r="600">
          <cell r="H600">
            <v>-717.05100000000004</v>
          </cell>
        </row>
        <row r="601">
          <cell r="H601">
            <v>-717.49210000000005</v>
          </cell>
        </row>
        <row r="602">
          <cell r="H602">
            <v>-717.93429999999989</v>
          </cell>
        </row>
        <row r="603">
          <cell r="H603">
            <v>-718.37439999999992</v>
          </cell>
        </row>
        <row r="604">
          <cell r="H604">
            <v>-718.81549999999993</v>
          </cell>
        </row>
        <row r="605">
          <cell r="H605">
            <v>-719.25670000000002</v>
          </cell>
        </row>
        <row r="606">
          <cell r="H606">
            <v>-719.69779999999992</v>
          </cell>
        </row>
        <row r="607">
          <cell r="H607">
            <v>-720.13889999999992</v>
          </cell>
        </row>
        <row r="608">
          <cell r="H608">
            <v>-720.57909999999993</v>
          </cell>
        </row>
        <row r="609">
          <cell r="H609">
            <v>-721.02020000000005</v>
          </cell>
        </row>
        <row r="610">
          <cell r="H610">
            <v>-721.46139999999991</v>
          </cell>
        </row>
        <row r="611">
          <cell r="H611">
            <v>-721.90250000000003</v>
          </cell>
        </row>
        <row r="612">
          <cell r="H612">
            <v>-722.34370000000001</v>
          </cell>
        </row>
        <row r="613">
          <cell r="H613">
            <v>-722.7838999999999</v>
          </cell>
        </row>
        <row r="614">
          <cell r="H614">
            <v>-723.22599999999989</v>
          </cell>
        </row>
        <row r="615">
          <cell r="H615">
            <v>-723.66620000000012</v>
          </cell>
        </row>
        <row r="616">
          <cell r="H616">
            <v>-724.10739999999998</v>
          </cell>
        </row>
        <row r="617">
          <cell r="H617">
            <v>-724.54960000000005</v>
          </cell>
        </row>
        <row r="618">
          <cell r="H618">
            <v>-724.98870000000011</v>
          </cell>
        </row>
        <row r="619">
          <cell r="H619">
            <v>-725.43090000000007</v>
          </cell>
        </row>
        <row r="620">
          <cell r="H620">
            <v>-725.87109999999996</v>
          </cell>
        </row>
        <row r="621">
          <cell r="H621">
            <v>-726.31230000000005</v>
          </cell>
        </row>
        <row r="622">
          <cell r="H622">
            <v>-726.75450000000001</v>
          </cell>
        </row>
        <row r="623">
          <cell r="H623">
            <v>-727.19370000000004</v>
          </cell>
        </row>
        <row r="624">
          <cell r="H624">
            <v>-727.63589999999999</v>
          </cell>
        </row>
        <row r="625">
          <cell r="H625">
            <v>-728.07709999999997</v>
          </cell>
        </row>
        <row r="626">
          <cell r="H626">
            <v>-728.51729999999998</v>
          </cell>
        </row>
        <row r="627">
          <cell r="H627">
            <v>-728.95849999999996</v>
          </cell>
        </row>
        <row r="628">
          <cell r="H628">
            <v>-729.39980000000003</v>
          </cell>
        </row>
        <row r="629">
          <cell r="H629">
            <v>-729.84099999999989</v>
          </cell>
        </row>
        <row r="630">
          <cell r="H630">
            <v>-730.2822000000001</v>
          </cell>
        </row>
        <row r="631">
          <cell r="H631">
            <v>-730.72339999999997</v>
          </cell>
        </row>
        <row r="632">
          <cell r="H632">
            <v>-731.16369999999984</v>
          </cell>
        </row>
        <row r="633">
          <cell r="H633">
            <v>-731.60590000000002</v>
          </cell>
        </row>
        <row r="634">
          <cell r="H634">
            <v>-732.04609999999991</v>
          </cell>
        </row>
        <row r="635">
          <cell r="H635">
            <v>-732.48739999999998</v>
          </cell>
        </row>
        <row r="636">
          <cell r="H636">
            <v>-732.92859999999996</v>
          </cell>
        </row>
        <row r="637">
          <cell r="H637">
            <v>-733.36990000000003</v>
          </cell>
        </row>
        <row r="638">
          <cell r="H638">
            <v>-733.81009999999992</v>
          </cell>
        </row>
        <row r="639">
          <cell r="H639">
            <v>-734.25239999999997</v>
          </cell>
        </row>
        <row r="640">
          <cell r="H640">
            <v>-734.69260000000008</v>
          </cell>
        </row>
        <row r="641">
          <cell r="H641">
            <v>-735.13390000000004</v>
          </cell>
        </row>
        <row r="642">
          <cell r="H642">
            <v>-735.57619999999997</v>
          </cell>
        </row>
        <row r="643">
          <cell r="H643">
            <v>-736.0154</v>
          </cell>
        </row>
        <row r="644">
          <cell r="H644">
            <v>-736.45769999999993</v>
          </cell>
        </row>
        <row r="645">
          <cell r="H645">
            <v>-736.89899999999989</v>
          </cell>
        </row>
        <row r="646">
          <cell r="H646">
            <v>-737.33929999999998</v>
          </cell>
        </row>
        <row r="647">
          <cell r="H647">
            <v>-737.78050000000007</v>
          </cell>
        </row>
        <row r="648">
          <cell r="H648">
            <v>-738.22280000000001</v>
          </cell>
        </row>
        <row r="649">
          <cell r="H649">
            <v>-738.66210000000001</v>
          </cell>
        </row>
        <row r="650">
          <cell r="H650">
            <v>-739.10440000000006</v>
          </cell>
        </row>
        <row r="651">
          <cell r="H651">
            <v>-739.54570000000001</v>
          </cell>
        </row>
        <row r="652">
          <cell r="H652">
            <v>-739.9860000000001</v>
          </cell>
        </row>
        <row r="653">
          <cell r="H653">
            <v>-740.42730000000006</v>
          </cell>
        </row>
        <row r="654">
          <cell r="H654">
            <v>-740.86959999999999</v>
          </cell>
        </row>
        <row r="655">
          <cell r="H655">
            <v>-741.30889999999999</v>
          </cell>
        </row>
        <row r="656">
          <cell r="H656">
            <v>-741.7512999999999</v>
          </cell>
        </row>
        <row r="657">
          <cell r="H657">
            <v>-742.19260000000008</v>
          </cell>
        </row>
        <row r="658">
          <cell r="H658">
            <v>-742.63290000000006</v>
          </cell>
        </row>
        <row r="659">
          <cell r="H659">
            <v>-743.03469999999993</v>
          </cell>
        </row>
        <row r="660">
          <cell r="H660">
            <v>-743.42360000000008</v>
          </cell>
        </row>
        <row r="661">
          <cell r="H661">
            <v>-743.8125</v>
          </cell>
        </row>
        <row r="662">
          <cell r="H662">
            <v>-744.20129999999995</v>
          </cell>
        </row>
        <row r="663">
          <cell r="H663">
            <v>-744.59019999999998</v>
          </cell>
        </row>
        <row r="664">
          <cell r="H664">
            <v>-744.90740000000005</v>
          </cell>
        </row>
        <row r="665">
          <cell r="H665">
            <v>-745.08789999999999</v>
          </cell>
        </row>
        <row r="666">
          <cell r="H666">
            <v>-745.26839999999993</v>
          </cell>
        </row>
        <row r="667">
          <cell r="H667">
            <v>-745.44890000000009</v>
          </cell>
        </row>
        <row r="668">
          <cell r="H668">
            <v>-745.62840000000006</v>
          </cell>
        </row>
        <row r="669">
          <cell r="H669">
            <v>-745.80790000000002</v>
          </cell>
        </row>
        <row r="670">
          <cell r="H670">
            <v>-745.98839999999996</v>
          </cell>
        </row>
        <row r="671">
          <cell r="H671">
            <v>-746.1690000000001</v>
          </cell>
        </row>
        <row r="672">
          <cell r="H672">
            <v>-746.34850000000006</v>
          </cell>
        </row>
        <row r="673">
          <cell r="H673">
            <v>-746.52909999999997</v>
          </cell>
        </row>
        <row r="674">
          <cell r="H674">
            <v>-746.70859999999993</v>
          </cell>
        </row>
        <row r="675">
          <cell r="H675">
            <v>-746.88919999999996</v>
          </cell>
        </row>
        <row r="676">
          <cell r="H676">
            <v>-747.06970000000001</v>
          </cell>
        </row>
        <row r="677">
          <cell r="H677">
            <v>-747.24829999999997</v>
          </cell>
        </row>
        <row r="678">
          <cell r="H678">
            <v>-747.42880000000002</v>
          </cell>
        </row>
        <row r="679">
          <cell r="H679">
            <v>-747.60839999999996</v>
          </cell>
        </row>
        <row r="680">
          <cell r="H680">
            <v>-747.78800000000001</v>
          </cell>
        </row>
        <row r="681">
          <cell r="H681">
            <v>-747.96960000000013</v>
          </cell>
        </row>
        <row r="682">
          <cell r="H682">
            <v>-748.14920000000006</v>
          </cell>
        </row>
        <row r="683">
          <cell r="H683">
            <v>-748.3288</v>
          </cell>
        </row>
        <row r="684">
          <cell r="H684">
            <v>-748.50939999999991</v>
          </cell>
        </row>
        <row r="685">
          <cell r="H685">
            <v>-748.68899999999996</v>
          </cell>
        </row>
        <row r="686">
          <cell r="H686">
            <v>-748.86860000000001</v>
          </cell>
        </row>
        <row r="687">
          <cell r="H687">
            <v>-749.04920000000004</v>
          </cell>
        </row>
        <row r="688">
          <cell r="H688">
            <v>-749.22980000000007</v>
          </cell>
        </row>
        <row r="689">
          <cell r="H689">
            <v>-748.99400000000014</v>
          </cell>
        </row>
        <row r="690">
          <cell r="H690">
            <v>-748.70270000000005</v>
          </cell>
        </row>
        <row r="691">
          <cell r="H691">
            <v>-748.41030000000001</v>
          </cell>
        </row>
        <row r="692">
          <cell r="H692">
            <v>-748.11699999999996</v>
          </cell>
        </row>
        <row r="693">
          <cell r="H693">
            <v>-747.82560000000001</v>
          </cell>
        </row>
        <row r="694">
          <cell r="H694">
            <v>-747.53320000000008</v>
          </cell>
        </row>
        <row r="695">
          <cell r="H695">
            <v>-747.23980000000006</v>
          </cell>
        </row>
        <row r="696">
          <cell r="H696">
            <v>-746.94839999999999</v>
          </cell>
        </row>
        <row r="697">
          <cell r="H697">
            <v>-746.65499999999997</v>
          </cell>
        </row>
        <row r="698">
          <cell r="H698">
            <v>-746.36259999999993</v>
          </cell>
        </row>
        <row r="699">
          <cell r="H699">
            <v>-746.07109999999989</v>
          </cell>
        </row>
        <row r="700">
          <cell r="H700">
            <v>-745.77769999999998</v>
          </cell>
        </row>
        <row r="701">
          <cell r="H701">
            <v>-745.48530000000005</v>
          </cell>
        </row>
        <row r="702">
          <cell r="H702">
            <v>-745.19280000000003</v>
          </cell>
        </row>
        <row r="703">
          <cell r="H703">
            <v>-744.90039999999999</v>
          </cell>
        </row>
        <row r="704">
          <cell r="H704">
            <v>-744.60789999999997</v>
          </cell>
        </row>
        <row r="705">
          <cell r="H705">
            <v>-744.31439999999998</v>
          </cell>
        </row>
        <row r="706">
          <cell r="H706">
            <v>-744.02210000000002</v>
          </cell>
        </row>
        <row r="707">
          <cell r="H707">
            <v>-743.72829999999999</v>
          </cell>
        </row>
        <row r="708">
          <cell r="H708">
            <v>-743.43340000000001</v>
          </cell>
        </row>
        <row r="709">
          <cell r="H709">
            <v>-743.1395</v>
          </cell>
        </row>
        <row r="710">
          <cell r="H710">
            <v>-742.84469999999999</v>
          </cell>
        </row>
        <row r="711">
          <cell r="H711">
            <v>-742.5498</v>
          </cell>
        </row>
        <row r="712">
          <cell r="H712">
            <v>-742.25589999999988</v>
          </cell>
        </row>
        <row r="713">
          <cell r="H713">
            <v>-741.96199999999999</v>
          </cell>
        </row>
        <row r="714">
          <cell r="H714">
            <v>-741.66810000000009</v>
          </cell>
        </row>
        <row r="715">
          <cell r="H715">
            <v>-741.37310000000002</v>
          </cell>
        </row>
        <row r="716">
          <cell r="H716">
            <v>-741.07820000000004</v>
          </cell>
        </row>
        <row r="717">
          <cell r="H717">
            <v>-740.78430000000003</v>
          </cell>
        </row>
        <row r="718">
          <cell r="H718">
            <v>-740.49030000000005</v>
          </cell>
        </row>
        <row r="719">
          <cell r="H719">
            <v>-740.19529999999997</v>
          </cell>
        </row>
        <row r="720">
          <cell r="H720">
            <v>-739.90039999999999</v>
          </cell>
        </row>
        <row r="721">
          <cell r="H721">
            <v>-739.60640000000001</v>
          </cell>
        </row>
        <row r="722">
          <cell r="H722">
            <v>-739.31140000000005</v>
          </cell>
        </row>
        <row r="723">
          <cell r="H723">
            <v>-739.01739999999995</v>
          </cell>
        </row>
        <row r="724">
          <cell r="H724">
            <v>-738.72340000000008</v>
          </cell>
        </row>
        <row r="725">
          <cell r="H725">
            <v>-738.42840000000001</v>
          </cell>
        </row>
        <row r="726">
          <cell r="H726">
            <v>-738.13339999999994</v>
          </cell>
        </row>
        <row r="727">
          <cell r="H727">
            <v>-737.83940000000007</v>
          </cell>
        </row>
        <row r="728">
          <cell r="H728">
            <v>-737.54539999999997</v>
          </cell>
        </row>
        <row r="729">
          <cell r="H729">
            <v>-737.25029999999992</v>
          </cell>
        </row>
        <row r="730">
          <cell r="H730">
            <v>-736.95529999999997</v>
          </cell>
        </row>
        <row r="731">
          <cell r="H731">
            <v>-736.65920000000006</v>
          </cell>
        </row>
        <row r="732">
          <cell r="H732">
            <v>-736.36609999999996</v>
          </cell>
        </row>
        <row r="733">
          <cell r="H733">
            <v>-736.0711</v>
          </cell>
        </row>
        <row r="734">
          <cell r="H734">
            <v>-735.77600000000007</v>
          </cell>
        </row>
        <row r="735">
          <cell r="H735">
            <v>-735.48090000000002</v>
          </cell>
        </row>
        <row r="736">
          <cell r="H736">
            <v>-735.18679999999995</v>
          </cell>
        </row>
        <row r="737">
          <cell r="H737">
            <v>-734.89269999999999</v>
          </cell>
        </row>
        <row r="738">
          <cell r="H738">
            <v>-734.59760000000006</v>
          </cell>
        </row>
        <row r="739">
          <cell r="H739">
            <v>-734.30240000000003</v>
          </cell>
        </row>
        <row r="740">
          <cell r="H740">
            <v>-734.00729999999999</v>
          </cell>
        </row>
        <row r="741">
          <cell r="H741">
            <v>-733.71119999999996</v>
          </cell>
        </row>
        <row r="742">
          <cell r="H742">
            <v>-733.41800000000001</v>
          </cell>
        </row>
        <row r="743">
          <cell r="H743">
            <v>-733.1228000000001</v>
          </cell>
        </row>
        <row r="744">
          <cell r="H744">
            <v>-732.82769999999994</v>
          </cell>
        </row>
        <row r="745">
          <cell r="H745">
            <v>-732.53250000000003</v>
          </cell>
        </row>
        <row r="746">
          <cell r="H746">
            <v>-732.23829999999998</v>
          </cell>
        </row>
        <row r="747">
          <cell r="H747">
            <v>-731.94309999999996</v>
          </cell>
        </row>
        <row r="748">
          <cell r="H748">
            <v>-731.64789999999994</v>
          </cell>
        </row>
        <row r="749">
          <cell r="H749">
            <v>-731.35270000000003</v>
          </cell>
        </row>
        <row r="750">
          <cell r="H750">
            <v>-731.0575</v>
          </cell>
        </row>
        <row r="751">
          <cell r="H751">
            <v>-730.76330000000007</v>
          </cell>
        </row>
        <row r="752">
          <cell r="H752">
            <v>-730.46800000000007</v>
          </cell>
        </row>
        <row r="753">
          <cell r="H753">
            <v>-730.17280000000005</v>
          </cell>
        </row>
        <row r="754">
          <cell r="H754">
            <v>-729.87649999999996</v>
          </cell>
        </row>
        <row r="755">
          <cell r="H755">
            <v>-729.58230000000003</v>
          </cell>
        </row>
        <row r="756">
          <cell r="H756">
            <v>-729.28700000000003</v>
          </cell>
        </row>
        <row r="757">
          <cell r="H757">
            <v>-728.99170000000004</v>
          </cell>
        </row>
        <row r="758">
          <cell r="H758">
            <v>-728.69650000000001</v>
          </cell>
        </row>
        <row r="759">
          <cell r="H759">
            <v>-728.40219999999999</v>
          </cell>
        </row>
        <row r="760">
          <cell r="H760">
            <v>-728.1069</v>
          </cell>
        </row>
        <row r="761">
          <cell r="H761">
            <v>-727.81150000000002</v>
          </cell>
        </row>
        <row r="762">
          <cell r="H762">
            <v>-727.50530000000003</v>
          </cell>
        </row>
        <row r="763">
          <cell r="H763">
            <v>-727.1318</v>
          </cell>
        </row>
        <row r="764">
          <cell r="H764">
            <v>-726.68340000000001</v>
          </cell>
        </row>
        <row r="765">
          <cell r="H765">
            <v>-726.21460000000002</v>
          </cell>
        </row>
        <row r="766">
          <cell r="H766">
            <v>-725.74580000000003</v>
          </cell>
        </row>
        <row r="767">
          <cell r="H767">
            <v>-725.27800000000002</v>
          </cell>
        </row>
        <row r="768">
          <cell r="H768">
            <v>-724.81010000000003</v>
          </cell>
        </row>
        <row r="769">
          <cell r="H769">
            <v>-724.3402000000001</v>
          </cell>
        </row>
        <row r="770">
          <cell r="H770">
            <v>-723.87339999999995</v>
          </cell>
        </row>
        <row r="771">
          <cell r="H771">
            <v>-723.4045000000001</v>
          </cell>
        </row>
        <row r="772">
          <cell r="H772">
            <v>-722.93460000000005</v>
          </cell>
        </row>
        <row r="773">
          <cell r="H773">
            <v>-722.46769999999992</v>
          </cell>
        </row>
        <row r="774">
          <cell r="H774">
            <v>-721.9987000000001</v>
          </cell>
        </row>
        <row r="775">
          <cell r="H775">
            <v>-721.52980000000002</v>
          </cell>
        </row>
        <row r="776">
          <cell r="H776">
            <v>-721.06089999999995</v>
          </cell>
        </row>
        <row r="777">
          <cell r="H777">
            <v>-720.59289999999999</v>
          </cell>
        </row>
        <row r="778">
          <cell r="H778">
            <v>-720.12389999999994</v>
          </cell>
        </row>
        <row r="779">
          <cell r="H779">
            <v>-719.65499999999997</v>
          </cell>
        </row>
        <row r="780">
          <cell r="H780">
            <v>-719.1869999999999</v>
          </cell>
        </row>
        <row r="781">
          <cell r="H781">
            <v>-718.71800000000007</v>
          </cell>
        </row>
        <row r="782">
          <cell r="H782">
            <v>-718.24789999999996</v>
          </cell>
        </row>
        <row r="783">
          <cell r="H783">
            <v>-717.78089999999997</v>
          </cell>
        </row>
        <row r="784">
          <cell r="H784">
            <v>-717.31089999999995</v>
          </cell>
        </row>
        <row r="785">
          <cell r="H785">
            <v>-716.84179999999992</v>
          </cell>
        </row>
        <row r="786">
          <cell r="H786">
            <v>-716.37379999999996</v>
          </cell>
        </row>
        <row r="787">
          <cell r="H787">
            <v>-715.90470000000005</v>
          </cell>
        </row>
        <row r="788">
          <cell r="H788">
            <v>-715.43560000000002</v>
          </cell>
        </row>
        <row r="789">
          <cell r="H789">
            <v>-714.96749999999997</v>
          </cell>
        </row>
        <row r="790">
          <cell r="H790">
            <v>-714.49739999999997</v>
          </cell>
        </row>
        <row r="791">
          <cell r="H791">
            <v>-714.02929999999992</v>
          </cell>
        </row>
        <row r="792">
          <cell r="H792">
            <v>-713.56010000000003</v>
          </cell>
        </row>
        <row r="793">
          <cell r="H793">
            <v>-713.09100000000001</v>
          </cell>
        </row>
        <row r="794">
          <cell r="H794">
            <v>-712.62180000000001</v>
          </cell>
        </row>
        <row r="795">
          <cell r="H795">
            <v>-712.15359999999998</v>
          </cell>
        </row>
        <row r="796">
          <cell r="H796">
            <v>-711.68349999999998</v>
          </cell>
        </row>
        <row r="797">
          <cell r="H797">
            <v>-711.21530000000007</v>
          </cell>
        </row>
        <row r="798">
          <cell r="H798">
            <v>-710.74510000000009</v>
          </cell>
        </row>
        <row r="799">
          <cell r="H799">
            <v>-710.27679999999998</v>
          </cell>
        </row>
        <row r="800">
          <cell r="H800">
            <v>-709.80759999999998</v>
          </cell>
        </row>
        <row r="801">
          <cell r="H801">
            <v>-709.33740000000012</v>
          </cell>
        </row>
        <row r="802">
          <cell r="H802">
            <v>-708.8691</v>
          </cell>
        </row>
        <row r="803">
          <cell r="H803">
            <v>-708.3999</v>
          </cell>
        </row>
        <row r="804">
          <cell r="H804">
            <v>-707.93060000000003</v>
          </cell>
        </row>
        <row r="805">
          <cell r="H805">
            <v>-707.46130000000005</v>
          </cell>
        </row>
        <row r="806">
          <cell r="H806">
            <v>-706.99099999999999</v>
          </cell>
        </row>
        <row r="807">
          <cell r="H807">
            <v>-706.52369999999996</v>
          </cell>
        </row>
        <row r="808">
          <cell r="H808">
            <v>-706.05340000000001</v>
          </cell>
        </row>
        <row r="809">
          <cell r="H809">
            <v>-705.58299999999997</v>
          </cell>
        </row>
        <row r="810">
          <cell r="H810">
            <v>-705.11470000000008</v>
          </cell>
        </row>
        <row r="811">
          <cell r="H811">
            <v>-704.64429999999993</v>
          </cell>
        </row>
        <row r="812">
          <cell r="H812">
            <v>-704.17589999999996</v>
          </cell>
        </row>
        <row r="813">
          <cell r="H813">
            <v>-703.69439999999997</v>
          </cell>
        </row>
        <row r="814">
          <cell r="H814">
            <v>-703.18340000000001</v>
          </cell>
        </row>
        <row r="815">
          <cell r="H815">
            <v>-702.59820000000002</v>
          </cell>
        </row>
        <row r="816">
          <cell r="H816">
            <v>-701.97150000000011</v>
          </cell>
        </row>
        <row r="817">
          <cell r="H817">
            <v>-701.34480000000008</v>
          </cell>
        </row>
        <row r="818">
          <cell r="H818">
            <v>-700.68689999999992</v>
          </cell>
        </row>
        <row r="819">
          <cell r="H819">
            <v>-699.99209999999994</v>
          </cell>
        </row>
        <row r="820">
          <cell r="H820">
            <v>-699.2962</v>
          </cell>
        </row>
        <row r="821">
          <cell r="H821">
            <v>-698.60129999999992</v>
          </cell>
        </row>
        <row r="822">
          <cell r="H822">
            <v>-697.90530000000001</v>
          </cell>
        </row>
        <row r="823">
          <cell r="H823">
            <v>-697.21039999999994</v>
          </cell>
        </row>
        <row r="824">
          <cell r="H824">
            <v>-696.51439999999991</v>
          </cell>
        </row>
        <row r="825">
          <cell r="H825">
            <v>-695.81939999999997</v>
          </cell>
        </row>
        <row r="826">
          <cell r="H826">
            <v>-695.12339999999995</v>
          </cell>
        </row>
        <row r="827">
          <cell r="H827">
            <v>-694.42740000000003</v>
          </cell>
        </row>
        <row r="828">
          <cell r="H828">
            <v>-693.73140000000001</v>
          </cell>
        </row>
        <row r="829">
          <cell r="H829">
            <v>-693.03629999999998</v>
          </cell>
        </row>
        <row r="830">
          <cell r="H830">
            <v>-692.3402000000001</v>
          </cell>
        </row>
        <row r="831">
          <cell r="H831">
            <v>-691.64509999999996</v>
          </cell>
        </row>
        <row r="832">
          <cell r="H832">
            <v>-690.94900000000007</v>
          </cell>
        </row>
        <row r="833">
          <cell r="H833">
            <v>-690.25289999999995</v>
          </cell>
        </row>
        <row r="834">
          <cell r="H834">
            <v>-689.55670000000009</v>
          </cell>
        </row>
        <row r="835">
          <cell r="H835">
            <v>-688.86160000000007</v>
          </cell>
        </row>
        <row r="836">
          <cell r="H836">
            <v>-688.16540000000009</v>
          </cell>
        </row>
        <row r="837">
          <cell r="H837">
            <v>-687.47019999999998</v>
          </cell>
        </row>
        <row r="838">
          <cell r="H838">
            <v>-686.77300000000002</v>
          </cell>
        </row>
        <row r="839">
          <cell r="H839">
            <v>-686.07670000000007</v>
          </cell>
        </row>
        <row r="840">
          <cell r="H840">
            <v>-685.38149999999996</v>
          </cell>
        </row>
        <row r="841">
          <cell r="H841">
            <v>-684.68520000000001</v>
          </cell>
        </row>
        <row r="842">
          <cell r="H842">
            <v>-683.98889999999994</v>
          </cell>
        </row>
        <row r="843">
          <cell r="H843">
            <v>-683.29359999999997</v>
          </cell>
        </row>
        <row r="844">
          <cell r="H844">
            <v>-682.59719999999993</v>
          </cell>
        </row>
        <row r="845">
          <cell r="H845">
            <v>-681.90089999999998</v>
          </cell>
        </row>
        <row r="846">
          <cell r="H846">
            <v>-681.20349999999996</v>
          </cell>
        </row>
        <row r="847">
          <cell r="H847">
            <v>-680.50810000000001</v>
          </cell>
        </row>
        <row r="848">
          <cell r="H848">
            <v>-679.81169999999997</v>
          </cell>
        </row>
        <row r="849">
          <cell r="H849">
            <v>-679.11529999999993</v>
          </cell>
        </row>
        <row r="850">
          <cell r="H850">
            <v>-678.41879999999992</v>
          </cell>
        </row>
        <row r="851">
          <cell r="H851">
            <v>-677.72340000000008</v>
          </cell>
        </row>
        <row r="852">
          <cell r="H852">
            <v>-677.02590000000009</v>
          </cell>
        </row>
        <row r="853">
          <cell r="H853">
            <v>-676.32939999999996</v>
          </cell>
        </row>
        <row r="854">
          <cell r="H854">
            <v>-675.63390000000004</v>
          </cell>
        </row>
        <row r="855">
          <cell r="H855">
            <v>-674.93630000000007</v>
          </cell>
        </row>
        <row r="856">
          <cell r="H856">
            <v>-674.24080000000004</v>
          </cell>
        </row>
        <row r="857">
          <cell r="H857">
            <v>-673.54319999999996</v>
          </cell>
        </row>
        <row r="858">
          <cell r="H858">
            <v>-672.84759999999994</v>
          </cell>
        </row>
        <row r="859">
          <cell r="H859">
            <v>-672.15</v>
          </cell>
        </row>
        <row r="860">
          <cell r="H860">
            <v>-671.45439999999996</v>
          </cell>
        </row>
        <row r="861">
          <cell r="H861">
            <v>-670.7577</v>
          </cell>
        </row>
        <row r="862">
          <cell r="H862">
            <v>-670.06010000000003</v>
          </cell>
        </row>
        <row r="863">
          <cell r="H863">
            <v>-669.36339999999996</v>
          </cell>
        </row>
        <row r="864">
          <cell r="H864">
            <v>-668.66769999999997</v>
          </cell>
        </row>
        <row r="865">
          <cell r="H865">
            <v>-667.971</v>
          </cell>
        </row>
        <row r="866">
          <cell r="H866">
            <v>-667.27320000000009</v>
          </cell>
        </row>
        <row r="867">
          <cell r="H867">
            <v>-666.57650000000001</v>
          </cell>
        </row>
        <row r="868">
          <cell r="H868">
            <v>-665.87969999999996</v>
          </cell>
        </row>
        <row r="869">
          <cell r="H869">
            <v>-665.18290000000002</v>
          </cell>
        </row>
        <row r="870">
          <cell r="H870">
            <v>-664.48509999999999</v>
          </cell>
        </row>
        <row r="871">
          <cell r="H871">
            <v>-663.78930000000003</v>
          </cell>
        </row>
        <row r="872">
          <cell r="H872">
            <v>-663.0924</v>
          </cell>
        </row>
        <row r="873">
          <cell r="H873">
            <v>-662.39459999999997</v>
          </cell>
        </row>
        <row r="874">
          <cell r="H874">
            <v>-661.69869999999992</v>
          </cell>
        </row>
        <row r="875">
          <cell r="H875">
            <v>-661.00080000000003</v>
          </cell>
        </row>
        <row r="876">
          <cell r="H876">
            <v>-660.30279999999993</v>
          </cell>
        </row>
        <row r="877">
          <cell r="H877">
            <v>-659.6069</v>
          </cell>
        </row>
        <row r="878">
          <cell r="H878">
            <v>-658.90989999999999</v>
          </cell>
        </row>
        <row r="879">
          <cell r="H879">
            <v>-658.21199999999999</v>
          </cell>
        </row>
        <row r="880">
          <cell r="H880">
            <v>-657.51499999999999</v>
          </cell>
        </row>
        <row r="881">
          <cell r="H881">
            <v>-656.81799999999998</v>
          </cell>
        </row>
        <row r="882">
          <cell r="H882">
            <v>-656.11990000000003</v>
          </cell>
        </row>
        <row r="883">
          <cell r="H883">
            <v>-655.42290000000003</v>
          </cell>
        </row>
        <row r="884">
          <cell r="H884">
            <v>-654.72579999999994</v>
          </cell>
        </row>
        <row r="885">
          <cell r="H885">
            <v>-654.02870000000007</v>
          </cell>
        </row>
        <row r="886">
          <cell r="H886">
            <v>-653.33159999999998</v>
          </cell>
        </row>
        <row r="887">
          <cell r="H887">
            <v>-652.63350000000003</v>
          </cell>
        </row>
        <row r="888">
          <cell r="H888">
            <v>-651.93630000000007</v>
          </cell>
        </row>
        <row r="889">
          <cell r="H889">
            <v>-651.23919999999998</v>
          </cell>
        </row>
        <row r="890">
          <cell r="H890">
            <v>-650.54</v>
          </cell>
        </row>
        <row r="891">
          <cell r="H891">
            <v>-649.84280000000001</v>
          </cell>
        </row>
        <row r="892">
          <cell r="H892">
            <v>-649.14559999999994</v>
          </cell>
        </row>
        <row r="893">
          <cell r="H893">
            <v>-648.44839999999999</v>
          </cell>
        </row>
        <row r="894">
          <cell r="H894">
            <v>-647.75009999999997</v>
          </cell>
        </row>
        <row r="895">
          <cell r="H895">
            <v>-647.05280000000005</v>
          </cell>
        </row>
        <row r="896">
          <cell r="H896">
            <v>-646.35550000000001</v>
          </cell>
        </row>
        <row r="897">
          <cell r="H897">
            <v>-645.65719999999999</v>
          </cell>
        </row>
        <row r="898">
          <cell r="H898">
            <v>-644.95989999999995</v>
          </cell>
        </row>
        <row r="899">
          <cell r="H899">
            <v>-644.26160000000004</v>
          </cell>
        </row>
        <row r="900">
          <cell r="H900">
            <v>-643.56420000000003</v>
          </cell>
        </row>
        <row r="901">
          <cell r="H901">
            <v>-642.86580000000004</v>
          </cell>
        </row>
        <row r="902">
          <cell r="H902">
            <v>-642.16840000000002</v>
          </cell>
        </row>
        <row r="903">
          <cell r="H903">
            <v>-641.47</v>
          </cell>
        </row>
        <row r="904">
          <cell r="H904">
            <v>-640.77260000000001</v>
          </cell>
        </row>
        <row r="905">
          <cell r="H905">
            <v>-640.07410000000004</v>
          </cell>
        </row>
        <row r="906">
          <cell r="H906">
            <v>-639.37660000000005</v>
          </cell>
        </row>
        <row r="907">
          <cell r="H907">
            <v>-638.67809999999997</v>
          </cell>
        </row>
        <row r="908">
          <cell r="H908">
            <v>-637.98060000000009</v>
          </cell>
        </row>
        <row r="909">
          <cell r="H909">
            <v>-637.28210000000001</v>
          </cell>
        </row>
        <row r="910">
          <cell r="H910">
            <v>-636.58450000000005</v>
          </cell>
        </row>
        <row r="911">
          <cell r="H911">
            <v>-635.88599999999997</v>
          </cell>
        </row>
        <row r="912">
          <cell r="H912">
            <v>-635.1884</v>
          </cell>
        </row>
        <row r="913">
          <cell r="H913">
            <v>-634.48880000000008</v>
          </cell>
        </row>
        <row r="914">
          <cell r="H914">
            <v>-633.7912</v>
          </cell>
        </row>
        <row r="915">
          <cell r="H915">
            <v>-633.09249999999997</v>
          </cell>
        </row>
        <row r="916">
          <cell r="H916">
            <v>-632.39390000000003</v>
          </cell>
        </row>
        <row r="917">
          <cell r="H917">
            <v>-631.69619999999998</v>
          </cell>
        </row>
        <row r="918">
          <cell r="H918">
            <v>-630.99749999999995</v>
          </cell>
        </row>
        <row r="919">
          <cell r="H919">
            <v>-630.30079999999998</v>
          </cell>
        </row>
        <row r="920">
          <cell r="H920">
            <v>-629.60109999999997</v>
          </cell>
        </row>
        <row r="921">
          <cell r="H921">
            <v>-628.90329999999994</v>
          </cell>
        </row>
        <row r="922">
          <cell r="H922">
            <v>-628.20450000000005</v>
          </cell>
        </row>
        <row r="923">
          <cell r="H923">
            <v>-627.50570000000005</v>
          </cell>
        </row>
        <row r="924">
          <cell r="H924">
            <v>-626.80690000000004</v>
          </cell>
        </row>
        <row r="925">
          <cell r="H925">
            <v>-626.10809999999992</v>
          </cell>
        </row>
        <row r="926">
          <cell r="H926">
            <v>-625.40930000000003</v>
          </cell>
        </row>
        <row r="927">
          <cell r="H927">
            <v>-624.7124</v>
          </cell>
        </row>
        <row r="928">
          <cell r="H928">
            <v>-624.01250000000005</v>
          </cell>
        </row>
        <row r="929">
          <cell r="H929">
            <v>-623.31460000000004</v>
          </cell>
        </row>
        <row r="930">
          <cell r="H930">
            <v>-622.61570000000006</v>
          </cell>
        </row>
        <row r="931">
          <cell r="H931">
            <v>-621.91579999999999</v>
          </cell>
        </row>
        <row r="932">
          <cell r="H932">
            <v>-621.21780000000001</v>
          </cell>
        </row>
        <row r="933">
          <cell r="H933">
            <v>-620.51990000000001</v>
          </cell>
        </row>
        <row r="934">
          <cell r="H934">
            <v>-619.81990000000008</v>
          </cell>
        </row>
        <row r="935">
          <cell r="H935">
            <v>-619.12189999999998</v>
          </cell>
        </row>
        <row r="936">
          <cell r="H936">
            <v>-618.42180000000008</v>
          </cell>
        </row>
        <row r="937">
          <cell r="H937">
            <v>-617.72280000000001</v>
          </cell>
        </row>
        <row r="938">
          <cell r="H938">
            <v>-617.02469999999994</v>
          </cell>
        </row>
        <row r="939">
          <cell r="H939">
            <v>-616.32560000000001</v>
          </cell>
        </row>
        <row r="940">
          <cell r="H940">
            <v>-615.62650000000008</v>
          </cell>
        </row>
        <row r="941">
          <cell r="H941">
            <v>-614.92639999999994</v>
          </cell>
        </row>
        <row r="942">
          <cell r="H942">
            <v>-614.22829999999999</v>
          </cell>
        </row>
        <row r="943">
          <cell r="H943">
            <v>-613.52909999999997</v>
          </cell>
        </row>
        <row r="944">
          <cell r="H944">
            <v>-612.82989999999995</v>
          </cell>
        </row>
        <row r="945">
          <cell r="H945">
            <v>-612.12979999999993</v>
          </cell>
        </row>
        <row r="946">
          <cell r="H946">
            <v>-611.43150000000003</v>
          </cell>
        </row>
        <row r="947">
          <cell r="H947">
            <v>-610.73230000000001</v>
          </cell>
        </row>
        <row r="948">
          <cell r="H948">
            <v>-610.03309999999999</v>
          </cell>
        </row>
        <row r="949">
          <cell r="H949">
            <v>-609.33280000000002</v>
          </cell>
        </row>
        <row r="950">
          <cell r="H950">
            <v>-608.63549999999998</v>
          </cell>
        </row>
        <row r="951">
          <cell r="H951">
            <v>-607.93520000000001</v>
          </cell>
        </row>
        <row r="952">
          <cell r="H952">
            <v>-607.23590000000002</v>
          </cell>
        </row>
        <row r="953">
          <cell r="H953">
            <v>-606.53649999999993</v>
          </cell>
        </row>
        <row r="954">
          <cell r="H954">
            <v>-605.83719999999994</v>
          </cell>
        </row>
        <row r="955">
          <cell r="H955">
            <v>-605.13779999999997</v>
          </cell>
        </row>
        <row r="956">
          <cell r="H956">
            <v>-604.43740000000003</v>
          </cell>
        </row>
        <row r="957">
          <cell r="H957">
            <v>-603.73900000000003</v>
          </cell>
        </row>
        <row r="958">
          <cell r="H958">
            <v>-603.03859999999997</v>
          </cell>
        </row>
        <row r="959">
          <cell r="H959">
            <v>-602.33809999999994</v>
          </cell>
        </row>
        <row r="960">
          <cell r="H960">
            <v>-601.64060000000006</v>
          </cell>
        </row>
        <row r="961">
          <cell r="H961">
            <v>-600.94010000000003</v>
          </cell>
        </row>
        <row r="962">
          <cell r="H962">
            <v>-600.24059999999997</v>
          </cell>
        </row>
        <row r="963">
          <cell r="H963">
            <v>-599.54009999999994</v>
          </cell>
        </row>
        <row r="964">
          <cell r="H964">
            <v>-598.84059999999999</v>
          </cell>
        </row>
        <row r="965">
          <cell r="H965">
            <v>-598.14099999999996</v>
          </cell>
        </row>
        <row r="966">
          <cell r="H966">
            <v>-597.44139999999993</v>
          </cell>
        </row>
        <row r="967">
          <cell r="H967">
            <v>-596.74279999999999</v>
          </cell>
        </row>
        <row r="968">
          <cell r="H968">
            <v>-596.04219999999998</v>
          </cell>
        </row>
        <row r="969">
          <cell r="H969">
            <v>-595.34159999999997</v>
          </cell>
        </row>
        <row r="970">
          <cell r="H970">
            <v>-594.64189999999996</v>
          </cell>
        </row>
        <row r="971">
          <cell r="H971">
            <v>-593.94119999999998</v>
          </cell>
        </row>
        <row r="972">
          <cell r="H972">
            <v>-593.21120000000008</v>
          </cell>
        </row>
        <row r="973">
          <cell r="H973">
            <v>-592.47890000000007</v>
          </cell>
        </row>
        <row r="974">
          <cell r="H974">
            <v>-591.74549999999999</v>
          </cell>
        </row>
        <row r="975">
          <cell r="H975">
            <v>-591.01309999999989</v>
          </cell>
        </row>
        <row r="976">
          <cell r="H976">
            <v>-590.28070000000002</v>
          </cell>
        </row>
        <row r="977">
          <cell r="H977">
            <v>-589.54629999999997</v>
          </cell>
        </row>
        <row r="978">
          <cell r="H978">
            <v>-588.81389999999999</v>
          </cell>
        </row>
        <row r="979">
          <cell r="H979">
            <v>-588.08140000000003</v>
          </cell>
        </row>
        <row r="980">
          <cell r="H980">
            <v>-587.33789999999999</v>
          </cell>
        </row>
        <row r="981">
          <cell r="H981">
            <v>-586.5693</v>
          </cell>
        </row>
        <row r="982">
          <cell r="H982">
            <v>-585.80160000000001</v>
          </cell>
        </row>
        <row r="983">
          <cell r="H983">
            <v>-585.03390000000002</v>
          </cell>
        </row>
        <row r="984">
          <cell r="H984">
            <v>-584.26620000000003</v>
          </cell>
        </row>
        <row r="985">
          <cell r="H985">
            <v>-583.49850000000004</v>
          </cell>
        </row>
        <row r="986">
          <cell r="H986">
            <v>-582.73070000000007</v>
          </cell>
        </row>
        <row r="987">
          <cell r="H987">
            <v>-581.96299999999997</v>
          </cell>
        </row>
        <row r="988">
          <cell r="H988">
            <v>-581.19320000000005</v>
          </cell>
        </row>
        <row r="989">
          <cell r="H989">
            <v>-580.42539999999997</v>
          </cell>
        </row>
        <row r="990">
          <cell r="H990">
            <v>-579.6585</v>
          </cell>
        </row>
        <row r="991">
          <cell r="H991">
            <v>-578.89070000000004</v>
          </cell>
        </row>
        <row r="992">
          <cell r="H992">
            <v>-578.12279999999998</v>
          </cell>
        </row>
        <row r="993">
          <cell r="H993">
            <v>-577.35390000000007</v>
          </cell>
        </row>
        <row r="994">
          <cell r="H994">
            <v>-576.58590000000004</v>
          </cell>
        </row>
        <row r="995">
          <cell r="H995">
            <v>-575.81799999999998</v>
          </cell>
        </row>
        <row r="996">
          <cell r="H996">
            <v>-575.04899999999998</v>
          </cell>
        </row>
        <row r="997">
          <cell r="H997">
            <v>-574.28199999999993</v>
          </cell>
        </row>
        <row r="998">
          <cell r="H998">
            <v>-573.5139999999999</v>
          </cell>
        </row>
        <row r="999">
          <cell r="H999">
            <v>-572.745</v>
          </cell>
        </row>
        <row r="1000">
          <cell r="H1000">
            <v>-571.97589999999991</v>
          </cell>
        </row>
        <row r="1001">
          <cell r="H1001">
            <v>-571.20780000000002</v>
          </cell>
        </row>
        <row r="1002">
          <cell r="H1002">
            <v>-570.44069999999999</v>
          </cell>
        </row>
        <row r="1003">
          <cell r="H1003">
            <v>-569.67160000000001</v>
          </cell>
        </row>
        <row r="1004">
          <cell r="H1004">
            <v>-568.90340000000003</v>
          </cell>
        </row>
        <row r="1005">
          <cell r="H1005">
            <v>-568.13329999999996</v>
          </cell>
        </row>
        <row r="1006">
          <cell r="H1006">
            <v>-567.36609999999996</v>
          </cell>
        </row>
        <row r="1007">
          <cell r="H1007">
            <v>-566.59789999999998</v>
          </cell>
        </row>
        <row r="1008">
          <cell r="H1008">
            <v>-565.82860000000005</v>
          </cell>
        </row>
        <row r="1009">
          <cell r="H1009">
            <v>-565.06039999999996</v>
          </cell>
        </row>
        <row r="1010">
          <cell r="H1010">
            <v>-564.29109999999991</v>
          </cell>
        </row>
        <row r="1011">
          <cell r="H1011">
            <v>-563.52279999999996</v>
          </cell>
        </row>
        <row r="1012">
          <cell r="H1012">
            <v>-562.75340000000006</v>
          </cell>
        </row>
        <row r="1013">
          <cell r="H1013">
            <v>-561.98609999999996</v>
          </cell>
        </row>
        <row r="1014">
          <cell r="H1014">
            <v>-561.21769999999992</v>
          </cell>
        </row>
        <row r="1015">
          <cell r="H1015">
            <v>-560.44730000000004</v>
          </cell>
        </row>
        <row r="1016">
          <cell r="H1016">
            <v>-559.67989999999998</v>
          </cell>
        </row>
        <row r="1017">
          <cell r="H1017">
            <v>-558.91050000000007</v>
          </cell>
        </row>
        <row r="1018">
          <cell r="H1018">
            <v>-558.14099999999996</v>
          </cell>
        </row>
        <row r="1019">
          <cell r="H1019">
            <v>-557.37249999999995</v>
          </cell>
        </row>
        <row r="1020">
          <cell r="H1020">
            <v>-556.60300000000007</v>
          </cell>
        </row>
        <row r="1021">
          <cell r="H1021">
            <v>-555.83450000000005</v>
          </cell>
        </row>
        <row r="1022">
          <cell r="H1022">
            <v>-555.06500000000005</v>
          </cell>
        </row>
        <row r="1023">
          <cell r="H1023">
            <v>-554.29639999999995</v>
          </cell>
        </row>
        <row r="1024">
          <cell r="H1024">
            <v>-553.52780000000007</v>
          </cell>
        </row>
        <row r="1025">
          <cell r="H1025">
            <v>-552.75720000000001</v>
          </cell>
        </row>
        <row r="1026">
          <cell r="H1026">
            <v>-551.98850000000004</v>
          </cell>
        </row>
        <row r="1027">
          <cell r="H1027">
            <v>-551.21990000000005</v>
          </cell>
        </row>
        <row r="1028">
          <cell r="H1028">
            <v>-550.4502</v>
          </cell>
        </row>
        <row r="1029">
          <cell r="H1029">
            <v>-549.68149999999991</v>
          </cell>
        </row>
        <row r="1030">
          <cell r="H1030">
            <v>-548.91179999999997</v>
          </cell>
        </row>
        <row r="1031">
          <cell r="H1031">
            <v>-548.14200000000005</v>
          </cell>
        </row>
        <row r="1032">
          <cell r="H1032">
            <v>-547.3732</v>
          </cell>
        </row>
        <row r="1033">
          <cell r="H1033">
            <v>-546.60450000000003</v>
          </cell>
        </row>
        <row r="1034">
          <cell r="H1034">
            <v>-545.83359999999993</v>
          </cell>
        </row>
        <row r="1035">
          <cell r="H1035">
            <v>-545.06579999999997</v>
          </cell>
        </row>
        <row r="1036">
          <cell r="H1036">
            <v>-544.29590000000007</v>
          </cell>
        </row>
        <row r="1037">
          <cell r="H1037">
            <v>-543.52610000000004</v>
          </cell>
        </row>
        <row r="1038">
          <cell r="H1038">
            <v>-542.75620000000004</v>
          </cell>
        </row>
        <row r="1039">
          <cell r="H1039">
            <v>-541.98720000000003</v>
          </cell>
        </row>
        <row r="1040">
          <cell r="H1040">
            <v>-541.21730000000002</v>
          </cell>
        </row>
        <row r="1041">
          <cell r="H1041">
            <v>-540.44730000000004</v>
          </cell>
        </row>
        <row r="1042">
          <cell r="H1042">
            <v>-539.67730000000006</v>
          </cell>
        </row>
        <row r="1043">
          <cell r="H1043">
            <v>-538.90830000000005</v>
          </cell>
        </row>
        <row r="1044">
          <cell r="H1044">
            <v>-538.13829999999996</v>
          </cell>
        </row>
        <row r="1045">
          <cell r="H1045">
            <v>-537.36919999999998</v>
          </cell>
        </row>
        <row r="1046">
          <cell r="H1046">
            <v>-536.59909999999991</v>
          </cell>
        </row>
        <row r="1047">
          <cell r="H1047">
            <v>-535.82899999999995</v>
          </cell>
        </row>
        <row r="1048">
          <cell r="H1048">
            <v>-535.05889999999999</v>
          </cell>
        </row>
        <row r="1049">
          <cell r="H1049">
            <v>-534.28880000000004</v>
          </cell>
        </row>
        <row r="1050">
          <cell r="H1050">
            <v>-533.51859999999999</v>
          </cell>
        </row>
        <row r="1051">
          <cell r="H1051">
            <v>-532.74939999999992</v>
          </cell>
        </row>
        <row r="1052">
          <cell r="H1052">
            <v>-531.97820000000002</v>
          </cell>
        </row>
        <row r="1053">
          <cell r="H1053">
            <v>-531.20900000000006</v>
          </cell>
        </row>
        <row r="1054">
          <cell r="H1054">
            <v>-530.43970000000002</v>
          </cell>
        </row>
        <row r="1055">
          <cell r="H1055">
            <v>-529.6694</v>
          </cell>
        </row>
        <row r="1056">
          <cell r="H1056">
            <v>-528.89909999999998</v>
          </cell>
        </row>
        <row r="1057">
          <cell r="H1057">
            <v>-528.12980000000005</v>
          </cell>
        </row>
        <row r="1058">
          <cell r="H1058">
            <v>-527.35839999999996</v>
          </cell>
        </row>
        <row r="1059">
          <cell r="H1059">
            <v>-526.58909999999992</v>
          </cell>
        </row>
        <row r="1060">
          <cell r="H1060">
            <v>-525.81870000000004</v>
          </cell>
        </row>
        <row r="1061">
          <cell r="H1061">
            <v>-525.04730000000006</v>
          </cell>
        </row>
        <row r="1062">
          <cell r="H1062">
            <v>-524.27679999999998</v>
          </cell>
        </row>
        <row r="1063">
          <cell r="H1063">
            <v>-523.50639999999999</v>
          </cell>
        </row>
        <row r="1064">
          <cell r="H1064">
            <v>-522.73590000000002</v>
          </cell>
        </row>
        <row r="1065">
          <cell r="H1065">
            <v>-521.96540000000005</v>
          </cell>
        </row>
        <row r="1066">
          <cell r="H1066">
            <v>-521.19489999999996</v>
          </cell>
        </row>
        <row r="1067">
          <cell r="H1067">
            <v>-520.42529999999999</v>
          </cell>
        </row>
        <row r="1068">
          <cell r="H1068">
            <v>-519.65380000000005</v>
          </cell>
        </row>
        <row r="1069">
          <cell r="H1069">
            <v>-518.88419999999996</v>
          </cell>
        </row>
        <row r="1070">
          <cell r="H1070">
            <v>-518.11350000000004</v>
          </cell>
        </row>
        <row r="1071">
          <cell r="H1071">
            <v>-517.34289999999999</v>
          </cell>
        </row>
        <row r="1072">
          <cell r="H1072">
            <v>-516.57229999999993</v>
          </cell>
        </row>
        <row r="1073">
          <cell r="H1073">
            <v>-515.80059999999992</v>
          </cell>
        </row>
        <row r="1074">
          <cell r="H1074">
            <v>-515.0299</v>
          </cell>
        </row>
        <row r="1075">
          <cell r="H1075">
            <v>-514.26009999999997</v>
          </cell>
        </row>
        <row r="1076">
          <cell r="H1076">
            <v>-513.48939999999993</v>
          </cell>
        </row>
        <row r="1077">
          <cell r="H1077">
            <v>-512.71759999999995</v>
          </cell>
        </row>
        <row r="1078">
          <cell r="H1078">
            <v>-511.94780000000003</v>
          </cell>
        </row>
        <row r="1079">
          <cell r="H1079">
            <v>-511.17600000000004</v>
          </cell>
        </row>
        <row r="1080">
          <cell r="H1080">
            <v>-510.40520000000004</v>
          </cell>
        </row>
        <row r="1081">
          <cell r="H1081">
            <v>-509.63380000000001</v>
          </cell>
        </row>
        <row r="1082">
          <cell r="H1082">
            <v>-508.86329999999998</v>
          </cell>
        </row>
        <row r="1083">
          <cell r="H1083">
            <v>-508.0926</v>
          </cell>
        </row>
        <row r="1084">
          <cell r="H1084">
            <v>-507.322</v>
          </cell>
        </row>
        <row r="1085">
          <cell r="H1085">
            <v>-506.55029999999999</v>
          </cell>
        </row>
        <row r="1086">
          <cell r="H1086">
            <v>-505.77960000000002</v>
          </cell>
        </row>
        <row r="1087">
          <cell r="H1087">
            <v>-505.00879999999995</v>
          </cell>
        </row>
        <row r="1088">
          <cell r="H1088">
            <v>-504.2371</v>
          </cell>
        </row>
        <row r="1089">
          <cell r="H1089">
            <v>-503.46530000000001</v>
          </cell>
        </row>
        <row r="1090">
          <cell r="H1090">
            <v>-502.6934</v>
          </cell>
        </row>
        <row r="1091">
          <cell r="H1091">
            <v>-501.92250000000001</v>
          </cell>
        </row>
        <row r="1092">
          <cell r="H1092">
            <v>-501.15170000000001</v>
          </cell>
        </row>
        <row r="1093">
          <cell r="H1093">
            <v>-500.37980000000005</v>
          </cell>
        </row>
        <row r="1094">
          <cell r="H1094">
            <v>-499.60889999999995</v>
          </cell>
        </row>
        <row r="1095">
          <cell r="H1095">
            <v>-498.83679999999998</v>
          </cell>
        </row>
        <row r="1096">
          <cell r="H1096">
            <v>-498.06580000000008</v>
          </cell>
        </row>
        <row r="1097">
          <cell r="H1097">
            <v>-497.29380000000003</v>
          </cell>
        </row>
        <row r="1098">
          <cell r="H1098">
            <v>-496.52269999999999</v>
          </cell>
        </row>
        <row r="1099">
          <cell r="H1099">
            <v>-495.75160000000005</v>
          </cell>
        </row>
        <row r="1100">
          <cell r="H1100">
            <v>-494.97949999999997</v>
          </cell>
        </row>
        <row r="1101">
          <cell r="H1101">
            <v>-494.20830000000001</v>
          </cell>
        </row>
        <row r="1102">
          <cell r="H1102">
            <v>-493.43619999999999</v>
          </cell>
        </row>
        <row r="1103">
          <cell r="H1103">
            <v>-492.66490000000005</v>
          </cell>
        </row>
        <row r="1104">
          <cell r="H1104">
            <v>-491.8938</v>
          </cell>
        </row>
        <row r="1105">
          <cell r="H1105">
            <v>-491.12149999999997</v>
          </cell>
        </row>
        <row r="1106">
          <cell r="H1106">
            <v>-490.3501</v>
          </cell>
        </row>
        <row r="1107">
          <cell r="H1107">
            <v>-489.57779999999997</v>
          </cell>
        </row>
        <row r="1108">
          <cell r="H1108">
            <v>-488.80639999999994</v>
          </cell>
        </row>
        <row r="1109">
          <cell r="H1109">
            <v>-488.03409999999997</v>
          </cell>
        </row>
        <row r="1110">
          <cell r="H1110">
            <v>-487.2627</v>
          </cell>
        </row>
        <row r="1111">
          <cell r="H1111">
            <v>-486.49019999999996</v>
          </cell>
        </row>
        <row r="1112">
          <cell r="H1112">
            <v>-485.71769999999998</v>
          </cell>
        </row>
        <row r="1113">
          <cell r="H1113">
            <v>-484.94719999999995</v>
          </cell>
        </row>
        <row r="1114">
          <cell r="H1114">
            <v>-484.1746</v>
          </cell>
        </row>
        <row r="1115">
          <cell r="H1115">
            <v>-483.40210000000002</v>
          </cell>
        </row>
        <row r="1116">
          <cell r="H1116">
            <v>-482.63049999999998</v>
          </cell>
        </row>
        <row r="1117">
          <cell r="H1117">
            <v>-481.85790000000003</v>
          </cell>
        </row>
        <row r="1118">
          <cell r="H1118">
            <v>-481.08519999999999</v>
          </cell>
        </row>
        <row r="1119">
          <cell r="H1119">
            <v>-480.31449999999995</v>
          </cell>
        </row>
        <row r="1120">
          <cell r="H1120">
            <v>-479.54179999999997</v>
          </cell>
        </row>
        <row r="1121">
          <cell r="H1121">
            <v>-478.76920000000001</v>
          </cell>
        </row>
        <row r="1122">
          <cell r="H1122">
            <v>-477.99639999999999</v>
          </cell>
        </row>
        <row r="1123">
          <cell r="H1123">
            <v>-477.22450000000003</v>
          </cell>
        </row>
        <row r="1124">
          <cell r="H1124">
            <v>-476.45270000000005</v>
          </cell>
        </row>
        <row r="1125">
          <cell r="H1125">
            <v>-475.6798</v>
          </cell>
        </row>
        <row r="1126">
          <cell r="H1126">
            <v>-474.90700000000004</v>
          </cell>
        </row>
        <row r="1127">
          <cell r="H1127">
            <v>-474.13409999999999</v>
          </cell>
        </row>
        <row r="1128">
          <cell r="H1128">
            <v>-473.36310000000003</v>
          </cell>
        </row>
        <row r="1129">
          <cell r="H1129">
            <v>-472.59019999999998</v>
          </cell>
        </row>
        <row r="1130">
          <cell r="H1130">
            <v>-471.81709999999998</v>
          </cell>
        </row>
        <row r="1131">
          <cell r="H1131">
            <v>-471.04409999999996</v>
          </cell>
        </row>
        <row r="1132">
          <cell r="H1132">
            <v>-470.27200000000005</v>
          </cell>
        </row>
        <row r="1133">
          <cell r="H1133">
            <v>-469.49889999999999</v>
          </cell>
        </row>
        <row r="1134">
          <cell r="H1134">
            <v>-468.72579999999999</v>
          </cell>
        </row>
        <row r="1135">
          <cell r="H1135">
            <v>-467.95460000000003</v>
          </cell>
        </row>
        <row r="1136">
          <cell r="H1136">
            <v>-467.18140000000005</v>
          </cell>
        </row>
        <row r="1137">
          <cell r="H1137">
            <v>-466.40819999999997</v>
          </cell>
        </row>
        <row r="1138">
          <cell r="H1138">
            <v>-465.63599999999997</v>
          </cell>
        </row>
        <row r="1139">
          <cell r="H1139">
            <v>-464.86279999999999</v>
          </cell>
        </row>
        <row r="1140">
          <cell r="H1140">
            <v>-464.08950000000004</v>
          </cell>
        </row>
        <row r="1141">
          <cell r="H1141">
            <v>-463.31709999999998</v>
          </cell>
        </row>
        <row r="1142">
          <cell r="H1142">
            <v>-462.54379999999992</v>
          </cell>
        </row>
        <row r="1143">
          <cell r="H1143">
            <v>-461.77139999999997</v>
          </cell>
        </row>
        <row r="1144">
          <cell r="H1144">
            <v>-460.99800000000005</v>
          </cell>
        </row>
        <row r="1145">
          <cell r="H1145">
            <v>-460.22449999999998</v>
          </cell>
        </row>
        <row r="1146">
          <cell r="H1146">
            <v>-459.45210000000003</v>
          </cell>
        </row>
        <row r="1147">
          <cell r="H1147">
            <v>-458.67849999999999</v>
          </cell>
        </row>
        <row r="1148">
          <cell r="H1148">
            <v>-457.90600000000001</v>
          </cell>
        </row>
        <row r="1149">
          <cell r="H1149">
            <v>-457.13240000000008</v>
          </cell>
        </row>
        <row r="1150">
          <cell r="H1150">
            <v>-456.35879999999997</v>
          </cell>
        </row>
        <row r="1151">
          <cell r="H1151">
            <v>-455.58619999999996</v>
          </cell>
        </row>
        <row r="1152">
          <cell r="H1152">
            <v>-454.8116</v>
          </cell>
        </row>
        <row r="1153">
          <cell r="H1153">
            <v>-454.03890000000001</v>
          </cell>
        </row>
        <row r="1154">
          <cell r="H1154">
            <v>-453.26519999999999</v>
          </cell>
        </row>
        <row r="1155">
          <cell r="H1155">
            <v>-452.49250000000001</v>
          </cell>
        </row>
        <row r="1156">
          <cell r="H1156">
            <v>-451.71870000000001</v>
          </cell>
        </row>
        <row r="1157">
          <cell r="H1157">
            <v>-450.94589999999999</v>
          </cell>
        </row>
        <row r="1158">
          <cell r="H1158">
            <v>-450.17200000000003</v>
          </cell>
        </row>
        <row r="1159">
          <cell r="H1159">
            <v>-449.39819999999997</v>
          </cell>
        </row>
        <row r="1160">
          <cell r="H1160">
            <v>-448.62429999999995</v>
          </cell>
        </row>
        <row r="1161">
          <cell r="H1161">
            <v>-447.85140000000001</v>
          </cell>
        </row>
        <row r="1162">
          <cell r="H1162">
            <v>-447.07839999999999</v>
          </cell>
        </row>
        <row r="1163">
          <cell r="H1163">
            <v>-446.30449999999996</v>
          </cell>
        </row>
        <row r="1164">
          <cell r="H1164">
            <v>-445.53049999999996</v>
          </cell>
        </row>
        <row r="1165">
          <cell r="H1165">
            <v>-444.75649999999996</v>
          </cell>
        </row>
        <row r="1166">
          <cell r="H1166">
            <v>-443.98329999999999</v>
          </cell>
        </row>
        <row r="1167">
          <cell r="H1167">
            <v>-443.20929999999998</v>
          </cell>
        </row>
        <row r="1168">
          <cell r="H1168">
            <v>-442.43520000000001</v>
          </cell>
        </row>
        <row r="1169">
          <cell r="H1169">
            <v>-441.66200000000003</v>
          </cell>
        </row>
        <row r="1170">
          <cell r="H1170">
            <v>-440.88780000000003</v>
          </cell>
        </row>
        <row r="1171">
          <cell r="H1171">
            <v>-440.11360000000002</v>
          </cell>
        </row>
        <row r="1172">
          <cell r="H1172">
            <v>-439.33940000000001</v>
          </cell>
        </row>
        <row r="1173">
          <cell r="H1173">
            <v>-438.56610000000001</v>
          </cell>
        </row>
        <row r="1174">
          <cell r="H1174">
            <v>-437.79179999999997</v>
          </cell>
        </row>
        <row r="1175">
          <cell r="H1175">
            <v>-437.01749999999998</v>
          </cell>
        </row>
        <row r="1176">
          <cell r="H1176">
            <v>-436.24419999999998</v>
          </cell>
        </row>
        <row r="1177">
          <cell r="H1177">
            <v>-435.46979999999996</v>
          </cell>
        </row>
        <row r="1178">
          <cell r="H1178">
            <v>-434.69529999999997</v>
          </cell>
        </row>
        <row r="1179">
          <cell r="H1179">
            <v>-433.92089999999996</v>
          </cell>
        </row>
        <row r="1180">
          <cell r="H1180">
            <v>-433.14740000000006</v>
          </cell>
        </row>
        <row r="1181">
          <cell r="H1181">
            <v>-432.37189999999998</v>
          </cell>
        </row>
        <row r="1182">
          <cell r="H1182">
            <v>-431.59839999999997</v>
          </cell>
        </row>
        <row r="1183">
          <cell r="H1183">
            <v>-430.82479999999998</v>
          </cell>
        </row>
        <row r="1184">
          <cell r="H1184">
            <v>-430.05020000000002</v>
          </cell>
        </row>
        <row r="1185">
          <cell r="H1185">
            <v>-429.27570000000003</v>
          </cell>
        </row>
        <row r="1186">
          <cell r="H1186">
            <v>-428.5009</v>
          </cell>
        </row>
        <row r="1187">
          <cell r="H1187">
            <v>-427.72719999999998</v>
          </cell>
        </row>
        <row r="1188">
          <cell r="H1188">
            <v>-426.95260000000002</v>
          </cell>
        </row>
        <row r="1189">
          <cell r="H1189">
            <v>-426.17780000000005</v>
          </cell>
        </row>
        <row r="1190">
          <cell r="H1190">
            <v>-425.40300000000002</v>
          </cell>
        </row>
        <row r="1191">
          <cell r="H1191">
            <v>-424.62830000000002</v>
          </cell>
        </row>
        <row r="1192">
          <cell r="H1192">
            <v>-423.85450000000003</v>
          </cell>
        </row>
        <row r="1193">
          <cell r="H1193">
            <v>-423.07960000000003</v>
          </cell>
        </row>
        <row r="1194">
          <cell r="H1194">
            <v>-422.30469999999997</v>
          </cell>
        </row>
        <row r="1195">
          <cell r="H1195">
            <v>-421.52969999999993</v>
          </cell>
        </row>
        <row r="1196">
          <cell r="H1196">
            <v>-420.75479999999993</v>
          </cell>
        </row>
        <row r="1197">
          <cell r="H1197">
            <v>-419.98080000000004</v>
          </cell>
        </row>
        <row r="1198">
          <cell r="H1198">
            <v>-419.20589999999999</v>
          </cell>
        </row>
        <row r="1199">
          <cell r="H1199">
            <v>-418.43180000000001</v>
          </cell>
        </row>
        <row r="1200">
          <cell r="H1200">
            <v>-417.65579999999994</v>
          </cell>
        </row>
        <row r="1201">
          <cell r="H1201">
            <v>-416.88060000000002</v>
          </cell>
        </row>
        <row r="1202">
          <cell r="H1202">
            <v>-416.10660000000001</v>
          </cell>
        </row>
        <row r="1203">
          <cell r="H1203">
            <v>-415.33139999999992</v>
          </cell>
        </row>
        <row r="1204">
          <cell r="H1204">
            <v>-414.55619999999999</v>
          </cell>
        </row>
        <row r="1205">
          <cell r="H1205">
            <v>-413.78100000000001</v>
          </cell>
        </row>
        <row r="1206">
          <cell r="H1206">
            <v>-413.00670000000002</v>
          </cell>
        </row>
        <row r="1207">
          <cell r="H1207">
            <v>-412.23140000000001</v>
          </cell>
        </row>
        <row r="1208">
          <cell r="H1208">
            <v>-411.45609999999999</v>
          </cell>
        </row>
        <row r="1209">
          <cell r="H1209">
            <v>-410.68079999999998</v>
          </cell>
        </row>
        <row r="1210">
          <cell r="H1210">
            <v>-409.90649999999999</v>
          </cell>
        </row>
        <row r="1211">
          <cell r="H1211">
            <v>-409.1311</v>
          </cell>
        </row>
        <row r="1212">
          <cell r="H1212">
            <v>-408.35569999999996</v>
          </cell>
        </row>
        <row r="1213">
          <cell r="H1213">
            <v>-407.57920000000001</v>
          </cell>
        </row>
        <row r="1214">
          <cell r="H1214">
            <v>-406.80380000000002</v>
          </cell>
        </row>
        <row r="1215">
          <cell r="H1215">
            <v>-406.02919999999995</v>
          </cell>
        </row>
        <row r="1216">
          <cell r="H1216">
            <v>-405.25379999999996</v>
          </cell>
        </row>
        <row r="1217">
          <cell r="H1217">
            <v>-404.47820000000002</v>
          </cell>
        </row>
        <row r="1218">
          <cell r="H1218">
            <v>-403.70249999999999</v>
          </cell>
        </row>
        <row r="1219">
          <cell r="H1219">
            <v>-402.92689999999999</v>
          </cell>
        </row>
        <row r="1220">
          <cell r="H1220">
            <v>-402.15230000000003</v>
          </cell>
        </row>
        <row r="1221">
          <cell r="H1221">
            <v>-401.3766</v>
          </cell>
        </row>
        <row r="1222">
          <cell r="H1222">
            <v>-400.60090000000002</v>
          </cell>
        </row>
        <row r="1223">
          <cell r="H1223">
            <v>-399.82510000000002</v>
          </cell>
        </row>
        <row r="1224">
          <cell r="H1224">
            <v>-399.05039999999997</v>
          </cell>
        </row>
        <row r="1225">
          <cell r="H1225">
            <v>-398.27460000000002</v>
          </cell>
        </row>
        <row r="1226">
          <cell r="H1226">
            <v>-397.49879999999996</v>
          </cell>
        </row>
        <row r="1227">
          <cell r="H1227">
            <v>-396.72289999999998</v>
          </cell>
        </row>
        <row r="1228">
          <cell r="H1228">
            <v>-395.947</v>
          </cell>
        </row>
        <row r="1229">
          <cell r="H1229">
            <v>-395.17099999999999</v>
          </cell>
        </row>
        <row r="1230">
          <cell r="H1230">
            <v>-394.39519999999999</v>
          </cell>
        </row>
        <row r="1231">
          <cell r="H1231">
            <v>-393.6191</v>
          </cell>
        </row>
        <row r="1232">
          <cell r="H1232">
            <v>-392.84410000000003</v>
          </cell>
        </row>
        <row r="1233">
          <cell r="H1233">
            <v>-392.06819999999999</v>
          </cell>
        </row>
        <row r="1234">
          <cell r="H1234">
            <v>-391.29110000000003</v>
          </cell>
        </row>
        <row r="1235">
          <cell r="H1235">
            <v>-390.51499999999999</v>
          </cell>
        </row>
        <row r="1236">
          <cell r="H1236">
            <v>-389.73879999999997</v>
          </cell>
        </row>
        <row r="1237">
          <cell r="H1237">
            <v>-388.96269999999998</v>
          </cell>
        </row>
        <row r="1238">
          <cell r="H1238">
            <v>-388.1875</v>
          </cell>
        </row>
        <row r="1239">
          <cell r="H1239">
            <v>-387.41120000000001</v>
          </cell>
        </row>
        <row r="1240">
          <cell r="H1240">
            <v>-386.63499999999999</v>
          </cell>
        </row>
        <row r="1241">
          <cell r="H1241">
            <v>-385.85879999999997</v>
          </cell>
        </row>
        <row r="1242">
          <cell r="H1242">
            <v>-385.08240000000001</v>
          </cell>
        </row>
        <row r="1243">
          <cell r="H1243">
            <v>-384.30610000000001</v>
          </cell>
        </row>
        <row r="1244">
          <cell r="H1244">
            <v>-383.52970000000005</v>
          </cell>
        </row>
        <row r="1245">
          <cell r="H1245">
            <v>-382.7534</v>
          </cell>
        </row>
        <row r="1246">
          <cell r="H1246">
            <v>-381.97699999999998</v>
          </cell>
        </row>
        <row r="1247">
          <cell r="H1247">
            <v>-381.20150000000001</v>
          </cell>
        </row>
        <row r="1248">
          <cell r="H1248">
            <v>-380.42399999999998</v>
          </cell>
        </row>
        <row r="1249">
          <cell r="H1249">
            <v>-379.64750000000004</v>
          </cell>
        </row>
        <row r="1250">
          <cell r="H1250">
            <v>-378.87090000000001</v>
          </cell>
        </row>
        <row r="1251">
          <cell r="H1251">
            <v>-378.09539999999998</v>
          </cell>
        </row>
        <row r="1252">
          <cell r="H1252">
            <v>-377.31780000000003</v>
          </cell>
        </row>
        <row r="1253">
          <cell r="H1253">
            <v>-376.54119999999995</v>
          </cell>
        </row>
        <row r="1254">
          <cell r="H1254">
            <v>-375.76559999999995</v>
          </cell>
        </row>
        <row r="1255">
          <cell r="H1255">
            <v>-374.98779999999999</v>
          </cell>
        </row>
        <row r="1256">
          <cell r="H1256">
            <v>-374.21109999999999</v>
          </cell>
        </row>
        <row r="1257">
          <cell r="H1257">
            <v>-373.43529999999998</v>
          </cell>
        </row>
        <row r="1258">
          <cell r="H1258">
            <v>-372.6576</v>
          </cell>
        </row>
        <row r="1259">
          <cell r="H1259">
            <v>-371.88080000000002</v>
          </cell>
        </row>
        <row r="1260">
          <cell r="H1260">
            <v>-371.10489999999999</v>
          </cell>
        </row>
        <row r="1261">
          <cell r="H1261">
            <v>-370.32709999999997</v>
          </cell>
        </row>
        <row r="1262">
          <cell r="H1262">
            <v>-369.55020000000002</v>
          </cell>
        </row>
        <row r="1263">
          <cell r="H1263">
            <v>-368.77429999999998</v>
          </cell>
        </row>
        <row r="1264">
          <cell r="H1264">
            <v>-367.99630000000002</v>
          </cell>
        </row>
        <row r="1265">
          <cell r="H1265">
            <v>-367.22039999999998</v>
          </cell>
        </row>
        <row r="1266">
          <cell r="H1266">
            <v>-366.44240000000002</v>
          </cell>
        </row>
        <row r="1267">
          <cell r="H1267">
            <v>-365.66629999999998</v>
          </cell>
        </row>
        <row r="1268">
          <cell r="H1268">
            <v>-364.88820000000004</v>
          </cell>
        </row>
        <row r="1269">
          <cell r="H1269">
            <v>-364.11110000000002</v>
          </cell>
        </row>
        <row r="1270">
          <cell r="H1270">
            <v>-363.334</v>
          </cell>
        </row>
        <row r="1271">
          <cell r="H1271">
            <v>-362.55679999999995</v>
          </cell>
        </row>
        <row r="1272">
          <cell r="H1272">
            <v>-361.77969999999999</v>
          </cell>
        </row>
        <row r="1273">
          <cell r="H1273">
            <v>-361.00239999999997</v>
          </cell>
        </row>
        <row r="1274">
          <cell r="H1274">
            <v>-360.22520000000003</v>
          </cell>
        </row>
        <row r="1275">
          <cell r="H1275">
            <v>-359.44799999999998</v>
          </cell>
        </row>
        <row r="1276">
          <cell r="H1276">
            <v>-358.67060000000004</v>
          </cell>
        </row>
        <row r="1277">
          <cell r="H1277">
            <v>-357.89329999999995</v>
          </cell>
        </row>
        <row r="1278">
          <cell r="H1278">
            <v>-357.11590000000001</v>
          </cell>
        </row>
        <row r="1279">
          <cell r="H1279">
            <v>-356.33850000000001</v>
          </cell>
        </row>
        <row r="1280">
          <cell r="H1280">
            <v>-355.56110000000001</v>
          </cell>
        </row>
        <row r="1281">
          <cell r="H1281">
            <v>-354.7826</v>
          </cell>
        </row>
        <row r="1282">
          <cell r="H1282">
            <v>-354.0061</v>
          </cell>
        </row>
        <row r="1283">
          <cell r="H1283">
            <v>-353.2276</v>
          </cell>
        </row>
        <row r="1284">
          <cell r="H1284">
            <v>-352.45010000000002</v>
          </cell>
        </row>
        <row r="1285">
          <cell r="H1285">
            <v>-351.67349999999999</v>
          </cell>
        </row>
        <row r="1286">
          <cell r="H1286">
            <v>-350.89490000000001</v>
          </cell>
        </row>
        <row r="1287">
          <cell r="H1287">
            <v>-350.1173</v>
          </cell>
        </row>
        <row r="1288">
          <cell r="H1288">
            <v>-349.33960000000002</v>
          </cell>
        </row>
        <row r="1289">
          <cell r="H1289">
            <v>-348.56200000000001</v>
          </cell>
        </row>
        <row r="1290">
          <cell r="H1290">
            <v>-347.7842</v>
          </cell>
        </row>
        <row r="1291">
          <cell r="H1291">
            <v>-347.00650000000002</v>
          </cell>
        </row>
        <row r="1292">
          <cell r="H1292">
            <v>-346.2287</v>
          </cell>
        </row>
        <row r="1293">
          <cell r="H1293">
            <v>-345.45089999999999</v>
          </cell>
        </row>
        <row r="1294">
          <cell r="H1294">
            <v>-344.67199999999997</v>
          </cell>
        </row>
        <row r="1295">
          <cell r="H1295">
            <v>-343.89519999999999</v>
          </cell>
        </row>
        <row r="1296">
          <cell r="H1296">
            <v>-343.11720000000003</v>
          </cell>
        </row>
        <row r="1297">
          <cell r="H1297">
            <v>-342.3383</v>
          </cell>
        </row>
        <row r="1298">
          <cell r="H1298">
            <v>-341.56039999999996</v>
          </cell>
        </row>
        <row r="1299">
          <cell r="H1299">
            <v>-340.78230000000002</v>
          </cell>
        </row>
        <row r="1300">
          <cell r="H1300">
            <v>-340.00340000000006</v>
          </cell>
        </row>
        <row r="1301">
          <cell r="H1301">
            <v>-339.22630000000004</v>
          </cell>
        </row>
        <row r="1302">
          <cell r="H1302">
            <v>-338.44830000000002</v>
          </cell>
        </row>
        <row r="1303">
          <cell r="H1303">
            <v>-337.67009999999999</v>
          </cell>
        </row>
        <row r="1304">
          <cell r="H1304">
            <v>-336.89099999999996</v>
          </cell>
        </row>
        <row r="1305">
          <cell r="H1305">
            <v>-336.11279999999999</v>
          </cell>
        </row>
        <row r="1306">
          <cell r="H1306">
            <v>-335.33459999999997</v>
          </cell>
        </row>
        <row r="1307">
          <cell r="H1307">
            <v>-334.55639999999994</v>
          </cell>
        </row>
        <row r="1308">
          <cell r="H1308">
            <v>-333.77709999999996</v>
          </cell>
        </row>
        <row r="1309">
          <cell r="H1309">
            <v>-332.99889999999999</v>
          </cell>
        </row>
        <row r="1310">
          <cell r="H1310">
            <v>-332.22059999999999</v>
          </cell>
        </row>
        <row r="1311">
          <cell r="H1311">
            <v>-331.44209999999998</v>
          </cell>
        </row>
        <row r="1312">
          <cell r="H1312">
            <v>-330.66379999999998</v>
          </cell>
        </row>
        <row r="1313">
          <cell r="H1313">
            <v>-329.88549999999998</v>
          </cell>
        </row>
        <row r="1314">
          <cell r="H1314">
            <v>-329.10699999999997</v>
          </cell>
        </row>
        <row r="1315">
          <cell r="H1315">
            <v>-328.32759999999996</v>
          </cell>
        </row>
        <row r="1316">
          <cell r="H1316">
            <v>-327.54899999999998</v>
          </cell>
        </row>
        <row r="1317">
          <cell r="H1317">
            <v>-326.77049999999997</v>
          </cell>
        </row>
        <row r="1318">
          <cell r="H1318">
            <v>-325.99090000000001</v>
          </cell>
        </row>
        <row r="1319">
          <cell r="H1319">
            <v>-325.2124</v>
          </cell>
        </row>
        <row r="1320">
          <cell r="H1320">
            <v>-324.43380000000002</v>
          </cell>
        </row>
        <row r="1321">
          <cell r="H1321">
            <v>-323.65519999999998</v>
          </cell>
        </row>
        <row r="1322">
          <cell r="H1322">
            <v>-322.87649999999996</v>
          </cell>
        </row>
        <row r="1323">
          <cell r="H1323">
            <v>-322.09770000000003</v>
          </cell>
        </row>
        <row r="1324">
          <cell r="H1324">
            <v>-321.31900000000002</v>
          </cell>
        </row>
        <row r="1325">
          <cell r="H1325">
            <v>-320.5403</v>
          </cell>
        </row>
        <row r="1326">
          <cell r="H1326">
            <v>-319.76150000000001</v>
          </cell>
        </row>
        <row r="1327">
          <cell r="H1327">
            <v>-318.98159999999996</v>
          </cell>
        </row>
        <row r="1328">
          <cell r="H1328">
            <v>-318.20280000000002</v>
          </cell>
        </row>
        <row r="1329">
          <cell r="H1329">
            <v>-317.42290000000003</v>
          </cell>
        </row>
        <row r="1330">
          <cell r="H1330">
            <v>-316.64410000000004</v>
          </cell>
        </row>
        <row r="1331">
          <cell r="H1331">
            <v>-315.86509999999998</v>
          </cell>
        </row>
        <row r="1332">
          <cell r="H1332">
            <v>-315.08510000000001</v>
          </cell>
        </row>
        <row r="1333">
          <cell r="H1333">
            <v>-314.30610000000001</v>
          </cell>
        </row>
        <row r="1334">
          <cell r="H1334">
            <v>-313.52749999999997</v>
          </cell>
        </row>
        <row r="1335">
          <cell r="H1335">
            <v>-312.74839999999995</v>
          </cell>
        </row>
        <row r="1336">
          <cell r="H1336">
            <v>-311.96930000000003</v>
          </cell>
        </row>
        <row r="1337">
          <cell r="H1337">
            <v>-311.18920000000003</v>
          </cell>
        </row>
        <row r="1338">
          <cell r="H1338">
            <v>-310.4101</v>
          </cell>
        </row>
        <row r="1339">
          <cell r="H1339">
            <v>-309.6311</v>
          </cell>
        </row>
        <row r="1340">
          <cell r="H1340">
            <v>-308.85080000000005</v>
          </cell>
        </row>
        <row r="1341">
          <cell r="H1341">
            <v>-308.07159999999999</v>
          </cell>
        </row>
        <row r="1342">
          <cell r="H1342">
            <v>-307.29250000000002</v>
          </cell>
        </row>
        <row r="1343">
          <cell r="H1343">
            <v>-306.51220000000001</v>
          </cell>
        </row>
        <row r="1344">
          <cell r="H1344">
            <v>-305.733</v>
          </cell>
        </row>
        <row r="1345">
          <cell r="H1345">
            <v>-304.95369999999997</v>
          </cell>
        </row>
        <row r="1346">
          <cell r="H1346">
            <v>-304.17340000000002</v>
          </cell>
        </row>
        <row r="1347">
          <cell r="H1347">
            <v>-303.39409999999998</v>
          </cell>
        </row>
        <row r="1348">
          <cell r="H1348">
            <v>-302.61380000000003</v>
          </cell>
        </row>
        <row r="1349">
          <cell r="H1349">
            <v>-301.83439999999996</v>
          </cell>
        </row>
        <row r="1350">
          <cell r="H1350">
            <v>-301.05500000000001</v>
          </cell>
        </row>
        <row r="1351">
          <cell r="H1351">
            <v>-300.27460000000002</v>
          </cell>
        </row>
        <row r="1352">
          <cell r="H1352">
            <v>-299.49529999999999</v>
          </cell>
        </row>
        <row r="1353">
          <cell r="H1353">
            <v>-298.71479999999997</v>
          </cell>
        </row>
        <row r="1354">
          <cell r="H1354">
            <v>-297.93529999999998</v>
          </cell>
        </row>
        <row r="1355">
          <cell r="H1355">
            <v>-297.1549</v>
          </cell>
        </row>
        <row r="1356">
          <cell r="H1356">
            <v>-296.37550000000005</v>
          </cell>
        </row>
        <row r="1357">
          <cell r="H1357">
            <v>-295.59479999999996</v>
          </cell>
        </row>
        <row r="1358">
          <cell r="H1358">
            <v>-294.8152</v>
          </cell>
        </row>
        <row r="1359">
          <cell r="H1359">
            <v>-294.03470000000004</v>
          </cell>
        </row>
        <row r="1360">
          <cell r="H1360">
            <v>-293.2552</v>
          </cell>
        </row>
        <row r="1361">
          <cell r="H1361">
            <v>-292.47460000000001</v>
          </cell>
        </row>
        <row r="1362">
          <cell r="H1362">
            <v>-291.69489999999996</v>
          </cell>
        </row>
        <row r="1363">
          <cell r="H1363">
            <v>-290.91429999999997</v>
          </cell>
        </row>
        <row r="1364">
          <cell r="H1364">
            <v>-290.1336</v>
          </cell>
        </row>
        <row r="1365">
          <cell r="H1365">
            <v>-289.35399999999998</v>
          </cell>
        </row>
        <row r="1366">
          <cell r="H1366">
            <v>-288.57319999999999</v>
          </cell>
        </row>
        <row r="1367">
          <cell r="H1367">
            <v>-287.79309999999998</v>
          </cell>
        </row>
        <row r="1368">
          <cell r="H1368">
            <v>-287.0127</v>
          </cell>
        </row>
        <row r="1369">
          <cell r="H1369">
            <v>-286.23230000000001</v>
          </cell>
        </row>
        <row r="1370">
          <cell r="H1370">
            <v>-285.45179999999999</v>
          </cell>
        </row>
        <row r="1371">
          <cell r="H1371">
            <v>-284.67140000000001</v>
          </cell>
        </row>
        <row r="1372">
          <cell r="H1372">
            <v>-283.89089999999999</v>
          </cell>
        </row>
        <row r="1373">
          <cell r="H1373">
            <v>-283.11020000000002</v>
          </cell>
        </row>
        <row r="1374">
          <cell r="H1374">
            <v>-282.32960000000003</v>
          </cell>
        </row>
        <row r="1375">
          <cell r="H1375">
            <v>-281.5489</v>
          </cell>
        </row>
        <row r="1376">
          <cell r="H1376">
            <v>-280.76839999999999</v>
          </cell>
        </row>
        <row r="1377">
          <cell r="H1377">
            <v>-279.98770000000002</v>
          </cell>
        </row>
        <row r="1378">
          <cell r="H1378">
            <v>-279.20699999999999</v>
          </cell>
        </row>
        <row r="1379">
          <cell r="H1379">
            <v>-278.42619999999999</v>
          </cell>
        </row>
        <row r="1380">
          <cell r="H1380">
            <v>-277.6454</v>
          </cell>
        </row>
        <row r="1381">
          <cell r="H1381">
            <v>-276.8646</v>
          </cell>
        </row>
        <row r="1382">
          <cell r="H1382">
            <v>-276.0838</v>
          </cell>
        </row>
        <row r="1383">
          <cell r="H1383">
            <v>-275.30290000000002</v>
          </cell>
        </row>
        <row r="1384">
          <cell r="H1384">
            <v>-274.52179999999998</v>
          </cell>
        </row>
        <row r="1385">
          <cell r="H1385">
            <v>-273.74110000000002</v>
          </cell>
        </row>
        <row r="1386">
          <cell r="H1386">
            <v>-272.9599</v>
          </cell>
        </row>
        <row r="1387">
          <cell r="H1387">
            <v>-272.1789</v>
          </cell>
        </row>
        <row r="1388">
          <cell r="H1388">
            <v>-271.39789999999999</v>
          </cell>
        </row>
        <row r="1389">
          <cell r="H1389">
            <v>-270.61689999999999</v>
          </cell>
        </row>
        <row r="1390">
          <cell r="H1390">
            <v>-269.83569999999997</v>
          </cell>
        </row>
        <row r="1391">
          <cell r="H1391">
            <v>-269.05450000000002</v>
          </cell>
        </row>
        <row r="1392">
          <cell r="H1392">
            <v>-268.27340000000004</v>
          </cell>
        </row>
        <row r="1393">
          <cell r="H1393">
            <v>-267.49220000000003</v>
          </cell>
        </row>
        <row r="1394">
          <cell r="H1394">
            <v>-266.71090000000004</v>
          </cell>
        </row>
        <row r="1395">
          <cell r="H1395">
            <v>-265.92970000000003</v>
          </cell>
        </row>
        <row r="1396">
          <cell r="H1396">
            <v>-265.14830000000001</v>
          </cell>
        </row>
        <row r="1397">
          <cell r="H1397">
            <v>-264.36699999999996</v>
          </cell>
        </row>
        <row r="1398">
          <cell r="H1398">
            <v>-263.5856</v>
          </cell>
        </row>
        <row r="1399">
          <cell r="H1399">
            <v>-262.80410000000001</v>
          </cell>
        </row>
        <row r="1400">
          <cell r="H1400">
            <v>-262.02280000000002</v>
          </cell>
        </row>
        <row r="1401">
          <cell r="H1401">
            <v>-261.24130000000002</v>
          </cell>
        </row>
        <row r="1402">
          <cell r="H1402">
            <v>-260.45960000000002</v>
          </cell>
        </row>
        <row r="1403">
          <cell r="H1403">
            <v>-259.6782</v>
          </cell>
        </row>
        <row r="1404">
          <cell r="H1404">
            <v>-258.89659999999998</v>
          </cell>
        </row>
        <row r="1405">
          <cell r="H1405">
            <v>-258.11500000000001</v>
          </cell>
        </row>
        <row r="1406">
          <cell r="H1406">
            <v>-257.33339999999998</v>
          </cell>
        </row>
        <row r="1407">
          <cell r="H1407">
            <v>-256.55169999999998</v>
          </cell>
        </row>
        <row r="1408">
          <cell r="H1408">
            <v>-255.76999999999998</v>
          </cell>
        </row>
        <row r="1409">
          <cell r="H1409">
            <v>-254.98820000000001</v>
          </cell>
        </row>
        <row r="1410">
          <cell r="H1410">
            <v>-254.20639999999997</v>
          </cell>
        </row>
        <row r="1411">
          <cell r="H1411">
            <v>-253.42470000000003</v>
          </cell>
        </row>
        <row r="1412">
          <cell r="H1412">
            <v>-252.64270000000002</v>
          </cell>
        </row>
        <row r="1413">
          <cell r="H1413">
            <v>-251.86090000000002</v>
          </cell>
        </row>
        <row r="1414">
          <cell r="H1414">
            <v>-251.0788</v>
          </cell>
        </row>
        <row r="1415">
          <cell r="H1415">
            <v>-250.2971</v>
          </cell>
        </row>
        <row r="1416">
          <cell r="H1416">
            <v>-249.51510000000002</v>
          </cell>
        </row>
        <row r="1417">
          <cell r="H1417">
            <v>-248.7329</v>
          </cell>
        </row>
        <row r="1418">
          <cell r="H1418">
            <v>-247.95100000000002</v>
          </cell>
        </row>
        <row r="1419">
          <cell r="H1419">
            <v>-247.16890000000001</v>
          </cell>
        </row>
        <row r="1420">
          <cell r="H1420">
            <v>-246.38679999999999</v>
          </cell>
        </row>
        <row r="1421">
          <cell r="H1421">
            <v>-245.60469999999998</v>
          </cell>
        </row>
        <row r="1422">
          <cell r="H1422">
            <v>-244.82250000000002</v>
          </cell>
        </row>
        <row r="1423">
          <cell r="H1423">
            <v>-244.04020000000003</v>
          </cell>
        </row>
        <row r="1424">
          <cell r="H1424">
            <v>-243.25810000000001</v>
          </cell>
        </row>
        <row r="1425">
          <cell r="H1425">
            <v>-242.47579999999999</v>
          </cell>
        </row>
        <row r="1426">
          <cell r="H1426">
            <v>-241.6934</v>
          </cell>
        </row>
        <row r="1427">
          <cell r="H1427">
            <v>-240.91109999999998</v>
          </cell>
        </row>
        <row r="1428">
          <cell r="H1428">
            <v>-240.12870000000001</v>
          </cell>
        </row>
        <row r="1429">
          <cell r="H1429">
            <v>-239.34629999999999</v>
          </cell>
        </row>
        <row r="1430">
          <cell r="H1430">
            <v>-238.56380000000001</v>
          </cell>
        </row>
        <row r="1431">
          <cell r="H1431">
            <v>-237.78140000000002</v>
          </cell>
        </row>
        <row r="1432">
          <cell r="H1432">
            <v>-236.99889999999999</v>
          </cell>
        </row>
        <row r="1433">
          <cell r="H1433">
            <v>-236.21640000000002</v>
          </cell>
        </row>
        <row r="1434">
          <cell r="H1434">
            <v>-235.43380000000002</v>
          </cell>
        </row>
        <row r="1435">
          <cell r="H1435">
            <v>-234.65119999999999</v>
          </cell>
        </row>
        <row r="1436">
          <cell r="H1436">
            <v>-233.86860000000001</v>
          </cell>
        </row>
        <row r="1437">
          <cell r="H1437">
            <v>-233.08590000000001</v>
          </cell>
        </row>
        <row r="1438">
          <cell r="H1438">
            <v>-232.3032</v>
          </cell>
        </row>
        <row r="1439">
          <cell r="H1439">
            <v>-231.5205</v>
          </cell>
        </row>
        <row r="1440">
          <cell r="H1440">
            <v>-230.73770000000002</v>
          </cell>
        </row>
        <row r="1441">
          <cell r="H1441">
            <v>-229.95490000000001</v>
          </cell>
        </row>
        <row r="1442">
          <cell r="H1442">
            <v>-229.1721</v>
          </cell>
        </row>
        <row r="1443">
          <cell r="H1443">
            <v>-228.38919999999999</v>
          </cell>
        </row>
        <row r="1444">
          <cell r="H1444">
            <v>-227.60609999999997</v>
          </cell>
        </row>
        <row r="1445">
          <cell r="H1445">
            <v>-226.82339999999999</v>
          </cell>
        </row>
        <row r="1446">
          <cell r="H1446">
            <v>-226.04029999999997</v>
          </cell>
        </row>
        <row r="1447">
          <cell r="H1447">
            <v>-225.25740000000002</v>
          </cell>
        </row>
        <row r="1448">
          <cell r="H1448">
            <v>-224.4743</v>
          </cell>
        </row>
        <row r="1449">
          <cell r="H1449">
            <v>-223.69119999999998</v>
          </cell>
        </row>
        <row r="1450">
          <cell r="H1450">
            <v>-222.90809999999999</v>
          </cell>
        </row>
        <row r="1451">
          <cell r="H1451">
            <v>-222.12509999999997</v>
          </cell>
        </row>
        <row r="1452">
          <cell r="H1452">
            <v>-221.34180000000001</v>
          </cell>
        </row>
        <row r="1453">
          <cell r="H1453">
            <v>-220.55859999999998</v>
          </cell>
        </row>
        <row r="1454">
          <cell r="H1454">
            <v>-219.78980000000001</v>
          </cell>
        </row>
        <row r="1455">
          <cell r="H1455">
            <v>-219.1677</v>
          </cell>
        </row>
        <row r="1456">
          <cell r="H1456">
            <v>-218.54570000000001</v>
          </cell>
        </row>
        <row r="1457">
          <cell r="H1457">
            <v>-217.92349999999999</v>
          </cell>
        </row>
        <row r="1458">
          <cell r="H1458">
            <v>-217.3015</v>
          </cell>
        </row>
        <row r="1459">
          <cell r="H1459">
            <v>-216.67939999999999</v>
          </cell>
        </row>
        <row r="1460">
          <cell r="H1460">
            <v>-216.05720000000002</v>
          </cell>
        </row>
        <row r="1461">
          <cell r="H1461">
            <v>-215.43509999999998</v>
          </cell>
        </row>
        <row r="1462">
          <cell r="H1462">
            <v>-214.81280000000001</v>
          </cell>
        </row>
        <row r="1463">
          <cell r="H1463">
            <v>-214.19070000000002</v>
          </cell>
        </row>
        <row r="1464">
          <cell r="H1464">
            <v>-213.5686</v>
          </cell>
        </row>
        <row r="1465">
          <cell r="H1465">
            <v>-212.9462</v>
          </cell>
        </row>
        <row r="1466">
          <cell r="H1466">
            <v>-212.32400000000001</v>
          </cell>
        </row>
        <row r="1467">
          <cell r="H1467">
            <v>-211.70169999999999</v>
          </cell>
        </row>
        <row r="1468">
          <cell r="H1468">
            <v>-211.28559999999999</v>
          </cell>
        </row>
        <row r="1469">
          <cell r="H1469">
            <v>-210.9956</v>
          </cell>
        </row>
        <row r="1470">
          <cell r="H1470">
            <v>-210.70549999999997</v>
          </cell>
        </row>
        <row r="1471">
          <cell r="H1471">
            <v>-210.41550000000001</v>
          </cell>
        </row>
        <row r="1472">
          <cell r="H1472">
            <v>-210.12540000000001</v>
          </cell>
        </row>
        <row r="1473">
          <cell r="H1473">
            <v>-209.83539999999999</v>
          </cell>
        </row>
        <row r="1474">
          <cell r="H1474">
            <v>-209.56129999999999</v>
          </cell>
        </row>
        <row r="1475">
          <cell r="H1475">
            <v>-209.5513</v>
          </cell>
        </row>
        <row r="1476">
          <cell r="H1476">
            <v>-209.54130000000001</v>
          </cell>
        </row>
        <row r="1477">
          <cell r="H1477">
            <v>-209.53139999999996</v>
          </cell>
        </row>
        <row r="1478">
          <cell r="H1478">
            <v>-209.5215</v>
          </cell>
        </row>
        <row r="1479">
          <cell r="H1479">
            <v>-209.51149999999998</v>
          </cell>
        </row>
        <row r="1480">
          <cell r="H1480">
            <v>-209.50149999999999</v>
          </cell>
        </row>
        <row r="1481">
          <cell r="H1481">
            <v>-209.49160000000001</v>
          </cell>
        </row>
        <row r="1482">
          <cell r="H1482">
            <v>-209.48169999999999</v>
          </cell>
        </row>
        <row r="1483">
          <cell r="H1483">
            <v>-209.4718</v>
          </cell>
        </row>
        <row r="1484">
          <cell r="H1484">
            <v>-209.46170000000001</v>
          </cell>
        </row>
        <row r="1485">
          <cell r="H1485">
            <v>-209.45179999999999</v>
          </cell>
        </row>
        <row r="1486">
          <cell r="H1486">
            <v>-209.4419</v>
          </cell>
        </row>
        <row r="1487">
          <cell r="H1487">
            <v>-209.43189999999998</v>
          </cell>
        </row>
        <row r="1488">
          <cell r="H1488">
            <v>-209.4221</v>
          </cell>
        </row>
        <row r="1489">
          <cell r="H1489">
            <v>-209.4119</v>
          </cell>
        </row>
        <row r="1490">
          <cell r="H1490">
            <v>-209.40210000000002</v>
          </cell>
        </row>
        <row r="1491">
          <cell r="H1491">
            <v>-209.39210000000003</v>
          </cell>
        </row>
        <row r="1492">
          <cell r="H1492">
            <v>-209.38219999999998</v>
          </cell>
        </row>
        <row r="1493">
          <cell r="H1493">
            <v>-209.37230000000002</v>
          </cell>
        </row>
        <row r="1494">
          <cell r="H1494">
            <v>-209.3622</v>
          </cell>
        </row>
        <row r="1495">
          <cell r="H1495">
            <v>-209.35230000000001</v>
          </cell>
        </row>
        <row r="1496">
          <cell r="H1496">
            <v>-209.34230000000002</v>
          </cell>
        </row>
        <row r="1497">
          <cell r="H1497">
            <v>-209.33240000000001</v>
          </cell>
        </row>
        <row r="1498">
          <cell r="H1498">
            <v>-209.32259999999999</v>
          </cell>
        </row>
        <row r="1499">
          <cell r="H1499">
            <v>-209.3124</v>
          </cell>
        </row>
        <row r="1500">
          <cell r="H1500">
            <v>-209.30259999999998</v>
          </cell>
        </row>
        <row r="1501">
          <cell r="H1501">
            <v>-209.29259999999999</v>
          </cell>
        </row>
        <row r="1502">
          <cell r="H1502">
            <v>-209.28270000000001</v>
          </cell>
        </row>
        <row r="1503">
          <cell r="H1503">
            <v>-209.27279999999999</v>
          </cell>
        </row>
        <row r="1504">
          <cell r="H1504">
            <v>-209.26270000000002</v>
          </cell>
        </row>
        <row r="1505">
          <cell r="H1505">
            <v>-209.25290000000001</v>
          </cell>
        </row>
        <row r="1506">
          <cell r="H1506">
            <v>-209.24289999999999</v>
          </cell>
        </row>
        <row r="1507">
          <cell r="H1507">
            <v>-209.233</v>
          </cell>
        </row>
        <row r="1508">
          <cell r="H1508">
            <v>-209.22289999999998</v>
          </cell>
        </row>
        <row r="1509">
          <cell r="H1509">
            <v>-209.2131</v>
          </cell>
        </row>
        <row r="1510">
          <cell r="H1510">
            <v>-209.20310000000001</v>
          </cell>
        </row>
        <row r="1511">
          <cell r="H1511">
            <v>-209.19319999999999</v>
          </cell>
        </row>
        <row r="1512">
          <cell r="H1512">
            <v>-209.1832</v>
          </cell>
        </row>
        <row r="1513">
          <cell r="H1513">
            <v>-209.17320000000001</v>
          </cell>
        </row>
        <row r="1514">
          <cell r="H1514">
            <v>-209.16329999999999</v>
          </cell>
        </row>
        <row r="1515">
          <cell r="H1515">
            <v>-209.1534</v>
          </cell>
        </row>
        <row r="1516">
          <cell r="H1516">
            <v>-209.14340000000001</v>
          </cell>
        </row>
        <row r="1517">
          <cell r="H1517">
            <v>-209.1336</v>
          </cell>
        </row>
        <row r="1518">
          <cell r="H1518">
            <v>-209.1234</v>
          </cell>
        </row>
        <row r="1519">
          <cell r="H1519">
            <v>-209.11360000000002</v>
          </cell>
        </row>
        <row r="1520">
          <cell r="H1520">
            <v>-209.1035</v>
          </cell>
        </row>
        <row r="1521">
          <cell r="H1521">
            <v>-209.09370000000001</v>
          </cell>
        </row>
        <row r="1522">
          <cell r="H1522">
            <v>-209.08370000000002</v>
          </cell>
        </row>
        <row r="1523">
          <cell r="H1523">
            <v>-209.0736</v>
          </cell>
        </row>
        <row r="1524">
          <cell r="H1524">
            <v>-209.06379999999999</v>
          </cell>
        </row>
        <row r="1525">
          <cell r="H1525">
            <v>-209.05380000000002</v>
          </cell>
        </row>
        <row r="1526">
          <cell r="H1526">
            <v>-209.04390000000001</v>
          </cell>
        </row>
        <row r="1527">
          <cell r="H1527">
            <v>-209.03389999999999</v>
          </cell>
        </row>
        <row r="1528">
          <cell r="H1528">
            <v>-209.024</v>
          </cell>
        </row>
        <row r="1529">
          <cell r="H1529">
            <v>-209.01399999999998</v>
          </cell>
        </row>
        <row r="1530">
          <cell r="H1530">
            <v>-209.00409999999999</v>
          </cell>
        </row>
        <row r="1531">
          <cell r="H1531">
            <v>-208.99420000000001</v>
          </cell>
        </row>
        <row r="1532">
          <cell r="H1532">
            <v>-208.98410000000001</v>
          </cell>
        </row>
        <row r="1533">
          <cell r="H1533">
            <v>-208.97419999999997</v>
          </cell>
        </row>
        <row r="1534">
          <cell r="H1534">
            <v>-208.96429999999998</v>
          </cell>
        </row>
        <row r="1535">
          <cell r="H1535">
            <v>-208.95429999999999</v>
          </cell>
        </row>
        <row r="1536">
          <cell r="H1536">
            <v>-208.94450000000001</v>
          </cell>
        </row>
        <row r="1537">
          <cell r="H1537">
            <v>-208.93430000000001</v>
          </cell>
        </row>
        <row r="1538">
          <cell r="H1538">
            <v>-208.92449999999999</v>
          </cell>
        </row>
        <row r="1539">
          <cell r="H1539">
            <v>-208.91460000000001</v>
          </cell>
        </row>
        <row r="1540">
          <cell r="H1540">
            <v>-208.90460000000002</v>
          </cell>
        </row>
        <row r="1541">
          <cell r="H1541">
            <v>-208.8947</v>
          </cell>
        </row>
        <row r="1542">
          <cell r="H1542">
            <v>-208.88469999999998</v>
          </cell>
        </row>
        <row r="1543">
          <cell r="H1543">
            <v>-208.87469999999999</v>
          </cell>
        </row>
        <row r="1544">
          <cell r="H1544">
            <v>-208.86490000000001</v>
          </cell>
        </row>
        <row r="1545">
          <cell r="H1545">
            <v>-208.85490000000001</v>
          </cell>
        </row>
        <row r="1546">
          <cell r="H1546">
            <v>-208.84480000000002</v>
          </cell>
        </row>
        <row r="1547">
          <cell r="H1547">
            <v>-208.83489999999998</v>
          </cell>
        </row>
        <row r="1548">
          <cell r="H1548">
            <v>-208.82499999999999</v>
          </cell>
        </row>
        <row r="1549">
          <cell r="H1549">
            <v>-208.815</v>
          </cell>
        </row>
        <row r="1550">
          <cell r="H1550">
            <v>-208.80509999999998</v>
          </cell>
        </row>
        <row r="1551">
          <cell r="H1551">
            <v>-208.79519999999999</v>
          </cell>
        </row>
        <row r="1552">
          <cell r="H1552">
            <v>-208.7851</v>
          </cell>
        </row>
        <row r="1553">
          <cell r="H1553">
            <v>-208.77529999999999</v>
          </cell>
        </row>
        <row r="1554">
          <cell r="H1554">
            <v>-208.76530000000002</v>
          </cell>
        </row>
        <row r="1555">
          <cell r="H1555">
            <v>-208.75540000000001</v>
          </cell>
        </row>
        <row r="1556">
          <cell r="H1556">
            <v>-208.74539999999999</v>
          </cell>
        </row>
        <row r="1557">
          <cell r="H1557">
            <v>-208.7354</v>
          </cell>
        </row>
        <row r="1558">
          <cell r="H1558">
            <v>-208.72550000000001</v>
          </cell>
        </row>
        <row r="1559">
          <cell r="H1559">
            <v>-208.71549999999996</v>
          </cell>
        </row>
        <row r="1560">
          <cell r="H1560">
            <v>-208.70569999999998</v>
          </cell>
        </row>
        <row r="1561">
          <cell r="H1561">
            <v>-208.69559999999998</v>
          </cell>
        </row>
        <row r="1562">
          <cell r="H1562">
            <v>-208.6857</v>
          </cell>
        </row>
        <row r="1563">
          <cell r="H1563">
            <v>-208.67579999999998</v>
          </cell>
        </row>
        <row r="1564">
          <cell r="H1564">
            <v>-208.66579999999999</v>
          </cell>
        </row>
        <row r="1565">
          <cell r="H1565">
            <v>-208.6558</v>
          </cell>
        </row>
        <row r="1566">
          <cell r="H1566">
            <v>-208.64590000000001</v>
          </cell>
        </row>
        <row r="1567">
          <cell r="H1567">
            <v>-208.63590000000002</v>
          </cell>
        </row>
        <row r="1568">
          <cell r="H1568">
            <v>-208.62599999999998</v>
          </cell>
        </row>
        <row r="1569">
          <cell r="H1569">
            <v>-208.61609999999999</v>
          </cell>
        </row>
        <row r="1570">
          <cell r="H1570">
            <v>-208.60599999999999</v>
          </cell>
        </row>
        <row r="1571">
          <cell r="H1571">
            <v>-208.59610000000001</v>
          </cell>
        </row>
        <row r="1572">
          <cell r="H1572">
            <v>-208.58620000000002</v>
          </cell>
        </row>
        <row r="1573">
          <cell r="H1573">
            <v>-208.57640000000001</v>
          </cell>
        </row>
        <row r="1574">
          <cell r="H1574">
            <v>-208.56629999999998</v>
          </cell>
        </row>
        <row r="1575">
          <cell r="H1575">
            <v>-208.55629999999999</v>
          </cell>
        </row>
        <row r="1576">
          <cell r="H1576">
            <v>-208.54640000000001</v>
          </cell>
        </row>
        <row r="1577">
          <cell r="H1577">
            <v>-208.53640000000001</v>
          </cell>
        </row>
        <row r="1578">
          <cell r="H1578">
            <v>-208.52659999999997</v>
          </cell>
        </row>
        <row r="1579">
          <cell r="H1579">
            <v>-208.51659999999998</v>
          </cell>
        </row>
        <row r="1580">
          <cell r="H1580">
            <v>-208.50660000000002</v>
          </cell>
        </row>
        <row r="1581">
          <cell r="H1581">
            <v>-208.4966</v>
          </cell>
        </row>
        <row r="1582">
          <cell r="H1582">
            <v>-208.48669999999998</v>
          </cell>
        </row>
        <row r="1583">
          <cell r="H1583">
            <v>-208.4768</v>
          </cell>
        </row>
        <row r="1584">
          <cell r="H1584">
            <v>-208.4667</v>
          </cell>
        </row>
        <row r="1585">
          <cell r="H1585">
            <v>-208.45690000000002</v>
          </cell>
        </row>
        <row r="1586">
          <cell r="H1586">
            <v>-208.44690000000003</v>
          </cell>
        </row>
        <row r="1587">
          <cell r="H1587">
            <v>-208.43699999999998</v>
          </cell>
        </row>
        <row r="1588">
          <cell r="H1588">
            <v>-208.42710000000002</v>
          </cell>
        </row>
        <row r="1589">
          <cell r="H1589">
            <v>-208.417</v>
          </cell>
        </row>
        <row r="1590">
          <cell r="H1590">
            <v>-208.40710000000001</v>
          </cell>
        </row>
        <row r="1591">
          <cell r="H1591">
            <v>-208.39709999999999</v>
          </cell>
        </row>
        <row r="1592">
          <cell r="H1592">
            <v>-208.38730000000001</v>
          </cell>
        </row>
        <row r="1593">
          <cell r="H1593">
            <v>-208.37720000000002</v>
          </cell>
        </row>
        <row r="1594">
          <cell r="H1594">
            <v>-208.36720000000003</v>
          </cell>
        </row>
        <row r="1595">
          <cell r="H1595">
            <v>-208.35739999999998</v>
          </cell>
        </row>
        <row r="1596">
          <cell r="H1596">
            <v>-208.34739999999999</v>
          </cell>
        </row>
        <row r="1597">
          <cell r="H1597">
            <v>-208.33750000000001</v>
          </cell>
        </row>
        <row r="1598">
          <cell r="H1598">
            <v>-208.32750000000001</v>
          </cell>
        </row>
        <row r="1599">
          <cell r="H1599">
            <v>-208.31760000000003</v>
          </cell>
        </row>
        <row r="1600">
          <cell r="H1600">
            <v>-208.30759999999998</v>
          </cell>
        </row>
        <row r="1601">
          <cell r="H1601">
            <v>-208.29759999999999</v>
          </cell>
        </row>
        <row r="1602">
          <cell r="H1602">
            <v>-208.2878</v>
          </cell>
        </row>
        <row r="1603">
          <cell r="H1603">
            <v>-208.27769999999998</v>
          </cell>
        </row>
        <row r="1604">
          <cell r="H1604">
            <v>-208.26780000000002</v>
          </cell>
        </row>
        <row r="1605">
          <cell r="H1605">
            <v>-208.25790000000001</v>
          </cell>
        </row>
        <row r="1606">
          <cell r="H1606">
            <v>-208.24790000000002</v>
          </cell>
        </row>
        <row r="1607">
          <cell r="H1607">
            <v>-208.238</v>
          </cell>
        </row>
        <row r="1608">
          <cell r="H1608">
            <v>-208.22789999999998</v>
          </cell>
        </row>
        <row r="1609">
          <cell r="H1609">
            <v>-208.21809999999999</v>
          </cell>
        </row>
        <row r="1610">
          <cell r="H1610">
            <v>-208.20820000000001</v>
          </cell>
        </row>
        <row r="1611">
          <cell r="H1611">
            <v>-208.19810000000001</v>
          </cell>
        </row>
        <row r="1612">
          <cell r="H1612">
            <v>-208.18830000000003</v>
          </cell>
        </row>
        <row r="1613">
          <cell r="H1613">
            <v>-208.17819999999998</v>
          </cell>
        </row>
        <row r="1614">
          <cell r="H1614">
            <v>-208.16830000000002</v>
          </cell>
        </row>
        <row r="1615">
          <cell r="H1615">
            <v>-208.1584</v>
          </cell>
        </row>
        <row r="1616">
          <cell r="H1616">
            <v>-208.14839999999998</v>
          </cell>
        </row>
        <row r="1617">
          <cell r="H1617">
            <v>-208.1386</v>
          </cell>
        </row>
        <row r="1618">
          <cell r="H1618">
            <v>-208.12839999999997</v>
          </cell>
        </row>
        <row r="1619">
          <cell r="H1619">
            <v>-208.11850000000001</v>
          </cell>
        </row>
        <row r="1620">
          <cell r="H1620">
            <v>-208.1087</v>
          </cell>
        </row>
        <row r="1621">
          <cell r="H1621">
            <v>-208.09870000000001</v>
          </cell>
        </row>
        <row r="1622">
          <cell r="H1622">
            <v>-208.08869999999999</v>
          </cell>
        </row>
        <row r="1623">
          <cell r="H1623">
            <v>-208.0787</v>
          </cell>
        </row>
        <row r="1624">
          <cell r="H1624">
            <v>-208.06880000000001</v>
          </cell>
        </row>
        <row r="1625">
          <cell r="H1625">
            <v>-208.05900000000003</v>
          </cell>
        </row>
        <row r="1626">
          <cell r="H1626">
            <v>-208.04889999999997</v>
          </cell>
        </row>
        <row r="1627">
          <cell r="H1627">
            <v>-208.03900000000002</v>
          </cell>
        </row>
        <row r="1628">
          <cell r="H1628">
            <v>-208.029</v>
          </cell>
        </row>
        <row r="1629">
          <cell r="H1629">
            <v>-208.01900000000001</v>
          </cell>
        </row>
        <row r="1630">
          <cell r="H1630">
            <v>-208.00920000000002</v>
          </cell>
        </row>
        <row r="1631">
          <cell r="H1631">
            <v>-207.9992</v>
          </cell>
        </row>
        <row r="1632">
          <cell r="H1632">
            <v>-207.98920000000001</v>
          </cell>
        </row>
        <row r="1633">
          <cell r="H1633">
            <v>-207.97919999999999</v>
          </cell>
        </row>
        <row r="1634">
          <cell r="H1634">
            <v>-207.96929999999998</v>
          </cell>
        </row>
        <row r="1635">
          <cell r="H1635">
            <v>-207.95949999999999</v>
          </cell>
        </row>
        <row r="1636">
          <cell r="H1636">
            <v>-207.9495</v>
          </cell>
        </row>
        <row r="1637">
          <cell r="H1637">
            <v>-207.93940000000001</v>
          </cell>
        </row>
        <row r="1638">
          <cell r="H1638">
            <v>-207.92950000000002</v>
          </cell>
        </row>
        <row r="1639">
          <cell r="H1639">
            <v>-207.9196</v>
          </cell>
        </row>
        <row r="1640">
          <cell r="H1640">
            <v>-207.90970000000002</v>
          </cell>
        </row>
        <row r="1641">
          <cell r="H1641">
            <v>-207.89960000000002</v>
          </cell>
        </row>
        <row r="1642">
          <cell r="H1642">
            <v>-207.8897</v>
          </cell>
        </row>
        <row r="1643">
          <cell r="H1643">
            <v>-207.87969999999999</v>
          </cell>
        </row>
        <row r="1644">
          <cell r="H1644">
            <v>-207.8699</v>
          </cell>
        </row>
        <row r="1645">
          <cell r="H1645">
            <v>-207.85990000000001</v>
          </cell>
        </row>
        <row r="1646">
          <cell r="H1646">
            <v>-207.84980000000002</v>
          </cell>
        </row>
        <row r="1647">
          <cell r="H1647">
            <v>-207.84000000000003</v>
          </cell>
        </row>
        <row r="1648">
          <cell r="H1648">
            <v>-207.82999999999998</v>
          </cell>
        </row>
        <row r="1649">
          <cell r="H1649">
            <v>-207.8202</v>
          </cell>
        </row>
        <row r="1650">
          <cell r="H1650">
            <v>-207.81020000000001</v>
          </cell>
        </row>
        <row r="1651">
          <cell r="H1651">
            <v>-207.80009999999999</v>
          </cell>
        </row>
        <row r="1652">
          <cell r="H1652">
            <v>-207.79029999999997</v>
          </cell>
        </row>
        <row r="1653">
          <cell r="H1653">
            <v>-207.78030000000001</v>
          </cell>
        </row>
        <row r="1654">
          <cell r="H1654">
            <v>-207.77030000000002</v>
          </cell>
        </row>
        <row r="1655">
          <cell r="H1655">
            <v>-207.76049999999998</v>
          </cell>
        </row>
        <row r="1656">
          <cell r="H1656">
            <v>-207.75039999999998</v>
          </cell>
        </row>
        <row r="1657">
          <cell r="H1657">
            <v>-207.7405</v>
          </cell>
        </row>
        <row r="1658">
          <cell r="H1658">
            <v>-207.73050000000001</v>
          </cell>
        </row>
        <row r="1659">
          <cell r="H1659">
            <v>-207.72059999999999</v>
          </cell>
        </row>
        <row r="1660">
          <cell r="H1660">
            <v>-207.7106</v>
          </cell>
        </row>
        <row r="1661">
          <cell r="H1661">
            <v>-207.70070000000001</v>
          </cell>
        </row>
        <row r="1662">
          <cell r="H1662">
            <v>-207.69070000000002</v>
          </cell>
        </row>
        <row r="1663">
          <cell r="H1663">
            <v>-207.6807</v>
          </cell>
        </row>
        <row r="1664">
          <cell r="H1664">
            <v>-207.67090000000002</v>
          </cell>
        </row>
        <row r="1665">
          <cell r="H1665">
            <v>-207.6609</v>
          </cell>
        </row>
        <row r="1666">
          <cell r="H1666">
            <v>-207.65090000000001</v>
          </cell>
        </row>
        <row r="1667">
          <cell r="H1667">
            <v>-207.64099999999999</v>
          </cell>
        </row>
        <row r="1668">
          <cell r="H1668">
            <v>-207.63100000000003</v>
          </cell>
        </row>
        <row r="1669">
          <cell r="H1669">
            <v>-207.62109999999998</v>
          </cell>
        </row>
        <row r="1670">
          <cell r="H1670">
            <v>-207.6112</v>
          </cell>
        </row>
        <row r="1671">
          <cell r="H1671">
            <v>-207.6011</v>
          </cell>
        </row>
        <row r="1672">
          <cell r="H1672">
            <v>-207.59120000000001</v>
          </cell>
        </row>
        <row r="1673">
          <cell r="H1673">
            <v>-207.5813</v>
          </cell>
        </row>
        <row r="1674">
          <cell r="H1674">
            <v>-207.57140000000001</v>
          </cell>
        </row>
        <row r="1675">
          <cell r="H1675">
            <v>-207.56140000000002</v>
          </cell>
        </row>
        <row r="1676">
          <cell r="H1676">
            <v>-207.5514</v>
          </cell>
        </row>
        <row r="1677">
          <cell r="H1677">
            <v>-207.54149999999998</v>
          </cell>
        </row>
        <row r="1678">
          <cell r="H1678">
            <v>-207.53149999999999</v>
          </cell>
        </row>
        <row r="1679">
          <cell r="H1679">
            <v>-207.52160000000001</v>
          </cell>
        </row>
        <row r="1680">
          <cell r="H1680">
            <v>-207.51170000000002</v>
          </cell>
        </row>
        <row r="1681">
          <cell r="H1681">
            <v>-207.5016</v>
          </cell>
        </row>
        <row r="1682">
          <cell r="H1682">
            <v>-207.49179999999998</v>
          </cell>
        </row>
        <row r="1683">
          <cell r="H1683">
            <v>-207.48179999999999</v>
          </cell>
        </row>
        <row r="1684">
          <cell r="H1684">
            <v>-207.47179999999997</v>
          </cell>
        </row>
        <row r="1685">
          <cell r="H1685">
            <v>-207.46199999999999</v>
          </cell>
        </row>
        <row r="1686">
          <cell r="H1686">
            <v>-207.45189999999999</v>
          </cell>
        </row>
        <row r="1687">
          <cell r="H1687">
            <v>-207.44200000000001</v>
          </cell>
        </row>
        <row r="1688">
          <cell r="H1688">
            <v>-207.43210000000002</v>
          </cell>
        </row>
        <row r="1689">
          <cell r="H1689">
            <v>-207.4221</v>
          </cell>
        </row>
        <row r="1690">
          <cell r="H1690">
            <v>-207.41209999999998</v>
          </cell>
        </row>
        <row r="1691">
          <cell r="H1691">
            <v>-207.40209999999999</v>
          </cell>
        </row>
        <row r="1692">
          <cell r="H1692">
            <v>-207.39230000000001</v>
          </cell>
        </row>
        <row r="1693">
          <cell r="H1693">
            <v>-207.38220000000001</v>
          </cell>
        </row>
        <row r="1694">
          <cell r="H1694">
            <v>-207.3723</v>
          </cell>
        </row>
        <row r="1695">
          <cell r="H1695">
            <v>-207.36250000000001</v>
          </cell>
        </row>
        <row r="1696">
          <cell r="H1696">
            <v>-207.35240000000002</v>
          </cell>
        </row>
        <row r="1697">
          <cell r="H1697">
            <v>-207.34249999999997</v>
          </cell>
        </row>
        <row r="1698">
          <cell r="H1698">
            <v>-207.33260000000001</v>
          </cell>
        </row>
        <row r="1699">
          <cell r="H1699">
            <v>-207.32259999999999</v>
          </cell>
        </row>
        <row r="1700">
          <cell r="H1700">
            <v>-207.31270000000001</v>
          </cell>
        </row>
        <row r="1701">
          <cell r="H1701">
            <v>-207.30259999999998</v>
          </cell>
        </row>
        <row r="1702">
          <cell r="H1702">
            <v>-207.29279999999997</v>
          </cell>
        </row>
        <row r="1703">
          <cell r="H1703">
            <v>-207.28279999999998</v>
          </cell>
        </row>
        <row r="1704">
          <cell r="H1704">
            <v>-207.27279999999999</v>
          </cell>
        </row>
        <row r="1705">
          <cell r="H1705">
            <v>-207.26299999999998</v>
          </cell>
        </row>
        <row r="1706">
          <cell r="H1706">
            <v>-207.25290000000001</v>
          </cell>
        </row>
        <row r="1707">
          <cell r="H1707">
            <v>-207.24299999999999</v>
          </cell>
        </row>
        <row r="1708">
          <cell r="H1708">
            <v>-207.23310000000001</v>
          </cell>
        </row>
        <row r="1709">
          <cell r="H1709">
            <v>-207.22309999999999</v>
          </cell>
        </row>
        <row r="1710">
          <cell r="H1710">
            <v>-207.2132</v>
          </cell>
        </row>
        <row r="1711">
          <cell r="H1711">
            <v>-207.20320000000001</v>
          </cell>
        </row>
        <row r="1712">
          <cell r="H1712">
            <v>-207.19319999999999</v>
          </cell>
        </row>
        <row r="1713">
          <cell r="H1713">
            <v>-207.18330000000003</v>
          </cell>
        </row>
        <row r="1714">
          <cell r="H1714">
            <v>-207.17329999999998</v>
          </cell>
        </row>
        <row r="1715">
          <cell r="H1715">
            <v>-207.16349999999997</v>
          </cell>
        </row>
        <row r="1716">
          <cell r="H1716">
            <v>-207.15350000000001</v>
          </cell>
        </row>
        <row r="1717">
          <cell r="H1717">
            <v>-207.14339999999999</v>
          </cell>
        </row>
        <row r="1718">
          <cell r="H1718">
            <v>-207.13349999999997</v>
          </cell>
        </row>
        <row r="1719">
          <cell r="H1719">
            <v>-207.12359999999998</v>
          </cell>
        </row>
        <row r="1720">
          <cell r="H1720">
            <v>-207.11369999999999</v>
          </cell>
        </row>
        <row r="1721">
          <cell r="H1721">
            <v>-207.10380000000001</v>
          </cell>
        </row>
        <row r="1722">
          <cell r="H1722">
            <v>-207.09370000000001</v>
          </cell>
        </row>
        <row r="1723">
          <cell r="H1723">
            <v>-207.0838</v>
          </cell>
        </row>
        <row r="1724">
          <cell r="H1724">
            <v>-207.07380000000001</v>
          </cell>
        </row>
        <row r="1725">
          <cell r="H1725">
            <v>-207.06390000000002</v>
          </cell>
        </row>
        <row r="1726">
          <cell r="H1726">
            <v>-207.05399999999997</v>
          </cell>
        </row>
        <row r="1727">
          <cell r="H1727">
            <v>-207.04399999999998</v>
          </cell>
        </row>
        <row r="1728">
          <cell r="H1728">
            <v>-207.03410000000002</v>
          </cell>
        </row>
        <row r="1729">
          <cell r="H1729">
            <v>-207.024</v>
          </cell>
        </row>
        <row r="1730">
          <cell r="H1730">
            <v>-207.01419999999996</v>
          </cell>
        </row>
        <row r="1731">
          <cell r="H1731">
            <v>-207.0042</v>
          </cell>
        </row>
        <row r="1732">
          <cell r="H1732">
            <v>-206.99419999999998</v>
          </cell>
        </row>
        <row r="1733">
          <cell r="H1733">
            <v>-206.98430000000002</v>
          </cell>
        </row>
        <row r="1734">
          <cell r="H1734">
            <v>-206.9744</v>
          </cell>
        </row>
        <row r="1735">
          <cell r="H1735">
            <v>-206.96440000000001</v>
          </cell>
        </row>
        <row r="1736">
          <cell r="H1736">
            <v>-206.95439999999999</v>
          </cell>
        </row>
        <row r="1737">
          <cell r="H1737">
            <v>-206.9444</v>
          </cell>
        </row>
        <row r="1738">
          <cell r="H1738">
            <v>-206.93459999999999</v>
          </cell>
        </row>
        <row r="1739">
          <cell r="H1739">
            <v>-206.9247</v>
          </cell>
        </row>
        <row r="1740">
          <cell r="H1740">
            <v>-206.91470000000001</v>
          </cell>
        </row>
        <row r="1741">
          <cell r="H1741">
            <v>-206.90479999999999</v>
          </cell>
        </row>
        <row r="1742">
          <cell r="H1742">
            <v>-206.8947</v>
          </cell>
        </row>
        <row r="1743">
          <cell r="H1743">
            <v>-206.88479999999998</v>
          </cell>
        </row>
        <row r="1744">
          <cell r="H1744">
            <v>-206.8749</v>
          </cell>
        </row>
        <row r="1745">
          <cell r="H1745">
            <v>-206.86489999999998</v>
          </cell>
        </row>
        <row r="1746">
          <cell r="H1746">
            <v>-206.85500000000002</v>
          </cell>
        </row>
        <row r="1747">
          <cell r="H1747">
            <v>-206.845</v>
          </cell>
        </row>
        <row r="1748">
          <cell r="H1748">
            <v>-206.83510000000001</v>
          </cell>
        </row>
        <row r="1749">
          <cell r="H1749">
            <v>-206.8252</v>
          </cell>
        </row>
        <row r="1750">
          <cell r="H1750">
            <v>-206.8151</v>
          </cell>
        </row>
        <row r="1751">
          <cell r="H1751">
            <v>-206.80520000000001</v>
          </cell>
        </row>
        <row r="1752">
          <cell r="H1752">
            <v>-206.7953</v>
          </cell>
        </row>
        <row r="1753">
          <cell r="H1753">
            <v>-206.78530000000001</v>
          </cell>
        </row>
        <row r="1754">
          <cell r="H1754">
            <v>-206.77550000000002</v>
          </cell>
        </row>
        <row r="1755">
          <cell r="H1755">
            <v>-206.7654</v>
          </cell>
        </row>
        <row r="1756">
          <cell r="H1756">
            <v>-206.75540000000001</v>
          </cell>
        </row>
        <row r="1757">
          <cell r="H1757">
            <v>-206.74549999999999</v>
          </cell>
        </row>
        <row r="1758">
          <cell r="H1758">
            <v>-206.73560000000001</v>
          </cell>
        </row>
        <row r="1759">
          <cell r="H1759">
            <v>-206.72559999999999</v>
          </cell>
        </row>
        <row r="1760">
          <cell r="H1760">
            <v>-206.71559999999999</v>
          </cell>
        </row>
        <row r="1761">
          <cell r="H1761">
            <v>-206.70570000000001</v>
          </cell>
        </row>
        <row r="1762">
          <cell r="H1762">
            <v>-206.69590000000002</v>
          </cell>
        </row>
        <row r="1763">
          <cell r="H1763">
            <v>-206.68580000000003</v>
          </cell>
        </row>
        <row r="1764">
          <cell r="H1764">
            <v>-206.67580000000001</v>
          </cell>
        </row>
        <row r="1765">
          <cell r="H1765">
            <v>-206.66589999999999</v>
          </cell>
        </row>
        <row r="1766">
          <cell r="H1766">
            <v>-206.65600000000001</v>
          </cell>
        </row>
        <row r="1767">
          <cell r="H1767">
            <v>-206.64609999999999</v>
          </cell>
        </row>
        <row r="1768">
          <cell r="H1768">
            <v>-206.6361</v>
          </cell>
        </row>
        <row r="1769">
          <cell r="H1769">
            <v>-206.62610000000001</v>
          </cell>
        </row>
        <row r="1770">
          <cell r="H1770">
            <v>-206.61620000000002</v>
          </cell>
        </row>
        <row r="1771">
          <cell r="H1771">
            <v>-206.6062</v>
          </cell>
        </row>
        <row r="1772">
          <cell r="H1772">
            <v>-206.59629999999999</v>
          </cell>
        </row>
        <row r="1773">
          <cell r="H1773">
            <v>-206.58619999999999</v>
          </cell>
        </row>
        <row r="1774">
          <cell r="H1774">
            <v>-206.5763</v>
          </cell>
        </row>
        <row r="1775">
          <cell r="H1775">
            <v>-206.56650000000002</v>
          </cell>
        </row>
        <row r="1776">
          <cell r="H1776">
            <v>-206.54599999999999</v>
          </cell>
        </row>
        <row r="1777">
          <cell r="H1777">
            <v>-206.52170000000001</v>
          </cell>
        </row>
        <row r="1778">
          <cell r="H1778">
            <v>-206.49749999999997</v>
          </cell>
        </row>
        <row r="1779">
          <cell r="H1779">
            <v>-206.47329999999999</v>
          </cell>
        </row>
        <row r="1780">
          <cell r="H1780">
            <v>-206.44909999999999</v>
          </cell>
        </row>
        <row r="1781">
          <cell r="H1781">
            <v>-206.42490000000001</v>
          </cell>
        </row>
        <row r="1782">
          <cell r="H1782">
            <v>-206.4007</v>
          </cell>
        </row>
        <row r="1783">
          <cell r="H1783">
            <v>-206.37649999999999</v>
          </cell>
        </row>
        <row r="1784">
          <cell r="H1784">
            <v>-206.35230000000001</v>
          </cell>
        </row>
        <row r="1785">
          <cell r="H1785">
            <v>-206.32799999999997</v>
          </cell>
        </row>
        <row r="1786">
          <cell r="H1786">
            <v>-206.3038</v>
          </cell>
        </row>
        <row r="1787">
          <cell r="H1787">
            <v>-206.27960000000002</v>
          </cell>
        </row>
        <row r="1788">
          <cell r="H1788">
            <v>-206.25529999999998</v>
          </cell>
        </row>
        <row r="1789">
          <cell r="H1789">
            <v>-206.2311</v>
          </cell>
        </row>
        <row r="1790">
          <cell r="H1790">
            <v>-206.20679999999999</v>
          </cell>
        </row>
        <row r="1791">
          <cell r="H1791">
            <v>-206.18260000000001</v>
          </cell>
        </row>
        <row r="1792">
          <cell r="H1792">
            <v>-206.15840000000003</v>
          </cell>
        </row>
        <row r="1793">
          <cell r="H1793">
            <v>-206.13420000000002</v>
          </cell>
        </row>
        <row r="1794">
          <cell r="H1794">
            <v>-206.10990000000001</v>
          </cell>
        </row>
        <row r="1795">
          <cell r="H1795">
            <v>-206.0857</v>
          </cell>
        </row>
        <row r="1796">
          <cell r="H1796">
            <v>-206.06139999999999</v>
          </cell>
        </row>
        <row r="1797">
          <cell r="H1797">
            <v>-206.03720000000001</v>
          </cell>
        </row>
        <row r="1798">
          <cell r="H1798">
            <v>-206.01310000000001</v>
          </cell>
        </row>
        <row r="1799">
          <cell r="H1799">
            <v>-205.9888</v>
          </cell>
        </row>
        <row r="1800">
          <cell r="H1800">
            <v>-205.96460000000002</v>
          </cell>
        </row>
        <row r="1801">
          <cell r="H1801">
            <v>-205.94029999999998</v>
          </cell>
        </row>
        <row r="1802">
          <cell r="H1802">
            <v>-205.9162</v>
          </cell>
        </row>
        <row r="1803">
          <cell r="H1803">
            <v>-205.892</v>
          </cell>
        </row>
        <row r="1804">
          <cell r="H1804">
            <v>-205.86779999999999</v>
          </cell>
        </row>
        <row r="1805">
          <cell r="H1805">
            <v>-205.84360000000001</v>
          </cell>
        </row>
        <row r="1806">
          <cell r="H1806">
            <v>-205.8193</v>
          </cell>
        </row>
        <row r="1807">
          <cell r="H1807">
            <v>-205.79510000000002</v>
          </cell>
        </row>
        <row r="1808">
          <cell r="H1808">
            <v>-205.77080000000001</v>
          </cell>
        </row>
        <row r="1809">
          <cell r="H1809">
            <v>-205.7466</v>
          </cell>
        </row>
        <row r="1810">
          <cell r="H1810">
            <v>-205.72250000000003</v>
          </cell>
        </row>
        <row r="1811">
          <cell r="H1811">
            <v>-205.69810000000001</v>
          </cell>
        </row>
        <row r="1812">
          <cell r="H1812">
            <v>-205.6739</v>
          </cell>
        </row>
        <row r="1813">
          <cell r="H1813">
            <v>-205.64960000000002</v>
          </cell>
        </row>
        <row r="1814">
          <cell r="H1814">
            <v>-205.62540000000001</v>
          </cell>
        </row>
        <row r="1815">
          <cell r="H1815">
            <v>-205.60120000000001</v>
          </cell>
        </row>
        <row r="1816">
          <cell r="H1816">
            <v>-205.577</v>
          </cell>
        </row>
        <row r="1817">
          <cell r="H1817">
            <v>-205.55269999999999</v>
          </cell>
        </row>
        <row r="1818">
          <cell r="H1818">
            <v>-205.52859999999998</v>
          </cell>
        </row>
        <row r="1819">
          <cell r="H1819">
            <v>-205.5043</v>
          </cell>
        </row>
        <row r="1820">
          <cell r="H1820">
            <v>-205.48020000000002</v>
          </cell>
        </row>
        <row r="1821">
          <cell r="H1821">
            <v>-205.45600000000002</v>
          </cell>
        </row>
        <row r="1822">
          <cell r="H1822">
            <v>-205.43170000000001</v>
          </cell>
        </row>
        <row r="1823">
          <cell r="H1823">
            <v>-205.40750000000003</v>
          </cell>
        </row>
        <row r="1824">
          <cell r="H1824">
            <v>-205.38330000000002</v>
          </cell>
        </row>
        <row r="1825">
          <cell r="H1825">
            <v>-205.35910000000001</v>
          </cell>
        </row>
        <row r="1826">
          <cell r="H1826">
            <v>-205.3348</v>
          </cell>
        </row>
        <row r="1827">
          <cell r="H1827">
            <v>-205.31059999999999</v>
          </cell>
        </row>
        <row r="1828">
          <cell r="H1828">
            <v>-205.28639999999999</v>
          </cell>
        </row>
        <row r="1829">
          <cell r="H1829">
            <v>-205.2621</v>
          </cell>
        </row>
        <row r="1830">
          <cell r="H1830">
            <v>-205.23779999999999</v>
          </cell>
        </row>
        <row r="1831">
          <cell r="H1831">
            <v>-205.21359999999999</v>
          </cell>
        </row>
        <row r="1832">
          <cell r="H1832">
            <v>-205.1893</v>
          </cell>
        </row>
        <row r="1833">
          <cell r="H1833">
            <v>-205.1653</v>
          </cell>
        </row>
        <row r="1834">
          <cell r="H1834">
            <v>-205.14099999999999</v>
          </cell>
        </row>
        <row r="1835">
          <cell r="H1835">
            <v>-205.11680000000001</v>
          </cell>
        </row>
        <row r="1836">
          <cell r="H1836">
            <v>-205.0926</v>
          </cell>
        </row>
        <row r="1837">
          <cell r="H1837">
            <v>-205.0684</v>
          </cell>
        </row>
        <row r="1838">
          <cell r="H1838">
            <v>-205.04409999999999</v>
          </cell>
        </row>
        <row r="1839">
          <cell r="H1839">
            <v>-205.01990000000001</v>
          </cell>
        </row>
        <row r="1840">
          <cell r="H1840">
            <v>-204.9957</v>
          </cell>
        </row>
        <row r="1841">
          <cell r="H1841">
            <v>-204.97139999999999</v>
          </cell>
        </row>
        <row r="1842">
          <cell r="H1842">
            <v>-204.94720000000001</v>
          </cell>
        </row>
        <row r="1843">
          <cell r="H1843">
            <v>-204.92289999999997</v>
          </cell>
        </row>
        <row r="1844">
          <cell r="H1844">
            <v>-204.89780000000002</v>
          </cell>
        </row>
        <row r="1845">
          <cell r="H1845">
            <v>-204.86739999999998</v>
          </cell>
        </row>
        <row r="1846">
          <cell r="H1846">
            <v>-204.83689999999999</v>
          </cell>
        </row>
        <row r="1847">
          <cell r="H1847">
            <v>-204.8066</v>
          </cell>
        </row>
        <row r="1848">
          <cell r="H1848">
            <v>-204.77619999999999</v>
          </cell>
        </row>
        <row r="1849">
          <cell r="H1849">
            <v>-204.74579999999997</v>
          </cell>
        </row>
        <row r="1850">
          <cell r="H1850">
            <v>-204.71350000000001</v>
          </cell>
        </row>
        <row r="1851">
          <cell r="H1851">
            <v>-204.6772</v>
          </cell>
        </row>
        <row r="1852">
          <cell r="H1852">
            <v>-204.64070000000001</v>
          </cell>
        </row>
        <row r="1853">
          <cell r="H1853">
            <v>-204.60419999999999</v>
          </cell>
        </row>
        <row r="1854">
          <cell r="H1854">
            <v>-204.56790000000001</v>
          </cell>
        </row>
        <row r="1855">
          <cell r="H1855">
            <v>-204.53139999999999</v>
          </cell>
        </row>
        <row r="1856">
          <cell r="H1856">
            <v>-204.495</v>
          </cell>
        </row>
        <row r="1857">
          <cell r="H1857">
            <v>-204.45869999999999</v>
          </cell>
        </row>
        <row r="1858">
          <cell r="H1858">
            <v>-204.42230000000001</v>
          </cell>
        </row>
        <row r="1859">
          <cell r="H1859">
            <v>-204.38580000000002</v>
          </cell>
        </row>
        <row r="1860">
          <cell r="H1860">
            <v>-204.3494</v>
          </cell>
        </row>
        <row r="1861">
          <cell r="H1861">
            <v>-204.31299999999999</v>
          </cell>
        </row>
        <row r="1862">
          <cell r="H1862">
            <v>-204.2765</v>
          </cell>
        </row>
        <row r="1863">
          <cell r="H1863">
            <v>-204.24009999999998</v>
          </cell>
        </row>
        <row r="1864">
          <cell r="H1864">
            <v>-204.2037</v>
          </cell>
        </row>
        <row r="1865">
          <cell r="H1865">
            <v>-204.16729999999998</v>
          </cell>
        </row>
        <row r="1866">
          <cell r="H1866">
            <v>-204.1309</v>
          </cell>
        </row>
        <row r="1867">
          <cell r="H1867">
            <v>-204.0943</v>
          </cell>
        </row>
        <row r="1868">
          <cell r="H1868">
            <v>-204.05799999999999</v>
          </cell>
        </row>
        <row r="1869">
          <cell r="H1869">
            <v>-204.02160000000001</v>
          </cell>
        </row>
        <row r="1870">
          <cell r="H1870">
            <v>-203.98529999999997</v>
          </cell>
        </row>
        <row r="1871">
          <cell r="H1871">
            <v>-203.9487</v>
          </cell>
        </row>
        <row r="1872">
          <cell r="H1872">
            <v>-203.91230000000002</v>
          </cell>
        </row>
        <row r="1873">
          <cell r="H1873">
            <v>-203.8759</v>
          </cell>
        </row>
        <row r="1874">
          <cell r="H1874">
            <v>-203.83950000000002</v>
          </cell>
        </row>
        <row r="1875">
          <cell r="H1875">
            <v>-203.8031</v>
          </cell>
        </row>
        <row r="1876">
          <cell r="H1876">
            <v>-203.76660000000001</v>
          </cell>
        </row>
        <row r="1877">
          <cell r="H1877">
            <v>-203.7302</v>
          </cell>
        </row>
        <row r="1878">
          <cell r="H1878">
            <v>-203.69389999999999</v>
          </cell>
        </row>
        <row r="1879">
          <cell r="H1879">
            <v>-203.6574</v>
          </cell>
        </row>
        <row r="1880">
          <cell r="H1880">
            <v>-203.62100000000004</v>
          </cell>
        </row>
        <row r="1881">
          <cell r="H1881">
            <v>-203.58459999999999</v>
          </cell>
        </row>
        <row r="1882">
          <cell r="H1882">
            <v>-203.54810000000001</v>
          </cell>
        </row>
        <row r="1883">
          <cell r="H1883">
            <v>-203.51180000000002</v>
          </cell>
        </row>
        <row r="1884">
          <cell r="H1884">
            <v>-203.47539999999998</v>
          </cell>
        </row>
        <row r="1885">
          <cell r="H1885">
            <v>-203.43889999999999</v>
          </cell>
        </row>
        <row r="1886">
          <cell r="H1886">
            <v>-203.40260000000001</v>
          </cell>
        </row>
        <row r="1887">
          <cell r="H1887">
            <v>-203.36609999999999</v>
          </cell>
        </row>
        <row r="1888">
          <cell r="H1888">
            <v>-203.3296</v>
          </cell>
        </row>
        <row r="1889">
          <cell r="H1889">
            <v>-203.29330000000002</v>
          </cell>
        </row>
        <row r="1890">
          <cell r="H1890">
            <v>-203.2568</v>
          </cell>
        </row>
        <row r="1891">
          <cell r="H1891">
            <v>-203.22040000000001</v>
          </cell>
        </row>
        <row r="1892">
          <cell r="H1892">
            <v>-203.184</v>
          </cell>
        </row>
        <row r="1893">
          <cell r="H1893">
            <v>-203.14760000000001</v>
          </cell>
        </row>
        <row r="1894">
          <cell r="H1894">
            <v>-203.1112</v>
          </cell>
        </row>
        <row r="1895">
          <cell r="H1895">
            <v>-203.07470000000001</v>
          </cell>
        </row>
        <row r="1896">
          <cell r="H1896">
            <v>-203.03829999999999</v>
          </cell>
        </row>
        <row r="1897">
          <cell r="H1897">
            <v>-203.0018</v>
          </cell>
        </row>
        <row r="1898">
          <cell r="H1898">
            <v>-202.96549999999999</v>
          </cell>
        </row>
        <row r="1899">
          <cell r="H1899">
            <v>-202.92910000000001</v>
          </cell>
        </row>
        <row r="1900">
          <cell r="H1900">
            <v>-202.89260000000002</v>
          </cell>
        </row>
        <row r="1901">
          <cell r="H1901">
            <v>-202.8562</v>
          </cell>
        </row>
        <row r="1902">
          <cell r="H1902">
            <v>-202.81989999999999</v>
          </cell>
        </row>
        <row r="1903">
          <cell r="H1903">
            <v>-202.7835</v>
          </cell>
        </row>
        <row r="1904">
          <cell r="H1904">
            <v>-202.74699999999999</v>
          </cell>
        </row>
        <row r="1905">
          <cell r="H1905">
            <v>-202.71049999999997</v>
          </cell>
        </row>
        <row r="1906">
          <cell r="H1906">
            <v>-202.67430000000002</v>
          </cell>
        </row>
        <row r="1907">
          <cell r="H1907">
            <v>-202.6378</v>
          </cell>
        </row>
        <row r="1908">
          <cell r="H1908">
            <v>-202.60129999999998</v>
          </cell>
        </row>
        <row r="1909">
          <cell r="H1909">
            <v>-202.56459999999998</v>
          </cell>
        </row>
        <row r="1910">
          <cell r="H1910">
            <v>-202.52110000000002</v>
          </cell>
        </row>
        <row r="1911">
          <cell r="H1911">
            <v>-202.4776</v>
          </cell>
        </row>
        <row r="1912">
          <cell r="H1912">
            <v>-202.43400000000003</v>
          </cell>
        </row>
        <row r="1913">
          <cell r="H1913">
            <v>-202.3905</v>
          </cell>
        </row>
        <row r="1914">
          <cell r="H1914">
            <v>-202.34689999999998</v>
          </cell>
        </row>
        <row r="1915">
          <cell r="H1915">
            <v>-202.30340000000001</v>
          </cell>
        </row>
        <row r="1916">
          <cell r="H1916">
            <v>-202.25989999999999</v>
          </cell>
        </row>
        <row r="1917">
          <cell r="H1917">
            <v>-202.21640000000002</v>
          </cell>
        </row>
        <row r="1918">
          <cell r="H1918">
            <v>-202.1728</v>
          </cell>
        </row>
        <row r="1919">
          <cell r="H1919">
            <v>-202.12919999999997</v>
          </cell>
        </row>
        <row r="1920">
          <cell r="H1920">
            <v>-202.0857</v>
          </cell>
        </row>
        <row r="1921">
          <cell r="H1921">
            <v>-202.0421</v>
          </cell>
        </row>
        <row r="1922">
          <cell r="H1922">
            <v>-201.99860000000001</v>
          </cell>
        </row>
        <row r="1923">
          <cell r="H1923">
            <v>-201.95509999999999</v>
          </cell>
        </row>
        <row r="1924">
          <cell r="H1924">
            <v>-201.91140000000001</v>
          </cell>
        </row>
        <row r="1925">
          <cell r="H1925">
            <v>-201.86780000000002</v>
          </cell>
        </row>
        <row r="1926">
          <cell r="H1926">
            <v>-201.82429999999999</v>
          </cell>
        </row>
        <row r="1927">
          <cell r="H1927">
            <v>-201.7807</v>
          </cell>
        </row>
        <row r="1928">
          <cell r="H1928">
            <v>-201.7372</v>
          </cell>
        </row>
        <row r="1929">
          <cell r="H1929">
            <v>-201.6936</v>
          </cell>
        </row>
        <row r="1930">
          <cell r="H1930">
            <v>-201.65010000000001</v>
          </cell>
        </row>
        <row r="1931">
          <cell r="H1931">
            <v>-201.60659999999999</v>
          </cell>
        </row>
        <row r="1932">
          <cell r="H1932">
            <v>-201.56299999999999</v>
          </cell>
        </row>
        <row r="1933">
          <cell r="H1933">
            <v>-201.51939999999999</v>
          </cell>
        </row>
        <row r="1934">
          <cell r="H1934">
            <v>-201.47580000000002</v>
          </cell>
        </row>
        <row r="1935">
          <cell r="H1935">
            <v>-201.4323</v>
          </cell>
        </row>
        <row r="1936">
          <cell r="H1936">
            <v>-201.38869999999997</v>
          </cell>
        </row>
        <row r="1937">
          <cell r="H1937">
            <v>-201.34530000000001</v>
          </cell>
        </row>
        <row r="1938">
          <cell r="H1938">
            <v>-201.30169999999998</v>
          </cell>
        </row>
        <row r="1939">
          <cell r="H1939">
            <v>-201.25820000000002</v>
          </cell>
        </row>
        <row r="1940">
          <cell r="H1940">
            <v>-201.21469999999999</v>
          </cell>
        </row>
        <row r="1941">
          <cell r="H1941">
            <v>-201.17099999999999</v>
          </cell>
        </row>
        <row r="1942">
          <cell r="H1942">
            <v>-201.1275</v>
          </cell>
        </row>
        <row r="1943">
          <cell r="H1943">
            <v>-201.0839</v>
          </cell>
        </row>
        <row r="1944">
          <cell r="H1944">
            <v>-201.04040000000001</v>
          </cell>
        </row>
        <row r="1945">
          <cell r="H1945">
            <v>-200.99690000000001</v>
          </cell>
        </row>
        <row r="1946">
          <cell r="H1946">
            <v>-200.95330000000001</v>
          </cell>
        </row>
        <row r="1947">
          <cell r="H1947">
            <v>-200.90970000000002</v>
          </cell>
        </row>
        <row r="1948">
          <cell r="H1948">
            <v>-200.86619999999999</v>
          </cell>
        </row>
        <row r="1949">
          <cell r="H1949">
            <v>-200.82260000000002</v>
          </cell>
        </row>
        <row r="1950">
          <cell r="H1950">
            <v>-200.7791</v>
          </cell>
        </row>
        <row r="1951">
          <cell r="H1951">
            <v>-200.7355</v>
          </cell>
        </row>
        <row r="1952">
          <cell r="H1952">
            <v>-200.6919</v>
          </cell>
        </row>
        <row r="1953">
          <cell r="H1953">
            <v>-200.64849999999998</v>
          </cell>
        </row>
        <row r="1954">
          <cell r="H1954">
            <v>-200.60490000000001</v>
          </cell>
        </row>
        <row r="1955">
          <cell r="H1955">
            <v>-200.56139999999999</v>
          </cell>
        </row>
        <row r="1956">
          <cell r="H1956">
            <v>-200.51780000000002</v>
          </cell>
        </row>
        <row r="1957">
          <cell r="H1957">
            <v>-200.4742</v>
          </cell>
        </row>
        <row r="1958">
          <cell r="H1958">
            <v>-200.4306</v>
          </cell>
        </row>
        <row r="1959">
          <cell r="H1959">
            <v>-200.3871</v>
          </cell>
        </row>
        <row r="1960">
          <cell r="H1960">
            <v>-200.34360000000001</v>
          </cell>
        </row>
        <row r="1961">
          <cell r="H1961">
            <v>-200.3</v>
          </cell>
        </row>
        <row r="1962">
          <cell r="H1962">
            <v>-200.25649999999999</v>
          </cell>
        </row>
        <row r="1963">
          <cell r="H1963">
            <v>-200.21299999999999</v>
          </cell>
        </row>
        <row r="1964">
          <cell r="H1964">
            <v>-200.16929999999999</v>
          </cell>
        </row>
        <row r="1965">
          <cell r="H1965">
            <v>-200.1258</v>
          </cell>
        </row>
        <row r="1966">
          <cell r="H1966">
            <v>-200.08230000000003</v>
          </cell>
        </row>
        <row r="1967">
          <cell r="H1967">
            <v>-200.03870000000001</v>
          </cell>
        </row>
        <row r="1968">
          <cell r="H1968">
            <v>-199.99509999999998</v>
          </cell>
        </row>
        <row r="1969">
          <cell r="H1969">
            <v>-199.95170000000002</v>
          </cell>
        </row>
        <row r="1970">
          <cell r="H1970">
            <v>-199.90809999999999</v>
          </cell>
        </row>
        <row r="1971">
          <cell r="H1971">
            <v>-199.86449999999999</v>
          </cell>
        </row>
        <row r="1972">
          <cell r="H1972">
            <v>-199.82089999999999</v>
          </cell>
        </row>
        <row r="1973">
          <cell r="H1973">
            <v>-199.7774</v>
          </cell>
        </row>
        <row r="1974">
          <cell r="H1974">
            <v>-199.73379999999997</v>
          </cell>
        </row>
        <row r="1975">
          <cell r="H1975">
            <v>-199.69030000000001</v>
          </cell>
        </row>
        <row r="1976">
          <cell r="H1976">
            <v>-199.64669999999998</v>
          </cell>
        </row>
        <row r="1977">
          <cell r="H1977">
            <v>-199.60319999999999</v>
          </cell>
        </row>
        <row r="1978">
          <cell r="H1978">
            <v>-199.55960000000002</v>
          </cell>
        </row>
        <row r="1979">
          <cell r="H1979">
            <v>-199.51600000000002</v>
          </cell>
        </row>
        <row r="1980">
          <cell r="H1980">
            <v>-199.4726</v>
          </cell>
        </row>
        <row r="1981">
          <cell r="H1981">
            <v>-199.42910000000001</v>
          </cell>
        </row>
        <row r="1982">
          <cell r="H1982">
            <v>-199.3854</v>
          </cell>
        </row>
        <row r="1983">
          <cell r="H1983">
            <v>-199.34179999999998</v>
          </cell>
        </row>
        <row r="1984">
          <cell r="H1984">
            <v>-199.29839999999999</v>
          </cell>
        </row>
        <row r="1985">
          <cell r="H1985">
            <v>-199.25480000000002</v>
          </cell>
        </row>
        <row r="1986">
          <cell r="H1986">
            <v>-199.21119999999999</v>
          </cell>
        </row>
        <row r="1987">
          <cell r="H1987">
            <v>-199.16770000000002</v>
          </cell>
        </row>
        <row r="1988">
          <cell r="H1988">
            <v>-199.124</v>
          </cell>
        </row>
        <row r="1989">
          <cell r="H1989">
            <v>-199.0805</v>
          </cell>
        </row>
        <row r="1990">
          <cell r="H1990">
            <v>-199.03699999999998</v>
          </cell>
        </row>
        <row r="1991">
          <cell r="H1991">
            <v>-198.99340000000001</v>
          </cell>
        </row>
        <row r="1992">
          <cell r="H1992">
            <v>-198.94989999999999</v>
          </cell>
        </row>
        <row r="1993">
          <cell r="H1993">
            <v>-198.90639999999999</v>
          </cell>
        </row>
        <row r="1994">
          <cell r="H1994">
            <v>-198.86279999999999</v>
          </cell>
        </row>
        <row r="1995">
          <cell r="H1995">
            <v>-198.81920000000002</v>
          </cell>
        </row>
        <row r="1996">
          <cell r="H1996">
            <v>-198.7757</v>
          </cell>
        </row>
        <row r="1997">
          <cell r="H1997">
            <v>-198.7321</v>
          </cell>
        </row>
        <row r="1998">
          <cell r="H1998">
            <v>-198.68850000000003</v>
          </cell>
        </row>
        <row r="1999">
          <cell r="H1999">
            <v>-198.64500000000001</v>
          </cell>
        </row>
        <row r="2000">
          <cell r="H2000">
            <v>-198.60149999999999</v>
          </cell>
        </row>
        <row r="2001">
          <cell r="H2001">
            <v>-198.55790000000002</v>
          </cell>
        </row>
        <row r="2002">
          <cell r="H2002">
            <v>-198.51439999999999</v>
          </cell>
        </row>
        <row r="2003">
          <cell r="H2003">
            <v>-198.4708</v>
          </cell>
        </row>
        <row r="2004">
          <cell r="H2004">
            <v>-198.4273</v>
          </cell>
        </row>
        <row r="2005">
          <cell r="H2005">
            <v>-198.38380000000001</v>
          </cell>
        </row>
        <row r="2006">
          <cell r="H2006">
            <v>-198.34019999999998</v>
          </cell>
        </row>
        <row r="2007">
          <cell r="H2007">
            <v>-198.29670000000002</v>
          </cell>
        </row>
        <row r="2008">
          <cell r="H2008">
            <v>-198.25299999999999</v>
          </cell>
        </row>
        <row r="2009">
          <cell r="H2009">
            <v>-198.20960000000002</v>
          </cell>
        </row>
        <row r="2010">
          <cell r="H2010">
            <v>-198.166</v>
          </cell>
        </row>
        <row r="2011">
          <cell r="H2011">
            <v>-198.12239999999997</v>
          </cell>
        </row>
        <row r="2012">
          <cell r="H2012">
            <v>-198.07900000000001</v>
          </cell>
        </row>
        <row r="2013">
          <cell r="H2013">
            <v>-198.03540000000001</v>
          </cell>
        </row>
        <row r="2014">
          <cell r="H2014">
            <v>-197.99179999999998</v>
          </cell>
        </row>
        <row r="2015">
          <cell r="H2015">
            <v>-197.94829999999999</v>
          </cell>
        </row>
        <row r="2016">
          <cell r="H2016">
            <v>-197.90469999999999</v>
          </cell>
        </row>
        <row r="2017">
          <cell r="H2017">
            <v>-197.86110000000002</v>
          </cell>
        </row>
        <row r="2018">
          <cell r="H2018">
            <v>-197.8176</v>
          </cell>
        </row>
        <row r="2019">
          <cell r="H2019">
            <v>-197.774</v>
          </cell>
        </row>
        <row r="2020">
          <cell r="H2020">
            <v>-197.73050000000001</v>
          </cell>
        </row>
        <row r="2021">
          <cell r="H2021">
            <v>-197.68690000000001</v>
          </cell>
        </row>
        <row r="2022">
          <cell r="H2022">
            <v>-197.64340000000001</v>
          </cell>
        </row>
        <row r="2023">
          <cell r="H2023">
            <v>-197.59980000000002</v>
          </cell>
        </row>
        <row r="2024">
          <cell r="H2024">
            <v>-197.55629999999999</v>
          </cell>
        </row>
        <row r="2025">
          <cell r="H2025">
            <v>-197.51259999999999</v>
          </cell>
        </row>
        <row r="2026">
          <cell r="H2026">
            <v>-197.46910000000003</v>
          </cell>
        </row>
        <row r="2027">
          <cell r="H2027">
            <v>-197.4256</v>
          </cell>
        </row>
        <row r="2028">
          <cell r="H2028">
            <v>-197.38199999999998</v>
          </cell>
        </row>
        <row r="2029">
          <cell r="H2029">
            <v>-197.33850000000001</v>
          </cell>
        </row>
        <row r="2030">
          <cell r="H2030">
            <v>-197.29479999999998</v>
          </cell>
        </row>
        <row r="2031">
          <cell r="H2031">
            <v>-197.25139999999999</v>
          </cell>
        </row>
        <row r="2032">
          <cell r="H2032">
            <v>-197.20779999999999</v>
          </cell>
        </row>
        <row r="2033">
          <cell r="H2033">
            <v>-197.1643</v>
          </cell>
        </row>
        <row r="2034">
          <cell r="H2034">
            <v>-197.1207</v>
          </cell>
        </row>
        <row r="2035">
          <cell r="H2035">
            <v>-197.0772</v>
          </cell>
        </row>
        <row r="2036">
          <cell r="H2036">
            <v>-197.03359999999998</v>
          </cell>
        </row>
        <row r="2037">
          <cell r="H2037">
            <v>-196.99009999999998</v>
          </cell>
        </row>
        <row r="2038">
          <cell r="H2038">
            <v>-196.94640000000001</v>
          </cell>
        </row>
        <row r="2039">
          <cell r="H2039">
            <v>-196.90290000000002</v>
          </cell>
        </row>
        <row r="2040">
          <cell r="H2040">
            <v>-196.85939999999999</v>
          </cell>
        </row>
        <row r="2041">
          <cell r="H2041">
            <v>-196.8158</v>
          </cell>
        </row>
        <row r="2042">
          <cell r="H2042">
            <v>-196.7723</v>
          </cell>
        </row>
        <row r="2043">
          <cell r="H2043">
            <v>-196.7287</v>
          </cell>
        </row>
        <row r="2044">
          <cell r="H2044">
            <v>-196.68510000000001</v>
          </cell>
        </row>
        <row r="2045">
          <cell r="H2045">
            <v>-196.64159999999998</v>
          </cell>
        </row>
        <row r="2046">
          <cell r="H2046">
            <v>-196.59809999999999</v>
          </cell>
        </row>
        <row r="2047">
          <cell r="H2047">
            <v>-196.55450000000002</v>
          </cell>
        </row>
        <row r="2048">
          <cell r="H2048">
            <v>-196.511</v>
          </cell>
        </row>
        <row r="2049">
          <cell r="H2049">
            <v>-196.4674</v>
          </cell>
        </row>
        <row r="2050">
          <cell r="H2050">
            <v>-196.4238</v>
          </cell>
        </row>
        <row r="2051">
          <cell r="H2051">
            <v>-196.38040000000001</v>
          </cell>
        </row>
        <row r="2052">
          <cell r="H2052">
            <v>-196.33679999999998</v>
          </cell>
        </row>
        <row r="2053">
          <cell r="H2053">
            <v>-196.29320000000001</v>
          </cell>
        </row>
        <row r="2054">
          <cell r="H2054">
            <v>-196.24959999999999</v>
          </cell>
        </row>
        <row r="2055">
          <cell r="H2055">
            <v>-196.20619999999997</v>
          </cell>
        </row>
        <row r="2056">
          <cell r="H2056">
            <v>-196.1626</v>
          </cell>
        </row>
        <row r="2057">
          <cell r="H2057">
            <v>-196.119</v>
          </cell>
        </row>
        <row r="2058">
          <cell r="H2058">
            <v>-196.0754</v>
          </cell>
        </row>
        <row r="2059">
          <cell r="H2059">
            <v>-196.03190000000001</v>
          </cell>
        </row>
        <row r="2060">
          <cell r="H2060">
            <v>-195.98839999999998</v>
          </cell>
        </row>
        <row r="2061">
          <cell r="H2061">
            <v>-195.94479999999999</v>
          </cell>
        </row>
        <row r="2062">
          <cell r="H2062">
            <v>-195.90120000000002</v>
          </cell>
        </row>
        <row r="2063">
          <cell r="H2063">
            <v>-195.8578</v>
          </cell>
        </row>
        <row r="2064">
          <cell r="H2064">
            <v>-195.81420000000003</v>
          </cell>
        </row>
        <row r="2065">
          <cell r="H2065">
            <v>-195.7706</v>
          </cell>
        </row>
        <row r="2066">
          <cell r="H2066">
            <v>-195.7269</v>
          </cell>
        </row>
        <row r="2067">
          <cell r="H2067">
            <v>-195.68349999999998</v>
          </cell>
        </row>
        <row r="2068">
          <cell r="H2068">
            <v>-195.64000000000001</v>
          </cell>
        </row>
        <row r="2069">
          <cell r="H2069">
            <v>-195.59639999999999</v>
          </cell>
        </row>
        <row r="2070">
          <cell r="H2070">
            <v>-195.55289999999999</v>
          </cell>
        </row>
        <row r="2071">
          <cell r="H2071">
            <v>-195.50920000000002</v>
          </cell>
        </row>
        <row r="2072">
          <cell r="H2072">
            <v>-195.4657</v>
          </cell>
        </row>
        <row r="2073">
          <cell r="H2073">
            <v>-195.4222</v>
          </cell>
        </row>
        <row r="2074">
          <cell r="H2074">
            <v>-195.37870000000001</v>
          </cell>
        </row>
        <row r="2075">
          <cell r="H2075">
            <v>-195.33509999999998</v>
          </cell>
        </row>
        <row r="2076">
          <cell r="H2076">
            <v>-195.29149999999998</v>
          </cell>
        </row>
        <row r="2077">
          <cell r="H2077">
            <v>-195.24799999999999</v>
          </cell>
        </row>
        <row r="2078">
          <cell r="H2078">
            <v>-195.20440000000002</v>
          </cell>
        </row>
        <row r="2079">
          <cell r="H2079">
            <v>-195.1609</v>
          </cell>
        </row>
        <row r="2080">
          <cell r="H2080">
            <v>-195.1173</v>
          </cell>
        </row>
        <row r="2081">
          <cell r="H2081">
            <v>-195.07380000000001</v>
          </cell>
        </row>
        <row r="2082">
          <cell r="H2082">
            <v>-195.03020000000001</v>
          </cell>
        </row>
        <row r="2083">
          <cell r="H2083">
            <v>-194.98669999999998</v>
          </cell>
        </row>
        <row r="2084">
          <cell r="H2084">
            <v>-194.94310000000002</v>
          </cell>
        </row>
        <row r="2085">
          <cell r="H2085">
            <v>-194.89959999999999</v>
          </cell>
        </row>
        <row r="2086">
          <cell r="H2086">
            <v>-194.85599999999999</v>
          </cell>
        </row>
        <row r="2087">
          <cell r="H2087">
            <v>-194.8124</v>
          </cell>
        </row>
        <row r="2088">
          <cell r="H2088">
            <v>-194.7689</v>
          </cell>
        </row>
        <row r="2089">
          <cell r="H2089">
            <v>-194.72539999999998</v>
          </cell>
        </row>
        <row r="2090">
          <cell r="H2090">
            <v>-194.68170000000001</v>
          </cell>
        </row>
        <row r="2091">
          <cell r="H2091">
            <v>-194.63829999999999</v>
          </cell>
        </row>
        <row r="2092">
          <cell r="H2092">
            <v>-194.59469999999999</v>
          </cell>
        </row>
        <row r="2093">
          <cell r="H2093">
            <v>-194.55110000000002</v>
          </cell>
        </row>
        <row r="2094">
          <cell r="H2094">
            <v>-194.50760000000002</v>
          </cell>
        </row>
        <row r="2095">
          <cell r="H2095">
            <v>-194.464</v>
          </cell>
        </row>
        <row r="2096">
          <cell r="H2096">
            <v>-194.4205</v>
          </cell>
        </row>
        <row r="2097">
          <cell r="H2097">
            <v>-194.37690000000001</v>
          </cell>
        </row>
        <row r="2098">
          <cell r="H2098">
            <v>-194.33340000000001</v>
          </cell>
        </row>
        <row r="2099">
          <cell r="H2099">
            <v>-194.28980000000001</v>
          </cell>
        </row>
        <row r="2100">
          <cell r="H2100">
            <v>-194.24629999999999</v>
          </cell>
        </row>
        <row r="2101">
          <cell r="H2101">
            <v>-194.20270000000002</v>
          </cell>
        </row>
        <row r="2102">
          <cell r="H2102">
            <v>-194.1592</v>
          </cell>
        </row>
        <row r="2103">
          <cell r="H2103">
            <v>-194.1156</v>
          </cell>
        </row>
        <row r="2104">
          <cell r="H2104">
            <v>-194.07210000000001</v>
          </cell>
        </row>
        <row r="2105">
          <cell r="H2105">
            <v>-194.02849999999998</v>
          </cell>
        </row>
        <row r="2106">
          <cell r="H2106">
            <v>-193.98500000000001</v>
          </cell>
        </row>
        <row r="2107">
          <cell r="H2107">
            <v>-193.94150000000002</v>
          </cell>
        </row>
        <row r="2108">
          <cell r="H2108">
            <v>-193.89790000000002</v>
          </cell>
        </row>
        <row r="2109">
          <cell r="H2109">
            <v>-193.85430000000002</v>
          </cell>
        </row>
        <row r="2110">
          <cell r="H2110">
            <v>-193.8107</v>
          </cell>
        </row>
        <row r="2111">
          <cell r="H2111">
            <v>-193.76719999999997</v>
          </cell>
        </row>
        <row r="2112">
          <cell r="H2112">
            <v>-193.72359999999998</v>
          </cell>
        </row>
        <row r="2113">
          <cell r="H2113">
            <v>-193.68009999999998</v>
          </cell>
        </row>
        <row r="2114">
          <cell r="H2114">
            <v>-193.63650000000001</v>
          </cell>
        </row>
        <row r="2115">
          <cell r="H2115">
            <v>-193.59309999999999</v>
          </cell>
        </row>
        <row r="2116">
          <cell r="H2116">
            <v>-193.54950000000002</v>
          </cell>
        </row>
        <row r="2117">
          <cell r="H2117">
            <v>-193.5059</v>
          </cell>
        </row>
        <row r="2118">
          <cell r="H2118">
            <v>-193.4623</v>
          </cell>
        </row>
        <row r="2119">
          <cell r="H2119">
            <v>-193.41879999999998</v>
          </cell>
        </row>
        <row r="2120">
          <cell r="H2120">
            <v>-193.37529999999998</v>
          </cell>
        </row>
        <row r="2121">
          <cell r="H2121">
            <v>-193.33170000000001</v>
          </cell>
        </row>
        <row r="2122">
          <cell r="H2122">
            <v>-193.28809999999999</v>
          </cell>
        </row>
        <row r="2123">
          <cell r="H2123">
            <v>-193.24459999999999</v>
          </cell>
        </row>
        <row r="2124">
          <cell r="H2124">
            <v>-193.2011</v>
          </cell>
        </row>
        <row r="2125">
          <cell r="H2125">
            <v>-193.1575</v>
          </cell>
        </row>
        <row r="2126">
          <cell r="H2126">
            <v>-193.1139</v>
          </cell>
        </row>
        <row r="2127">
          <cell r="H2127">
            <v>-193.07029999999997</v>
          </cell>
        </row>
        <row r="2128">
          <cell r="H2128">
            <v>-193.02690000000001</v>
          </cell>
        </row>
        <row r="2129">
          <cell r="H2129">
            <v>-192.98329999999999</v>
          </cell>
        </row>
        <row r="2130">
          <cell r="H2130">
            <v>-192.93970000000002</v>
          </cell>
        </row>
        <row r="2131">
          <cell r="H2131">
            <v>-192.89620000000002</v>
          </cell>
        </row>
        <row r="2132">
          <cell r="H2132">
            <v>-192.8526</v>
          </cell>
        </row>
        <row r="2133">
          <cell r="H2133">
            <v>-192.8092</v>
          </cell>
        </row>
        <row r="2134">
          <cell r="H2134">
            <v>-192.76549999999997</v>
          </cell>
        </row>
        <row r="2135">
          <cell r="H2135">
            <v>-192.72189999999998</v>
          </cell>
        </row>
        <row r="2136">
          <cell r="H2136">
            <v>-192.67840000000001</v>
          </cell>
        </row>
        <row r="2137">
          <cell r="H2137">
            <v>-192.63490000000002</v>
          </cell>
        </row>
        <row r="2138">
          <cell r="H2138">
            <v>-192.59120000000001</v>
          </cell>
        </row>
        <row r="2139">
          <cell r="H2139">
            <v>-192.5478</v>
          </cell>
        </row>
        <row r="2140">
          <cell r="H2140">
            <v>-192.5043</v>
          </cell>
        </row>
        <row r="2141">
          <cell r="H2141">
            <v>-192.45949999999999</v>
          </cell>
        </row>
        <row r="2142">
          <cell r="H2142">
            <v>-192.4127</v>
          </cell>
        </row>
        <row r="2143">
          <cell r="H2143">
            <v>-192.36580000000001</v>
          </cell>
        </row>
        <row r="2144">
          <cell r="H2144">
            <v>-192.31899999999999</v>
          </cell>
        </row>
        <row r="2145">
          <cell r="H2145">
            <v>-192.27210000000002</v>
          </cell>
        </row>
        <row r="2146">
          <cell r="H2146">
            <v>-192.2253</v>
          </cell>
        </row>
        <row r="2147">
          <cell r="H2147">
            <v>-192.17850000000001</v>
          </cell>
        </row>
        <row r="2148">
          <cell r="H2148">
            <v>-192.1317</v>
          </cell>
        </row>
        <row r="2149">
          <cell r="H2149">
            <v>-192.0849</v>
          </cell>
        </row>
        <row r="2150">
          <cell r="H2150">
            <v>-192.03800000000001</v>
          </cell>
        </row>
        <row r="2151">
          <cell r="H2151">
            <v>-191.99120000000002</v>
          </cell>
        </row>
        <row r="2152">
          <cell r="H2152">
            <v>-191.9444</v>
          </cell>
        </row>
        <row r="2153">
          <cell r="H2153">
            <v>-191.89750000000001</v>
          </cell>
        </row>
        <row r="2154">
          <cell r="H2154">
            <v>-191.85070000000002</v>
          </cell>
        </row>
        <row r="2155">
          <cell r="H2155">
            <v>-191.80399999999997</v>
          </cell>
        </row>
        <row r="2156">
          <cell r="H2156">
            <v>-191.75710000000001</v>
          </cell>
        </row>
        <row r="2157">
          <cell r="H2157">
            <v>-191.71020000000001</v>
          </cell>
        </row>
        <row r="2158">
          <cell r="H2158">
            <v>-191.6635</v>
          </cell>
        </row>
        <row r="2159">
          <cell r="H2159">
            <v>-191.61660000000001</v>
          </cell>
        </row>
        <row r="2160">
          <cell r="H2160">
            <v>-191.56970000000001</v>
          </cell>
        </row>
        <row r="2161">
          <cell r="H2161">
            <v>-191.523</v>
          </cell>
        </row>
        <row r="2162">
          <cell r="H2162">
            <v>-191.47620000000001</v>
          </cell>
        </row>
        <row r="2163">
          <cell r="H2163">
            <v>-191.42929999999998</v>
          </cell>
        </row>
        <row r="2164">
          <cell r="H2164">
            <v>-191.38249999999999</v>
          </cell>
        </row>
        <row r="2165">
          <cell r="H2165">
            <v>-191.33519999999999</v>
          </cell>
        </row>
        <row r="2166">
          <cell r="H2166">
            <v>-191.2851</v>
          </cell>
        </row>
        <row r="2167">
          <cell r="H2167">
            <v>-191.23489999999998</v>
          </cell>
        </row>
        <row r="2168">
          <cell r="H2168">
            <v>-191.1848</v>
          </cell>
        </row>
        <row r="2169">
          <cell r="H2169">
            <v>-191.13470000000001</v>
          </cell>
        </row>
        <row r="2170">
          <cell r="H2170">
            <v>-191.08449999999999</v>
          </cell>
        </row>
        <row r="2171">
          <cell r="H2171">
            <v>-191.03440000000001</v>
          </cell>
        </row>
        <row r="2172">
          <cell r="H2172">
            <v>-190.98410000000001</v>
          </cell>
        </row>
        <row r="2173">
          <cell r="H2173">
            <v>-190.9341</v>
          </cell>
        </row>
        <row r="2174">
          <cell r="H2174">
            <v>-190.88389999999998</v>
          </cell>
        </row>
        <row r="2175">
          <cell r="H2175">
            <v>-190.83389999999997</v>
          </cell>
        </row>
        <row r="2176">
          <cell r="H2176">
            <v>-190.78369999999998</v>
          </cell>
        </row>
        <row r="2177">
          <cell r="H2177">
            <v>-190.7336</v>
          </cell>
        </row>
        <row r="2178">
          <cell r="H2178">
            <v>-190.68349999999998</v>
          </cell>
        </row>
        <row r="2179">
          <cell r="H2179">
            <v>-190.63329999999999</v>
          </cell>
        </row>
        <row r="2180">
          <cell r="H2180">
            <v>-190.58320000000001</v>
          </cell>
        </row>
        <row r="2181">
          <cell r="H2181">
            <v>-190.53309999999999</v>
          </cell>
        </row>
        <row r="2182">
          <cell r="H2182">
            <v>-190.4829</v>
          </cell>
        </row>
        <row r="2183">
          <cell r="H2183">
            <v>-190.43279999999999</v>
          </cell>
        </row>
        <row r="2184">
          <cell r="H2184">
            <v>-190.38250000000002</v>
          </cell>
        </row>
        <row r="2185">
          <cell r="H2185">
            <v>-190.33249999999998</v>
          </cell>
        </row>
        <row r="2186">
          <cell r="H2186">
            <v>-190.2824</v>
          </cell>
        </row>
        <row r="2187">
          <cell r="H2187">
            <v>-190.23220000000003</v>
          </cell>
        </row>
        <row r="2188">
          <cell r="H2188">
            <v>-190.18199999999999</v>
          </cell>
        </row>
        <row r="2189">
          <cell r="H2189">
            <v>-190.13199999999998</v>
          </cell>
        </row>
        <row r="2190">
          <cell r="H2190">
            <v>-190.08179999999999</v>
          </cell>
        </row>
        <row r="2191">
          <cell r="H2191">
            <v>-190.0317</v>
          </cell>
        </row>
        <row r="2192">
          <cell r="H2192">
            <v>-189.98160000000001</v>
          </cell>
        </row>
        <row r="2193">
          <cell r="H2193">
            <v>-189.93140000000002</v>
          </cell>
        </row>
        <row r="2194">
          <cell r="H2194">
            <v>-189.88130000000001</v>
          </cell>
        </row>
        <row r="2195">
          <cell r="H2195">
            <v>-189.83109999999999</v>
          </cell>
        </row>
        <row r="2196">
          <cell r="H2196">
            <v>-189.78109999999998</v>
          </cell>
        </row>
        <row r="2197">
          <cell r="H2197">
            <v>-189.73090000000002</v>
          </cell>
        </row>
        <row r="2198">
          <cell r="H2198">
            <v>-189.6808</v>
          </cell>
        </row>
        <row r="2199">
          <cell r="H2199">
            <v>-189.63059999999999</v>
          </cell>
        </row>
        <row r="2200">
          <cell r="H2200">
            <v>-189.5806</v>
          </cell>
        </row>
        <row r="2201">
          <cell r="H2201">
            <v>-189.53039999999999</v>
          </cell>
        </row>
        <row r="2202">
          <cell r="H2202">
            <v>-189.4802</v>
          </cell>
        </row>
        <row r="2203">
          <cell r="H2203">
            <v>-189.43010000000001</v>
          </cell>
        </row>
        <row r="2204">
          <cell r="H2204">
            <v>-189.38</v>
          </cell>
        </row>
        <row r="2205">
          <cell r="H2205">
            <v>-189.32979999999998</v>
          </cell>
        </row>
        <row r="2206">
          <cell r="H2206">
            <v>-189.27969999999999</v>
          </cell>
        </row>
        <row r="2207">
          <cell r="H2207">
            <v>-189.2296</v>
          </cell>
        </row>
        <row r="2208">
          <cell r="H2208">
            <v>-189.17949999999999</v>
          </cell>
        </row>
        <row r="2209">
          <cell r="H2209">
            <v>-189.1293</v>
          </cell>
        </row>
        <row r="2210">
          <cell r="H2210">
            <v>-189.07920000000001</v>
          </cell>
        </row>
        <row r="2211">
          <cell r="H2211">
            <v>-189.0291</v>
          </cell>
        </row>
        <row r="2212">
          <cell r="H2212">
            <v>-188.97890000000001</v>
          </cell>
        </row>
        <row r="2213">
          <cell r="H2213">
            <v>-188.92880000000002</v>
          </cell>
        </row>
        <row r="2214">
          <cell r="H2214">
            <v>-188.87869999999998</v>
          </cell>
        </row>
        <row r="2215">
          <cell r="H2215">
            <v>-188.82849999999999</v>
          </cell>
        </row>
        <row r="2216">
          <cell r="H2216">
            <v>-188.77850000000001</v>
          </cell>
        </row>
        <row r="2217">
          <cell r="H2217">
            <v>-188.72830000000002</v>
          </cell>
        </row>
        <row r="2218">
          <cell r="H2218">
            <v>-188.6781</v>
          </cell>
        </row>
        <row r="2219">
          <cell r="H2219">
            <v>-188.62800000000001</v>
          </cell>
        </row>
        <row r="2220">
          <cell r="H2220">
            <v>-188.5779</v>
          </cell>
        </row>
        <row r="2221">
          <cell r="H2221">
            <v>-188.52769999999998</v>
          </cell>
        </row>
        <row r="2222">
          <cell r="H2222">
            <v>-188.4776</v>
          </cell>
        </row>
        <row r="2223">
          <cell r="H2223">
            <v>-188.42739999999998</v>
          </cell>
        </row>
        <row r="2224">
          <cell r="H2224">
            <v>-188.37729999999999</v>
          </cell>
        </row>
        <row r="2225">
          <cell r="H2225">
            <v>-188.32729999999998</v>
          </cell>
        </row>
        <row r="2226">
          <cell r="H2226">
            <v>-188.27709999999999</v>
          </cell>
        </row>
        <row r="2227">
          <cell r="H2227">
            <v>-188.227</v>
          </cell>
        </row>
        <row r="2228">
          <cell r="H2228">
            <v>-188.17689999999999</v>
          </cell>
        </row>
        <row r="2229">
          <cell r="H2229">
            <v>-188.12670000000003</v>
          </cell>
        </row>
        <row r="2230">
          <cell r="H2230">
            <v>-188.07650000000001</v>
          </cell>
        </row>
        <row r="2231">
          <cell r="H2231">
            <v>-188.0264</v>
          </cell>
        </row>
        <row r="2232">
          <cell r="H2232">
            <v>-187.97620000000001</v>
          </cell>
        </row>
        <row r="2233">
          <cell r="H2233">
            <v>-187.92610000000002</v>
          </cell>
        </row>
        <row r="2234">
          <cell r="H2234">
            <v>-187.8759</v>
          </cell>
        </row>
        <row r="2235">
          <cell r="H2235">
            <v>-187.82580000000002</v>
          </cell>
        </row>
        <row r="2236">
          <cell r="H2236">
            <v>-187.77569999999997</v>
          </cell>
        </row>
        <row r="2237">
          <cell r="H2237">
            <v>-187.72559999999999</v>
          </cell>
        </row>
        <row r="2238">
          <cell r="H2238">
            <v>-187.6755</v>
          </cell>
        </row>
        <row r="2239">
          <cell r="H2239">
            <v>-187.62540000000001</v>
          </cell>
        </row>
        <row r="2240">
          <cell r="H2240">
            <v>-187.5753</v>
          </cell>
        </row>
        <row r="2241">
          <cell r="H2241">
            <v>-187.52519999999998</v>
          </cell>
        </row>
        <row r="2242">
          <cell r="H2242">
            <v>-187.47500000000002</v>
          </cell>
        </row>
        <row r="2243">
          <cell r="H2243">
            <v>-187.4248</v>
          </cell>
        </row>
        <row r="2244">
          <cell r="H2244">
            <v>-187.37470000000002</v>
          </cell>
        </row>
        <row r="2245">
          <cell r="H2245">
            <v>-187.32459999999998</v>
          </cell>
        </row>
        <row r="2246">
          <cell r="H2246">
            <v>-187.27450000000002</v>
          </cell>
        </row>
        <row r="2247">
          <cell r="H2247">
            <v>-187.2243</v>
          </cell>
        </row>
        <row r="2248">
          <cell r="H2248">
            <v>-187.17420000000001</v>
          </cell>
        </row>
        <row r="2249">
          <cell r="H2249">
            <v>-187.12390000000002</v>
          </cell>
        </row>
        <row r="2250">
          <cell r="H2250">
            <v>-187.07380000000001</v>
          </cell>
        </row>
        <row r="2251">
          <cell r="H2251">
            <v>-187.02379999999999</v>
          </cell>
        </row>
        <row r="2252">
          <cell r="H2252">
            <v>-186.97370000000001</v>
          </cell>
        </row>
        <row r="2253">
          <cell r="H2253">
            <v>-186.92359999999999</v>
          </cell>
        </row>
        <row r="2254">
          <cell r="H2254">
            <v>-186.8733</v>
          </cell>
        </row>
        <row r="2255">
          <cell r="H2255">
            <v>-186.82320000000001</v>
          </cell>
        </row>
        <row r="2256">
          <cell r="H2256">
            <v>-186.7731</v>
          </cell>
        </row>
        <row r="2257">
          <cell r="H2257">
            <v>-186.72300000000001</v>
          </cell>
        </row>
        <row r="2258">
          <cell r="H2258">
            <v>-186.6729</v>
          </cell>
        </row>
        <row r="2259">
          <cell r="H2259">
            <v>-186.62270000000001</v>
          </cell>
        </row>
        <row r="2260">
          <cell r="H2260">
            <v>-186.57259999999999</v>
          </cell>
        </row>
        <row r="2261">
          <cell r="H2261">
            <v>-186.52250000000001</v>
          </cell>
        </row>
        <row r="2262">
          <cell r="H2262">
            <v>-186.47229999999999</v>
          </cell>
        </row>
        <row r="2263">
          <cell r="H2263">
            <v>-186.4221</v>
          </cell>
        </row>
        <row r="2264">
          <cell r="H2264">
            <v>-186.37209999999999</v>
          </cell>
        </row>
        <row r="2265">
          <cell r="H2265">
            <v>-186.3219</v>
          </cell>
        </row>
        <row r="2266">
          <cell r="H2266">
            <v>-186.27180000000001</v>
          </cell>
        </row>
        <row r="2267">
          <cell r="H2267">
            <v>-186.2216</v>
          </cell>
        </row>
        <row r="2268">
          <cell r="H2268">
            <v>-186.17160000000001</v>
          </cell>
        </row>
        <row r="2269">
          <cell r="H2269">
            <v>-186.12130000000002</v>
          </cell>
        </row>
        <row r="2270">
          <cell r="H2270">
            <v>-186.07129999999998</v>
          </cell>
        </row>
        <row r="2271">
          <cell r="H2271">
            <v>-186.02119999999999</v>
          </cell>
        </row>
        <row r="2272">
          <cell r="H2272">
            <v>-185.971</v>
          </cell>
        </row>
        <row r="2273">
          <cell r="H2273">
            <v>-185.92090000000002</v>
          </cell>
        </row>
        <row r="2274">
          <cell r="H2274">
            <v>-185.8707</v>
          </cell>
        </row>
        <row r="2275">
          <cell r="H2275">
            <v>-185.82060000000001</v>
          </cell>
        </row>
        <row r="2276">
          <cell r="H2276">
            <v>-185.7705</v>
          </cell>
        </row>
        <row r="2277">
          <cell r="H2277">
            <v>-185.72030000000001</v>
          </cell>
        </row>
        <row r="2278">
          <cell r="H2278">
            <v>-185.67019999999999</v>
          </cell>
        </row>
        <row r="2279">
          <cell r="H2279">
            <v>-185.62010000000001</v>
          </cell>
        </row>
        <row r="2280">
          <cell r="H2280">
            <v>-185.56990000000002</v>
          </cell>
        </row>
        <row r="2281">
          <cell r="H2281">
            <v>-185.51990000000001</v>
          </cell>
        </row>
        <row r="2282">
          <cell r="H2282">
            <v>-185.46969999999999</v>
          </cell>
        </row>
        <row r="2283">
          <cell r="H2283">
            <v>-185.4196</v>
          </cell>
        </row>
        <row r="2284">
          <cell r="H2284">
            <v>-185.36930000000001</v>
          </cell>
        </row>
        <row r="2285">
          <cell r="H2285">
            <v>-185.31940000000003</v>
          </cell>
        </row>
        <row r="2286">
          <cell r="H2286">
            <v>-185.26909999999998</v>
          </cell>
        </row>
        <row r="2287">
          <cell r="H2287">
            <v>-185.21899999999999</v>
          </cell>
        </row>
        <row r="2288">
          <cell r="H2288">
            <v>-185.16890000000001</v>
          </cell>
        </row>
        <row r="2289">
          <cell r="H2289">
            <v>-185.11880000000002</v>
          </cell>
        </row>
        <row r="2290">
          <cell r="H2290">
            <v>-185.0686</v>
          </cell>
        </row>
        <row r="2291">
          <cell r="H2291">
            <v>-185.01849999999999</v>
          </cell>
        </row>
        <row r="2292">
          <cell r="H2292">
            <v>-184.9683</v>
          </cell>
        </row>
        <row r="2293">
          <cell r="H2293">
            <v>-184.91829999999999</v>
          </cell>
        </row>
        <row r="2294">
          <cell r="H2294">
            <v>-184.86799999999999</v>
          </cell>
        </row>
        <row r="2295">
          <cell r="H2295">
            <v>-184.81800000000001</v>
          </cell>
        </row>
        <row r="2296">
          <cell r="H2296">
            <v>-184.76780000000002</v>
          </cell>
        </row>
        <row r="2297">
          <cell r="H2297">
            <v>-184.7176</v>
          </cell>
        </row>
        <row r="2298">
          <cell r="H2298">
            <v>-184.66759999999999</v>
          </cell>
        </row>
        <row r="2299">
          <cell r="H2299">
            <v>-184.6174</v>
          </cell>
        </row>
        <row r="2300">
          <cell r="H2300">
            <v>-184.56730000000002</v>
          </cell>
        </row>
        <row r="2301">
          <cell r="H2301">
            <v>-184.5172</v>
          </cell>
        </row>
        <row r="2302">
          <cell r="H2302">
            <v>-184.46699999999998</v>
          </cell>
        </row>
        <row r="2303">
          <cell r="H2303">
            <v>-184.41680000000002</v>
          </cell>
        </row>
        <row r="2304">
          <cell r="H2304">
            <v>-184.36680000000001</v>
          </cell>
        </row>
        <row r="2305">
          <cell r="H2305">
            <v>-184.3167</v>
          </cell>
        </row>
        <row r="2306">
          <cell r="H2306">
            <v>-184.26650000000001</v>
          </cell>
        </row>
        <row r="2307">
          <cell r="H2307">
            <v>-184.21640000000002</v>
          </cell>
        </row>
        <row r="2308">
          <cell r="H2308">
            <v>-184.16619999999998</v>
          </cell>
        </row>
        <row r="2309">
          <cell r="H2309">
            <v>-184.11619999999999</v>
          </cell>
        </row>
        <row r="2310">
          <cell r="H2310">
            <v>-184.0659</v>
          </cell>
        </row>
        <row r="2311">
          <cell r="H2311">
            <v>-184.01590000000002</v>
          </cell>
        </row>
        <row r="2312">
          <cell r="H2312">
            <v>-183.96570000000003</v>
          </cell>
        </row>
        <row r="2313">
          <cell r="H2313">
            <v>-183.91550000000001</v>
          </cell>
        </row>
        <row r="2314">
          <cell r="H2314">
            <v>-183.8655</v>
          </cell>
        </row>
        <row r="2315">
          <cell r="H2315">
            <v>-183.81529999999998</v>
          </cell>
        </row>
        <row r="2316">
          <cell r="H2316">
            <v>-183.76520000000002</v>
          </cell>
        </row>
        <row r="2317">
          <cell r="H2317">
            <v>-183.71499999999997</v>
          </cell>
        </row>
        <row r="2318">
          <cell r="H2318">
            <v>-183.66499999999999</v>
          </cell>
        </row>
        <row r="2319">
          <cell r="H2319">
            <v>-183.6148</v>
          </cell>
        </row>
        <row r="2320">
          <cell r="H2320">
            <v>-183.56460000000001</v>
          </cell>
        </row>
        <row r="2321">
          <cell r="H2321">
            <v>-183.5145</v>
          </cell>
        </row>
        <row r="2322">
          <cell r="H2322">
            <v>-183.46440000000001</v>
          </cell>
        </row>
        <row r="2323">
          <cell r="H2323">
            <v>-183.4143</v>
          </cell>
        </row>
        <row r="2324">
          <cell r="H2324">
            <v>-183.36410000000001</v>
          </cell>
        </row>
        <row r="2325">
          <cell r="H2325">
            <v>-183.31390000000002</v>
          </cell>
        </row>
        <row r="2326">
          <cell r="H2326">
            <v>-183.2638</v>
          </cell>
        </row>
        <row r="2327">
          <cell r="H2327">
            <v>-183.21370000000002</v>
          </cell>
        </row>
        <row r="2328">
          <cell r="H2328">
            <v>-183.1636</v>
          </cell>
        </row>
        <row r="2329">
          <cell r="H2329">
            <v>-183.11349999999999</v>
          </cell>
        </row>
        <row r="2330">
          <cell r="H2330">
            <v>-183.06319999999999</v>
          </cell>
        </row>
        <row r="2331">
          <cell r="H2331">
            <v>-183.01319999999998</v>
          </cell>
        </row>
        <row r="2332">
          <cell r="H2332">
            <v>-182.96299999999999</v>
          </cell>
        </row>
        <row r="2333">
          <cell r="H2333">
            <v>-182.91300000000001</v>
          </cell>
        </row>
        <row r="2334">
          <cell r="H2334">
            <v>-182.86279999999999</v>
          </cell>
        </row>
        <row r="2335">
          <cell r="H2335">
            <v>-182.81270000000001</v>
          </cell>
        </row>
        <row r="2336">
          <cell r="H2336">
            <v>-182.76260000000002</v>
          </cell>
        </row>
        <row r="2337">
          <cell r="H2337">
            <v>-182.7123</v>
          </cell>
        </row>
        <row r="2338">
          <cell r="H2338">
            <v>-182.66219999999998</v>
          </cell>
        </row>
        <row r="2339">
          <cell r="H2339">
            <v>-182.61210000000003</v>
          </cell>
        </row>
        <row r="2340">
          <cell r="H2340">
            <v>-182.56200000000001</v>
          </cell>
        </row>
        <row r="2341">
          <cell r="H2341">
            <v>-182.51179999999999</v>
          </cell>
        </row>
        <row r="2342">
          <cell r="H2342">
            <v>-182.46180000000001</v>
          </cell>
        </row>
        <row r="2343">
          <cell r="H2343">
            <v>-182.41159999999999</v>
          </cell>
        </row>
        <row r="2344">
          <cell r="H2344">
            <v>-182.36149999999998</v>
          </cell>
        </row>
        <row r="2345">
          <cell r="H2345">
            <v>-182.31139999999999</v>
          </cell>
        </row>
        <row r="2346">
          <cell r="H2346">
            <v>-182.26119999999997</v>
          </cell>
        </row>
        <row r="2347">
          <cell r="H2347">
            <v>-182.21099999999998</v>
          </cell>
        </row>
        <row r="2348">
          <cell r="H2348">
            <v>-182.161</v>
          </cell>
        </row>
        <row r="2349">
          <cell r="H2349">
            <v>-182.11079999999998</v>
          </cell>
        </row>
        <row r="2350">
          <cell r="H2350">
            <v>-182.0607</v>
          </cell>
        </row>
        <row r="2351">
          <cell r="H2351">
            <v>-182.01060000000001</v>
          </cell>
        </row>
        <row r="2352">
          <cell r="H2352">
            <v>-181.96039999999999</v>
          </cell>
        </row>
        <row r="2353">
          <cell r="H2353">
            <v>-181.91019999999997</v>
          </cell>
        </row>
        <row r="2354">
          <cell r="H2354">
            <v>-181.86019999999999</v>
          </cell>
        </row>
        <row r="2355">
          <cell r="H2355">
            <v>-181.81</v>
          </cell>
        </row>
        <row r="2356">
          <cell r="H2356">
            <v>-181.75990000000002</v>
          </cell>
        </row>
        <row r="2357">
          <cell r="H2357">
            <v>-181.7098</v>
          </cell>
        </row>
        <row r="2358">
          <cell r="H2358">
            <v>-181.65969999999999</v>
          </cell>
        </row>
        <row r="2359">
          <cell r="H2359">
            <v>-181.6095</v>
          </cell>
        </row>
        <row r="2360">
          <cell r="H2360">
            <v>-181.55930000000001</v>
          </cell>
        </row>
        <row r="2361">
          <cell r="H2361">
            <v>-181.50919999999999</v>
          </cell>
        </row>
        <row r="2362">
          <cell r="H2362">
            <v>-181.459</v>
          </cell>
        </row>
        <row r="2363">
          <cell r="H2363">
            <v>-181.40889999999999</v>
          </cell>
        </row>
        <row r="2364">
          <cell r="H2364">
            <v>-181.3588</v>
          </cell>
        </row>
        <row r="2365">
          <cell r="H2365">
            <v>-181.30869999999999</v>
          </cell>
        </row>
        <row r="2366">
          <cell r="H2366">
            <v>-181.2585</v>
          </cell>
        </row>
        <row r="2367">
          <cell r="H2367">
            <v>-181.20849999999999</v>
          </cell>
        </row>
        <row r="2368">
          <cell r="H2368">
            <v>-181.1583</v>
          </cell>
        </row>
        <row r="2369">
          <cell r="H2369">
            <v>-181.10809999999998</v>
          </cell>
        </row>
        <row r="2370">
          <cell r="H2370">
            <v>-181.0581</v>
          </cell>
        </row>
        <row r="2371">
          <cell r="H2371">
            <v>-181.00790000000001</v>
          </cell>
        </row>
        <row r="2372">
          <cell r="H2372">
            <v>-180.95779999999999</v>
          </cell>
        </row>
        <row r="2373">
          <cell r="H2373">
            <v>-180.90770000000001</v>
          </cell>
        </row>
        <row r="2374">
          <cell r="H2374">
            <v>-180.85749999999999</v>
          </cell>
        </row>
        <row r="2375">
          <cell r="H2375">
            <v>-180.8074</v>
          </cell>
        </row>
        <row r="2376">
          <cell r="H2376">
            <v>-180.75720000000001</v>
          </cell>
        </row>
        <row r="2377">
          <cell r="H2377">
            <v>-180.70709999999997</v>
          </cell>
        </row>
        <row r="2378">
          <cell r="H2378">
            <v>-180.65709999999999</v>
          </cell>
        </row>
        <row r="2379">
          <cell r="H2379">
            <v>-180.60679999999999</v>
          </cell>
        </row>
        <row r="2380">
          <cell r="H2380">
            <v>-180.55669999999998</v>
          </cell>
        </row>
        <row r="2381">
          <cell r="H2381">
            <v>-180.50650000000002</v>
          </cell>
        </row>
        <row r="2382">
          <cell r="H2382">
            <v>-180.45650000000001</v>
          </cell>
        </row>
        <row r="2383">
          <cell r="H2383">
            <v>-180.40629999999999</v>
          </cell>
        </row>
        <row r="2384">
          <cell r="H2384">
            <v>-180.3561</v>
          </cell>
        </row>
        <row r="2385">
          <cell r="H2385">
            <v>-180.30599999999998</v>
          </cell>
        </row>
        <row r="2386">
          <cell r="H2386">
            <v>-180.2559</v>
          </cell>
        </row>
        <row r="2387">
          <cell r="H2387">
            <v>-180.20570000000001</v>
          </cell>
        </row>
        <row r="2388">
          <cell r="H2388">
            <v>-180.1557</v>
          </cell>
        </row>
        <row r="2389">
          <cell r="H2389">
            <v>-180.10550000000001</v>
          </cell>
        </row>
        <row r="2390">
          <cell r="H2390">
            <v>-180.05539999999999</v>
          </cell>
        </row>
        <row r="2391">
          <cell r="H2391">
            <v>-180.00530000000001</v>
          </cell>
        </row>
        <row r="2392">
          <cell r="H2392">
            <v>-179.95510000000002</v>
          </cell>
        </row>
        <row r="2393">
          <cell r="H2393">
            <v>-179.9049</v>
          </cell>
        </row>
        <row r="2394">
          <cell r="H2394">
            <v>-179.85489999999999</v>
          </cell>
        </row>
        <row r="2395">
          <cell r="H2395">
            <v>-179.8047</v>
          </cell>
        </row>
        <row r="2396">
          <cell r="H2396">
            <v>-179.75459999999998</v>
          </cell>
        </row>
        <row r="2397">
          <cell r="H2397">
            <v>-179.7045</v>
          </cell>
        </row>
        <row r="2398">
          <cell r="H2398">
            <v>-179.6542</v>
          </cell>
        </row>
        <row r="2399">
          <cell r="H2399">
            <v>-179.60420000000002</v>
          </cell>
        </row>
        <row r="2400">
          <cell r="H2400">
            <v>-179.55410000000001</v>
          </cell>
        </row>
        <row r="2401">
          <cell r="H2401">
            <v>-179.50389999999999</v>
          </cell>
        </row>
        <row r="2402">
          <cell r="H2402">
            <v>-179.4538</v>
          </cell>
        </row>
        <row r="2403">
          <cell r="H2403">
            <v>-179.40359999999998</v>
          </cell>
        </row>
        <row r="2404">
          <cell r="H2404">
            <v>-179.3535</v>
          </cell>
        </row>
        <row r="2405">
          <cell r="H2405">
            <v>-179.30330000000001</v>
          </cell>
        </row>
        <row r="2406">
          <cell r="H2406">
            <v>-179.25330000000002</v>
          </cell>
        </row>
        <row r="2407">
          <cell r="H2407">
            <v>-179.20319999999998</v>
          </cell>
        </row>
        <row r="2408">
          <cell r="H2408">
            <v>-179.15289999999999</v>
          </cell>
        </row>
        <row r="2409">
          <cell r="H2409">
            <v>-179.10290000000001</v>
          </cell>
        </row>
        <row r="2410">
          <cell r="H2410">
            <v>-179.05279999999999</v>
          </cell>
        </row>
        <row r="2411">
          <cell r="H2411">
            <v>-179.0026</v>
          </cell>
        </row>
        <row r="2412">
          <cell r="H2412">
            <v>-178.95239999999998</v>
          </cell>
        </row>
        <row r="2413">
          <cell r="H2413">
            <v>-178.9023</v>
          </cell>
        </row>
        <row r="2414">
          <cell r="H2414">
            <v>-178.85219999999998</v>
          </cell>
        </row>
        <row r="2415">
          <cell r="H2415">
            <v>-178.8021</v>
          </cell>
        </row>
        <row r="2416">
          <cell r="H2416">
            <v>-178.75190000000001</v>
          </cell>
        </row>
        <row r="2417">
          <cell r="H2417">
            <v>-178.70189999999997</v>
          </cell>
        </row>
        <row r="2418">
          <cell r="H2418">
            <v>-178.65170000000001</v>
          </cell>
        </row>
        <row r="2419">
          <cell r="H2419">
            <v>-178.60139999999998</v>
          </cell>
        </row>
        <row r="2420">
          <cell r="H2420">
            <v>-178.5514</v>
          </cell>
        </row>
        <row r="2421">
          <cell r="H2421">
            <v>-178.50130000000001</v>
          </cell>
        </row>
        <row r="2422">
          <cell r="H2422">
            <v>-178.4512</v>
          </cell>
        </row>
        <row r="2423">
          <cell r="H2423">
            <v>-178.40100000000001</v>
          </cell>
        </row>
        <row r="2424">
          <cell r="H2424">
            <v>-178.35090000000002</v>
          </cell>
        </row>
        <row r="2425">
          <cell r="H2425">
            <v>-178.30070000000001</v>
          </cell>
        </row>
        <row r="2426">
          <cell r="H2426">
            <v>-178.25060000000002</v>
          </cell>
        </row>
        <row r="2427">
          <cell r="H2427">
            <v>-178.20050000000001</v>
          </cell>
        </row>
        <row r="2428">
          <cell r="H2428">
            <v>-178.15039999999999</v>
          </cell>
        </row>
        <row r="2429">
          <cell r="H2429">
            <v>-178.1002</v>
          </cell>
        </row>
        <row r="2430">
          <cell r="H2430">
            <v>-178.05010000000001</v>
          </cell>
        </row>
        <row r="2431">
          <cell r="H2431">
            <v>-177.99990000000003</v>
          </cell>
        </row>
        <row r="2432">
          <cell r="H2432">
            <v>-177.94970000000001</v>
          </cell>
        </row>
        <row r="2433">
          <cell r="H2433">
            <v>-177.8997</v>
          </cell>
        </row>
        <row r="2434">
          <cell r="H2434">
            <v>-177.84950000000001</v>
          </cell>
        </row>
        <row r="2435">
          <cell r="H2435">
            <v>-177.79939999999999</v>
          </cell>
        </row>
        <row r="2436">
          <cell r="H2436">
            <v>-177.74930000000001</v>
          </cell>
        </row>
        <row r="2437">
          <cell r="H2437">
            <v>-177.69910000000002</v>
          </cell>
        </row>
        <row r="2438">
          <cell r="H2438">
            <v>-177.649</v>
          </cell>
        </row>
        <row r="2439">
          <cell r="H2439">
            <v>-177.59890000000001</v>
          </cell>
        </row>
        <row r="2440">
          <cell r="H2440">
            <v>-177.5488</v>
          </cell>
        </row>
        <row r="2441">
          <cell r="H2441">
            <v>-177.49860000000001</v>
          </cell>
        </row>
        <row r="2442">
          <cell r="H2442">
            <v>-177.44839999999999</v>
          </cell>
        </row>
        <row r="2443">
          <cell r="H2443">
            <v>-177.39830000000001</v>
          </cell>
        </row>
        <row r="2444">
          <cell r="H2444">
            <v>-177.34829999999999</v>
          </cell>
        </row>
        <row r="2445">
          <cell r="H2445">
            <v>-177.29810000000001</v>
          </cell>
        </row>
        <row r="2446">
          <cell r="H2446">
            <v>-177.24799999999999</v>
          </cell>
        </row>
        <row r="2447">
          <cell r="H2447">
            <v>-177.1979</v>
          </cell>
        </row>
        <row r="2448">
          <cell r="H2448">
            <v>-177.14769999999999</v>
          </cell>
        </row>
        <row r="2449">
          <cell r="H2449">
            <v>-177.09750000000003</v>
          </cell>
        </row>
        <row r="2450">
          <cell r="H2450">
            <v>-177.04739999999998</v>
          </cell>
        </row>
        <row r="2451">
          <cell r="H2451">
            <v>-176.99720000000002</v>
          </cell>
        </row>
        <row r="2452">
          <cell r="H2452">
            <v>-176.94720000000001</v>
          </cell>
        </row>
        <row r="2453">
          <cell r="H2453">
            <v>-176.89709999999997</v>
          </cell>
        </row>
        <row r="2454">
          <cell r="H2454">
            <v>-176.8468</v>
          </cell>
        </row>
        <row r="2455">
          <cell r="H2455">
            <v>-176.79669999999999</v>
          </cell>
        </row>
        <row r="2456">
          <cell r="H2456">
            <v>-176.7466</v>
          </cell>
        </row>
        <row r="2457">
          <cell r="H2457">
            <v>-176.69649999999999</v>
          </cell>
        </row>
        <row r="2458">
          <cell r="H2458">
            <v>-176.6464</v>
          </cell>
        </row>
        <row r="2459">
          <cell r="H2459">
            <v>-176.59629999999999</v>
          </cell>
        </row>
        <row r="2460">
          <cell r="H2460">
            <v>-176.5462</v>
          </cell>
        </row>
        <row r="2461">
          <cell r="H2461">
            <v>-176.49599999999998</v>
          </cell>
        </row>
        <row r="2462">
          <cell r="H2462">
            <v>-176.44590000000002</v>
          </cell>
        </row>
        <row r="2463">
          <cell r="H2463">
            <v>-176.39569999999998</v>
          </cell>
        </row>
        <row r="2464">
          <cell r="H2464">
            <v>-176.34550000000002</v>
          </cell>
        </row>
        <row r="2465">
          <cell r="H2465">
            <v>-176.2954</v>
          </cell>
        </row>
        <row r="2466">
          <cell r="H2466">
            <v>-176.24530000000001</v>
          </cell>
        </row>
        <row r="2467">
          <cell r="H2467">
            <v>-176.1951</v>
          </cell>
        </row>
        <row r="2468">
          <cell r="H2468">
            <v>-176.14500000000001</v>
          </cell>
        </row>
        <row r="2469">
          <cell r="H2469">
            <v>-176.0949</v>
          </cell>
        </row>
        <row r="2470">
          <cell r="H2470">
            <v>-176.04470000000001</v>
          </cell>
        </row>
        <row r="2471">
          <cell r="H2471">
            <v>-175.99459999999999</v>
          </cell>
        </row>
        <row r="2472">
          <cell r="H2472">
            <v>-175.94450000000001</v>
          </cell>
        </row>
        <row r="2473">
          <cell r="H2473">
            <v>-175.89439999999999</v>
          </cell>
        </row>
        <row r="2474">
          <cell r="H2474">
            <v>-175.84410000000003</v>
          </cell>
        </row>
        <row r="2475">
          <cell r="H2475">
            <v>-175.79399999999998</v>
          </cell>
        </row>
        <row r="2476">
          <cell r="H2476">
            <v>-175.7439</v>
          </cell>
        </row>
        <row r="2477">
          <cell r="H2477">
            <v>-175.69370000000001</v>
          </cell>
        </row>
        <row r="2478">
          <cell r="H2478">
            <v>-175.64359999999999</v>
          </cell>
        </row>
        <row r="2479">
          <cell r="H2479">
            <v>-175.59350000000001</v>
          </cell>
        </row>
        <row r="2480">
          <cell r="H2480">
            <v>-175.54340000000002</v>
          </cell>
        </row>
        <row r="2481">
          <cell r="H2481">
            <v>-175.4932</v>
          </cell>
        </row>
        <row r="2482">
          <cell r="H2482">
            <v>-175.44320000000002</v>
          </cell>
        </row>
        <row r="2483">
          <cell r="H2483">
            <v>-175.3931</v>
          </cell>
        </row>
        <row r="2484">
          <cell r="H2484">
            <v>-175.34300000000002</v>
          </cell>
        </row>
        <row r="2485">
          <cell r="H2485">
            <v>-175.2929</v>
          </cell>
        </row>
        <row r="2486">
          <cell r="H2486">
            <v>-175.24259999999998</v>
          </cell>
        </row>
        <row r="2487">
          <cell r="H2487">
            <v>-175.1925</v>
          </cell>
        </row>
        <row r="2488">
          <cell r="H2488">
            <v>-175.14240000000001</v>
          </cell>
        </row>
        <row r="2489">
          <cell r="H2489">
            <v>-175.09219999999999</v>
          </cell>
        </row>
        <row r="2490">
          <cell r="H2490">
            <v>-175.0421</v>
          </cell>
        </row>
        <row r="2491">
          <cell r="H2491">
            <v>-174.99200000000002</v>
          </cell>
        </row>
        <row r="2492">
          <cell r="H2492">
            <v>-174.9418</v>
          </cell>
        </row>
        <row r="2493">
          <cell r="H2493">
            <v>-174.89170000000001</v>
          </cell>
        </row>
        <row r="2494">
          <cell r="H2494">
            <v>-174.8416</v>
          </cell>
        </row>
        <row r="2495">
          <cell r="H2495">
            <v>-174.79139999999998</v>
          </cell>
        </row>
        <row r="2496">
          <cell r="H2496">
            <v>-174.7413</v>
          </cell>
        </row>
        <row r="2497">
          <cell r="H2497">
            <v>-174.69119999999998</v>
          </cell>
        </row>
        <row r="2498">
          <cell r="H2498">
            <v>-174.64109999999999</v>
          </cell>
        </row>
        <row r="2499">
          <cell r="H2499">
            <v>-174.59100000000001</v>
          </cell>
        </row>
        <row r="2500">
          <cell r="H2500">
            <v>-174.54070000000002</v>
          </cell>
        </row>
        <row r="2501">
          <cell r="H2501">
            <v>-174.4906</v>
          </cell>
        </row>
        <row r="2502">
          <cell r="H2502">
            <v>-174.44049999999999</v>
          </cell>
        </row>
        <row r="2503">
          <cell r="H2503">
            <v>-174.3904</v>
          </cell>
        </row>
        <row r="2504">
          <cell r="H2504">
            <v>-174.34029999999998</v>
          </cell>
        </row>
        <row r="2505">
          <cell r="H2505">
            <v>-174.2901</v>
          </cell>
        </row>
        <row r="2506">
          <cell r="H2506">
            <v>-174.24</v>
          </cell>
        </row>
        <row r="2507">
          <cell r="H2507">
            <v>-174.18989999999999</v>
          </cell>
        </row>
        <row r="2508">
          <cell r="H2508">
            <v>-174.1397</v>
          </cell>
        </row>
        <row r="2509">
          <cell r="H2509">
            <v>-174.08959999999999</v>
          </cell>
        </row>
        <row r="2510">
          <cell r="H2510">
            <v>-174.0395</v>
          </cell>
        </row>
        <row r="2511">
          <cell r="H2511">
            <v>-173.98939999999999</v>
          </cell>
        </row>
        <row r="2512">
          <cell r="H2512">
            <v>-173.9392</v>
          </cell>
        </row>
        <row r="2513">
          <cell r="H2513">
            <v>-173.88900000000001</v>
          </cell>
        </row>
        <row r="2514">
          <cell r="H2514">
            <v>-173.839</v>
          </cell>
        </row>
        <row r="2515">
          <cell r="H2515">
            <v>-173.78879999999998</v>
          </cell>
        </row>
        <row r="2516">
          <cell r="H2516">
            <v>-173.73869999999999</v>
          </cell>
        </row>
        <row r="2517">
          <cell r="H2517">
            <v>-173.68859999999998</v>
          </cell>
        </row>
        <row r="2518">
          <cell r="H2518">
            <v>-173.63840000000002</v>
          </cell>
        </row>
        <row r="2519">
          <cell r="H2519">
            <v>-173.5883</v>
          </cell>
        </row>
        <row r="2520">
          <cell r="H2520">
            <v>-173.53820000000002</v>
          </cell>
        </row>
        <row r="2521">
          <cell r="H2521">
            <v>-173.488</v>
          </cell>
        </row>
        <row r="2522">
          <cell r="H2522">
            <v>-173.43790000000001</v>
          </cell>
        </row>
        <row r="2523">
          <cell r="H2523">
            <v>-173.3877</v>
          </cell>
        </row>
        <row r="2524">
          <cell r="H2524">
            <v>-173.33760000000001</v>
          </cell>
        </row>
        <row r="2525">
          <cell r="H2525">
            <v>-173.28749999999999</v>
          </cell>
        </row>
        <row r="2526">
          <cell r="H2526">
            <v>-173.23740000000001</v>
          </cell>
        </row>
        <row r="2527">
          <cell r="H2527">
            <v>-173.18729999999999</v>
          </cell>
        </row>
        <row r="2528">
          <cell r="H2528">
            <v>-173.1371</v>
          </cell>
        </row>
        <row r="2529">
          <cell r="H2529">
            <v>-173.08700000000002</v>
          </cell>
        </row>
        <row r="2530">
          <cell r="H2530">
            <v>-173.0368</v>
          </cell>
        </row>
        <row r="2531">
          <cell r="H2531">
            <v>-172.98669999999998</v>
          </cell>
        </row>
        <row r="2532">
          <cell r="H2532">
            <v>-172.93650000000002</v>
          </cell>
        </row>
        <row r="2533">
          <cell r="H2533">
            <v>-172.88640000000001</v>
          </cell>
        </row>
        <row r="2534">
          <cell r="H2534">
            <v>-172.83630000000002</v>
          </cell>
        </row>
        <row r="2535">
          <cell r="H2535">
            <v>-172.78620000000001</v>
          </cell>
        </row>
        <row r="2536">
          <cell r="H2536">
            <v>-172.73599999999999</v>
          </cell>
        </row>
        <row r="2537">
          <cell r="H2537">
            <v>-172.6859</v>
          </cell>
        </row>
        <row r="2538">
          <cell r="H2538">
            <v>-172.63569999999999</v>
          </cell>
        </row>
        <row r="2539">
          <cell r="H2539">
            <v>-172.5856</v>
          </cell>
        </row>
        <row r="2540">
          <cell r="H2540">
            <v>-172.53559999999999</v>
          </cell>
        </row>
        <row r="2541">
          <cell r="H2541">
            <v>-172.4854</v>
          </cell>
        </row>
        <row r="2542">
          <cell r="H2542">
            <v>-172.43520000000001</v>
          </cell>
        </row>
        <row r="2543">
          <cell r="H2543">
            <v>-172.38509999999999</v>
          </cell>
        </row>
        <row r="2544">
          <cell r="H2544">
            <v>-172.3349</v>
          </cell>
        </row>
        <row r="2545">
          <cell r="H2545">
            <v>-172.28489999999999</v>
          </cell>
        </row>
        <row r="2546">
          <cell r="H2546">
            <v>-172.23480000000001</v>
          </cell>
        </row>
        <row r="2547">
          <cell r="H2547">
            <v>-172.18459999999999</v>
          </cell>
        </row>
        <row r="2548">
          <cell r="H2548">
            <v>-172.1344</v>
          </cell>
        </row>
        <row r="2549">
          <cell r="H2549">
            <v>-172.08429999999998</v>
          </cell>
        </row>
        <row r="2550">
          <cell r="H2550">
            <v>-172.0342</v>
          </cell>
        </row>
        <row r="2551">
          <cell r="H2551">
            <v>-171.98399999999998</v>
          </cell>
        </row>
        <row r="2552">
          <cell r="H2552">
            <v>-171.93399999999997</v>
          </cell>
        </row>
        <row r="2553">
          <cell r="H2553">
            <v>-171.88389999999998</v>
          </cell>
        </row>
        <row r="2554">
          <cell r="H2554">
            <v>-171.83359999999999</v>
          </cell>
        </row>
        <row r="2555">
          <cell r="H2555">
            <v>-171.7834</v>
          </cell>
        </row>
        <row r="2556">
          <cell r="H2556">
            <v>-171.73339999999999</v>
          </cell>
        </row>
        <row r="2557">
          <cell r="H2557">
            <v>-171.6833</v>
          </cell>
        </row>
        <row r="2558">
          <cell r="H2558">
            <v>-171.63310000000001</v>
          </cell>
        </row>
        <row r="2559">
          <cell r="H2559">
            <v>-171.5831</v>
          </cell>
        </row>
        <row r="2560">
          <cell r="H2560">
            <v>-171.53280000000001</v>
          </cell>
        </row>
        <row r="2561">
          <cell r="H2561">
            <v>-171.48269999999999</v>
          </cell>
        </row>
        <row r="2562">
          <cell r="H2562">
            <v>-171.43259999999998</v>
          </cell>
        </row>
        <row r="2563">
          <cell r="H2563">
            <v>-171.38249999999999</v>
          </cell>
        </row>
        <row r="2564">
          <cell r="H2564">
            <v>-171.3323</v>
          </cell>
        </row>
        <row r="2565">
          <cell r="H2565">
            <v>-171.28219999999999</v>
          </cell>
        </row>
        <row r="2566">
          <cell r="H2566">
            <v>-171.2321</v>
          </cell>
        </row>
        <row r="2567">
          <cell r="H2567">
            <v>-171.18200000000002</v>
          </cell>
        </row>
        <row r="2568">
          <cell r="H2568">
            <v>-171.1318</v>
          </cell>
        </row>
        <row r="2569">
          <cell r="H2569">
            <v>-171.08170000000001</v>
          </cell>
        </row>
        <row r="2570">
          <cell r="H2570">
            <v>-171.03149999999999</v>
          </cell>
        </row>
        <row r="2571">
          <cell r="H2571">
            <v>-170.98140000000001</v>
          </cell>
        </row>
        <row r="2572">
          <cell r="H2572">
            <v>-170.93129999999999</v>
          </cell>
        </row>
        <row r="2573">
          <cell r="H2573">
            <v>-170.88120000000001</v>
          </cell>
        </row>
        <row r="2574">
          <cell r="H2574">
            <v>-170.83100000000002</v>
          </cell>
        </row>
        <row r="2575">
          <cell r="H2575">
            <v>-170.7808</v>
          </cell>
        </row>
        <row r="2576">
          <cell r="H2576">
            <v>-170.73070000000001</v>
          </cell>
        </row>
        <row r="2577">
          <cell r="H2577">
            <v>-170.68069999999997</v>
          </cell>
        </row>
        <row r="2578">
          <cell r="H2578">
            <v>-170.63050000000001</v>
          </cell>
        </row>
        <row r="2579">
          <cell r="H2579">
            <v>-170.58030000000002</v>
          </cell>
        </row>
        <row r="2580">
          <cell r="H2580">
            <v>-170.53019999999998</v>
          </cell>
        </row>
        <row r="2581">
          <cell r="H2581">
            <v>-170.48009999999999</v>
          </cell>
        </row>
        <row r="2582">
          <cell r="H2582">
            <v>-170.4299</v>
          </cell>
        </row>
        <row r="2583">
          <cell r="H2583">
            <v>-170.37979999999999</v>
          </cell>
        </row>
        <row r="2584">
          <cell r="H2584">
            <v>-170.3297</v>
          </cell>
        </row>
        <row r="2585">
          <cell r="H2585">
            <v>-170.27959999999999</v>
          </cell>
        </row>
        <row r="2586">
          <cell r="H2586">
            <v>-170.2294</v>
          </cell>
        </row>
        <row r="2587">
          <cell r="H2587">
            <v>-170.17930000000001</v>
          </cell>
        </row>
        <row r="2588">
          <cell r="H2588">
            <v>-170.12909999999999</v>
          </cell>
        </row>
        <row r="2589">
          <cell r="H2589">
            <v>-170.07900000000001</v>
          </cell>
        </row>
        <row r="2590">
          <cell r="H2590">
            <v>-170.02889999999999</v>
          </cell>
        </row>
        <row r="2591">
          <cell r="H2591">
            <v>-169.97869999999998</v>
          </cell>
        </row>
        <row r="2592">
          <cell r="H2592">
            <v>-169.92860000000002</v>
          </cell>
        </row>
        <row r="2593">
          <cell r="H2593">
            <v>-169.8785</v>
          </cell>
        </row>
        <row r="2594">
          <cell r="H2594">
            <v>-169.82839999999999</v>
          </cell>
        </row>
        <row r="2595">
          <cell r="H2595">
            <v>-169.77809999999999</v>
          </cell>
        </row>
        <row r="2596">
          <cell r="H2596">
            <v>-169.72809999999998</v>
          </cell>
        </row>
        <row r="2597">
          <cell r="H2597">
            <v>-169.678</v>
          </cell>
        </row>
        <row r="2598">
          <cell r="H2598">
            <v>-169.6277</v>
          </cell>
        </row>
        <row r="2599">
          <cell r="H2599">
            <v>-169.57769999999999</v>
          </cell>
        </row>
        <row r="2600">
          <cell r="H2600">
            <v>-169.5275</v>
          </cell>
        </row>
        <row r="2601">
          <cell r="H2601">
            <v>-169.47740000000002</v>
          </cell>
        </row>
        <row r="2602">
          <cell r="H2602">
            <v>-169.4273</v>
          </cell>
        </row>
        <row r="2603">
          <cell r="H2603">
            <v>-169.37709999999998</v>
          </cell>
        </row>
        <row r="2604">
          <cell r="H2604">
            <v>-169.32710000000003</v>
          </cell>
        </row>
        <row r="2605">
          <cell r="H2605">
            <v>-169.27690000000001</v>
          </cell>
        </row>
        <row r="2606">
          <cell r="H2606">
            <v>-169.22669999999999</v>
          </cell>
        </row>
        <row r="2607">
          <cell r="H2607">
            <v>-169.17670000000001</v>
          </cell>
        </row>
        <row r="2608">
          <cell r="H2608">
            <v>-169.12650000000002</v>
          </cell>
        </row>
        <row r="2609">
          <cell r="H2609">
            <v>-169.0763</v>
          </cell>
        </row>
        <row r="2610">
          <cell r="H2610">
            <v>-169.02629999999999</v>
          </cell>
        </row>
        <row r="2611">
          <cell r="H2611">
            <v>-168.97609999999997</v>
          </cell>
        </row>
        <row r="2612">
          <cell r="H2612">
            <v>-168.92590000000001</v>
          </cell>
        </row>
        <row r="2613">
          <cell r="H2613">
            <v>-168.87580000000003</v>
          </cell>
        </row>
        <row r="2614">
          <cell r="H2614">
            <v>-168.82569999999998</v>
          </cell>
        </row>
        <row r="2615">
          <cell r="H2615">
            <v>-168.7756</v>
          </cell>
        </row>
        <row r="2616">
          <cell r="H2616">
            <v>-168.72540000000001</v>
          </cell>
        </row>
        <row r="2617">
          <cell r="H2617">
            <v>-168.67539999999997</v>
          </cell>
        </row>
        <row r="2618">
          <cell r="H2618">
            <v>-168.6251</v>
          </cell>
        </row>
        <row r="2619">
          <cell r="H2619">
            <v>-168.57510000000002</v>
          </cell>
        </row>
        <row r="2620">
          <cell r="H2620">
            <v>-168.5249</v>
          </cell>
        </row>
        <row r="2621">
          <cell r="H2621">
            <v>-168.47470000000001</v>
          </cell>
        </row>
        <row r="2622">
          <cell r="H2622">
            <v>-168.4247</v>
          </cell>
        </row>
        <row r="2623">
          <cell r="H2623">
            <v>-168.37450000000001</v>
          </cell>
        </row>
        <row r="2624">
          <cell r="H2624">
            <v>-168.3244</v>
          </cell>
        </row>
        <row r="2625">
          <cell r="H2625">
            <v>-168.27420000000001</v>
          </cell>
        </row>
        <row r="2626">
          <cell r="H2626">
            <v>-168.2242</v>
          </cell>
        </row>
        <row r="2627">
          <cell r="H2627">
            <v>-168.17400000000001</v>
          </cell>
        </row>
        <row r="2628">
          <cell r="H2628">
            <v>-168.12389999999999</v>
          </cell>
        </row>
        <row r="2629">
          <cell r="H2629">
            <v>-168.07380000000001</v>
          </cell>
        </row>
        <row r="2630">
          <cell r="H2630">
            <v>-168.02350000000001</v>
          </cell>
        </row>
        <row r="2631">
          <cell r="H2631">
            <v>-167.9734</v>
          </cell>
        </row>
        <row r="2632">
          <cell r="H2632">
            <v>-167.92320000000001</v>
          </cell>
        </row>
        <row r="2633">
          <cell r="H2633">
            <v>-167.8732</v>
          </cell>
        </row>
        <row r="2634">
          <cell r="H2634">
            <v>-167.82310000000001</v>
          </cell>
        </row>
        <row r="2635">
          <cell r="H2635">
            <v>-167.77289999999999</v>
          </cell>
        </row>
        <row r="2636">
          <cell r="H2636">
            <v>-167.72280000000001</v>
          </cell>
        </row>
        <row r="2637">
          <cell r="H2637">
            <v>-167.6728</v>
          </cell>
        </row>
        <row r="2638">
          <cell r="H2638">
            <v>-167.6224</v>
          </cell>
        </row>
        <row r="2639">
          <cell r="H2639">
            <v>-167.57239999999999</v>
          </cell>
        </row>
        <row r="2640">
          <cell r="H2640">
            <v>-167.5222</v>
          </cell>
        </row>
        <row r="2641">
          <cell r="H2641">
            <v>-167.47210000000001</v>
          </cell>
        </row>
        <row r="2642">
          <cell r="H2642">
            <v>-167.422</v>
          </cell>
        </row>
        <row r="2643">
          <cell r="H2643">
            <v>-167.37190000000001</v>
          </cell>
        </row>
        <row r="2644">
          <cell r="H2644">
            <v>-167.32169999999999</v>
          </cell>
        </row>
        <row r="2645">
          <cell r="H2645">
            <v>-167.27160000000001</v>
          </cell>
        </row>
        <row r="2646">
          <cell r="H2646">
            <v>-167.22140000000002</v>
          </cell>
        </row>
        <row r="2647">
          <cell r="H2647">
            <v>-167.17140000000001</v>
          </cell>
        </row>
        <row r="2648">
          <cell r="H2648">
            <v>-167.12120000000002</v>
          </cell>
        </row>
        <row r="2649">
          <cell r="H2649">
            <v>-167.0711</v>
          </cell>
        </row>
        <row r="2650">
          <cell r="H2650">
            <v>-167.02089999999998</v>
          </cell>
        </row>
        <row r="2651">
          <cell r="H2651">
            <v>-166.9708</v>
          </cell>
        </row>
        <row r="2652">
          <cell r="H2652">
            <v>-166.92070000000001</v>
          </cell>
        </row>
        <row r="2653">
          <cell r="H2653">
            <v>-166.87049999999999</v>
          </cell>
        </row>
        <row r="2654">
          <cell r="H2654">
            <v>-166.82049999999998</v>
          </cell>
        </row>
        <row r="2655">
          <cell r="H2655">
            <v>-166.77019999999999</v>
          </cell>
        </row>
        <row r="2656">
          <cell r="H2656">
            <v>-166.72020000000001</v>
          </cell>
        </row>
        <row r="2657">
          <cell r="H2657">
            <v>-166.67000000000002</v>
          </cell>
        </row>
        <row r="2658">
          <cell r="H2658">
            <v>-166.6199</v>
          </cell>
        </row>
        <row r="2659">
          <cell r="H2659">
            <v>-166.56970000000001</v>
          </cell>
        </row>
        <row r="2660">
          <cell r="H2660">
            <v>-166.5196</v>
          </cell>
        </row>
        <row r="2661">
          <cell r="H2661">
            <v>-166.46940000000001</v>
          </cell>
        </row>
        <row r="2662">
          <cell r="H2662">
            <v>-166.41929999999999</v>
          </cell>
        </row>
        <row r="2663">
          <cell r="H2663">
            <v>-166.36920000000001</v>
          </cell>
        </row>
        <row r="2664">
          <cell r="H2664">
            <v>-166.31899999999999</v>
          </cell>
        </row>
        <row r="2665">
          <cell r="H2665">
            <v>-166.2689</v>
          </cell>
        </row>
        <row r="2666">
          <cell r="H2666">
            <v>-166.21890000000002</v>
          </cell>
        </row>
        <row r="2667">
          <cell r="H2667">
            <v>-166.1687</v>
          </cell>
        </row>
        <row r="2668">
          <cell r="H2668">
            <v>-166.11869999999999</v>
          </cell>
        </row>
        <row r="2669">
          <cell r="H2669">
            <v>-166.0684</v>
          </cell>
        </row>
        <row r="2670">
          <cell r="H2670">
            <v>-166.01830000000001</v>
          </cell>
        </row>
        <row r="2671">
          <cell r="H2671">
            <v>-165.96809999999999</v>
          </cell>
        </row>
        <row r="2672">
          <cell r="H2672">
            <v>-165.91799999999998</v>
          </cell>
        </row>
        <row r="2673">
          <cell r="H2673">
            <v>-165.86789999999999</v>
          </cell>
        </row>
        <row r="2674">
          <cell r="H2674">
            <v>-165.81780000000001</v>
          </cell>
        </row>
        <row r="2675">
          <cell r="H2675">
            <v>-165.76760000000002</v>
          </cell>
        </row>
        <row r="2676">
          <cell r="H2676">
            <v>-165.7175</v>
          </cell>
        </row>
        <row r="2677">
          <cell r="H2677">
            <v>-165.66730000000001</v>
          </cell>
        </row>
        <row r="2678">
          <cell r="H2678">
            <v>-165.6172</v>
          </cell>
        </row>
        <row r="2679">
          <cell r="H2679">
            <v>-165.56709999999998</v>
          </cell>
        </row>
        <row r="2680">
          <cell r="H2680">
            <v>-165.517</v>
          </cell>
        </row>
        <row r="2681">
          <cell r="H2681">
            <v>-165.46690000000001</v>
          </cell>
        </row>
        <row r="2682">
          <cell r="H2682">
            <v>-165.41669999999999</v>
          </cell>
        </row>
        <row r="2683">
          <cell r="H2683">
            <v>-165.36660000000001</v>
          </cell>
        </row>
        <row r="2684">
          <cell r="H2684">
            <v>-165.31640000000002</v>
          </cell>
        </row>
        <row r="2685">
          <cell r="H2685">
            <v>-165.2664</v>
          </cell>
        </row>
        <row r="2686">
          <cell r="H2686">
            <v>-165.21619999999999</v>
          </cell>
        </row>
        <row r="2687">
          <cell r="H2687">
            <v>-165.166</v>
          </cell>
        </row>
        <row r="2688">
          <cell r="H2688">
            <v>-165.11580000000001</v>
          </cell>
        </row>
        <row r="2689">
          <cell r="H2689">
            <v>-165.0659</v>
          </cell>
        </row>
        <row r="2690">
          <cell r="H2690">
            <v>-165.01560000000001</v>
          </cell>
        </row>
        <row r="2691">
          <cell r="H2691">
            <v>-164.96550000000002</v>
          </cell>
        </row>
        <row r="2692">
          <cell r="H2692">
            <v>-164.91540000000001</v>
          </cell>
        </row>
        <row r="2693">
          <cell r="H2693">
            <v>-164.86529999999999</v>
          </cell>
        </row>
        <row r="2694">
          <cell r="H2694">
            <v>-164.8151</v>
          </cell>
        </row>
        <row r="2695">
          <cell r="H2695">
            <v>-164.76499999999999</v>
          </cell>
        </row>
        <row r="2696">
          <cell r="H2696">
            <v>-164.7148</v>
          </cell>
        </row>
        <row r="2697">
          <cell r="H2697">
            <v>-164.66460000000001</v>
          </cell>
        </row>
        <row r="2698">
          <cell r="H2698">
            <v>-164.6146</v>
          </cell>
        </row>
        <row r="2699">
          <cell r="H2699">
            <v>-164.56450000000001</v>
          </cell>
        </row>
        <row r="2700">
          <cell r="H2700">
            <v>-164.51430000000002</v>
          </cell>
        </row>
        <row r="2701">
          <cell r="H2701">
            <v>-164.4641</v>
          </cell>
        </row>
        <row r="2702">
          <cell r="H2702">
            <v>-164.41410000000002</v>
          </cell>
        </row>
        <row r="2703">
          <cell r="H2703">
            <v>-164.3638</v>
          </cell>
        </row>
        <row r="2704">
          <cell r="H2704">
            <v>-164.31380000000001</v>
          </cell>
        </row>
        <row r="2705">
          <cell r="H2705">
            <v>-164.26369999999997</v>
          </cell>
        </row>
        <row r="2706">
          <cell r="H2706">
            <v>-164.21359999999999</v>
          </cell>
        </row>
        <row r="2707">
          <cell r="H2707">
            <v>-164.1634</v>
          </cell>
        </row>
        <row r="2708">
          <cell r="H2708">
            <v>-164.11329999999998</v>
          </cell>
        </row>
        <row r="2709">
          <cell r="H2709">
            <v>-164.06319999999999</v>
          </cell>
        </row>
        <row r="2710">
          <cell r="H2710">
            <v>-164.0129</v>
          </cell>
        </row>
        <row r="2711">
          <cell r="H2711">
            <v>-163.96279999999999</v>
          </cell>
        </row>
        <row r="2712">
          <cell r="H2712">
            <v>-163.9127</v>
          </cell>
        </row>
        <row r="2713">
          <cell r="H2713">
            <v>-163.86259999999999</v>
          </cell>
        </row>
        <row r="2714">
          <cell r="H2714">
            <v>-163.8124</v>
          </cell>
        </row>
        <row r="2715">
          <cell r="H2715">
            <v>-163.76230000000001</v>
          </cell>
        </row>
        <row r="2716">
          <cell r="H2716">
            <v>-163.7122</v>
          </cell>
        </row>
        <row r="2717">
          <cell r="H2717">
            <v>-163.66199999999998</v>
          </cell>
        </row>
        <row r="2718">
          <cell r="H2718">
            <v>-163.61189999999999</v>
          </cell>
        </row>
        <row r="2719">
          <cell r="H2719">
            <v>-163.5617</v>
          </cell>
        </row>
        <row r="2720">
          <cell r="H2720">
            <v>-163.51160000000002</v>
          </cell>
        </row>
        <row r="2721">
          <cell r="H2721">
            <v>-163.4615</v>
          </cell>
        </row>
        <row r="2722">
          <cell r="H2722">
            <v>-163.41130000000001</v>
          </cell>
        </row>
        <row r="2723">
          <cell r="H2723">
            <v>-163.3612</v>
          </cell>
        </row>
        <row r="2724">
          <cell r="H2724">
            <v>-163.31110000000001</v>
          </cell>
        </row>
        <row r="2725">
          <cell r="H2725">
            <v>-163.261</v>
          </cell>
        </row>
        <row r="2726">
          <cell r="H2726">
            <v>-163.21089999999998</v>
          </cell>
        </row>
        <row r="2727">
          <cell r="H2727">
            <v>-163.16069999999999</v>
          </cell>
        </row>
        <row r="2728">
          <cell r="H2728">
            <v>-163.11060000000001</v>
          </cell>
        </row>
        <row r="2729">
          <cell r="H2729">
            <v>-163.06040000000002</v>
          </cell>
        </row>
        <row r="2730">
          <cell r="H2730">
            <v>-163.0104</v>
          </cell>
        </row>
        <row r="2731">
          <cell r="H2731">
            <v>-162.96019999999999</v>
          </cell>
        </row>
        <row r="2732">
          <cell r="H2732">
            <v>-162.9101</v>
          </cell>
        </row>
        <row r="2733">
          <cell r="H2733">
            <v>-162.85990000000001</v>
          </cell>
        </row>
        <row r="2734">
          <cell r="H2734">
            <v>-162.8098</v>
          </cell>
        </row>
        <row r="2735">
          <cell r="H2735">
            <v>-162.75979999999998</v>
          </cell>
        </row>
        <row r="2736">
          <cell r="H2736">
            <v>-162.70949999999999</v>
          </cell>
        </row>
        <row r="2737">
          <cell r="H2737">
            <v>-162.65940000000001</v>
          </cell>
        </row>
        <row r="2738">
          <cell r="H2738">
            <v>-162.60919999999999</v>
          </cell>
        </row>
        <row r="2739">
          <cell r="H2739">
            <v>-162.5591</v>
          </cell>
        </row>
        <row r="2740">
          <cell r="H2740">
            <v>-162.50909999999999</v>
          </cell>
        </row>
        <row r="2741">
          <cell r="H2741">
            <v>-162.4589</v>
          </cell>
        </row>
        <row r="2742">
          <cell r="H2742">
            <v>-162.40870000000001</v>
          </cell>
        </row>
        <row r="2743">
          <cell r="H2743">
            <v>-162.3587</v>
          </cell>
        </row>
        <row r="2744">
          <cell r="H2744">
            <v>-162.30840000000001</v>
          </cell>
        </row>
        <row r="2745">
          <cell r="H2745">
            <v>-162.25830000000002</v>
          </cell>
        </row>
        <row r="2746">
          <cell r="H2746">
            <v>-162.20830000000001</v>
          </cell>
        </row>
        <row r="2747">
          <cell r="H2747">
            <v>-162.15800000000002</v>
          </cell>
        </row>
        <row r="2748">
          <cell r="H2748">
            <v>-162.1079</v>
          </cell>
        </row>
        <row r="2749">
          <cell r="H2749">
            <v>-162.05790000000002</v>
          </cell>
        </row>
        <row r="2750">
          <cell r="H2750">
            <v>-162.0077</v>
          </cell>
        </row>
        <row r="2751">
          <cell r="H2751">
            <v>-161.95749999999998</v>
          </cell>
        </row>
        <row r="2752">
          <cell r="H2752">
            <v>-161.9074</v>
          </cell>
        </row>
        <row r="2753">
          <cell r="H2753">
            <v>-161.85730000000001</v>
          </cell>
        </row>
        <row r="2754">
          <cell r="H2754">
            <v>-161.80719999999999</v>
          </cell>
        </row>
        <row r="2755">
          <cell r="H2755">
            <v>-161.75700000000001</v>
          </cell>
        </row>
        <row r="2756">
          <cell r="H2756">
            <v>-161.70690000000002</v>
          </cell>
        </row>
        <row r="2757">
          <cell r="H2757">
            <v>-161.65690000000001</v>
          </cell>
        </row>
        <row r="2758">
          <cell r="H2758">
            <v>-161.60669999999999</v>
          </cell>
        </row>
        <row r="2759">
          <cell r="H2759">
            <v>-161.5565</v>
          </cell>
        </row>
        <row r="2760">
          <cell r="H2760">
            <v>-161.50630000000001</v>
          </cell>
        </row>
        <row r="2761">
          <cell r="H2761">
            <v>-161.4563</v>
          </cell>
        </row>
        <row r="2762">
          <cell r="H2762">
            <v>-161.40600000000001</v>
          </cell>
        </row>
        <row r="2763">
          <cell r="H2763">
            <v>-161.35589999999999</v>
          </cell>
        </row>
        <row r="2764">
          <cell r="H2764">
            <v>-161.3058</v>
          </cell>
        </row>
        <row r="2765">
          <cell r="H2765">
            <v>-161.25569999999999</v>
          </cell>
        </row>
        <row r="2766">
          <cell r="H2766">
            <v>-161.2056</v>
          </cell>
        </row>
        <row r="2767">
          <cell r="H2767">
            <v>-161.15539999999999</v>
          </cell>
        </row>
        <row r="2768">
          <cell r="H2768">
            <v>-161.1053</v>
          </cell>
        </row>
        <row r="2769">
          <cell r="H2769">
            <v>-161.05519999999999</v>
          </cell>
        </row>
        <row r="2770">
          <cell r="H2770">
            <v>-161.0051</v>
          </cell>
        </row>
        <row r="2771">
          <cell r="H2771">
            <v>-160.95500000000001</v>
          </cell>
        </row>
        <row r="2772">
          <cell r="H2772">
            <v>-160.90479999999999</v>
          </cell>
        </row>
        <row r="2773">
          <cell r="H2773">
            <v>-160.85470000000001</v>
          </cell>
        </row>
        <row r="2774">
          <cell r="H2774">
            <v>-160.80439999999999</v>
          </cell>
        </row>
        <row r="2775">
          <cell r="H2775">
            <v>-160.7543</v>
          </cell>
        </row>
        <row r="2776">
          <cell r="H2776">
            <v>-160.70420000000001</v>
          </cell>
        </row>
        <row r="2777">
          <cell r="H2777">
            <v>-160.6541</v>
          </cell>
        </row>
        <row r="2778">
          <cell r="H2778">
            <v>-160.60400000000001</v>
          </cell>
        </row>
        <row r="2779">
          <cell r="H2779">
            <v>-160.5538</v>
          </cell>
        </row>
        <row r="2780">
          <cell r="H2780">
            <v>-160.50370000000001</v>
          </cell>
        </row>
        <row r="2781">
          <cell r="H2781">
            <v>-160.45359999999999</v>
          </cell>
        </row>
        <row r="2782">
          <cell r="H2782">
            <v>-160.40350000000001</v>
          </cell>
        </row>
        <row r="2783">
          <cell r="H2783">
            <v>-160.35329999999999</v>
          </cell>
        </row>
        <row r="2784">
          <cell r="H2784">
            <v>-160.3032</v>
          </cell>
        </row>
        <row r="2785">
          <cell r="H2785">
            <v>-160.25300000000001</v>
          </cell>
        </row>
        <row r="2786">
          <cell r="H2786">
            <v>-160.2029</v>
          </cell>
        </row>
        <row r="2787">
          <cell r="H2787">
            <v>-160.15270000000001</v>
          </cell>
        </row>
        <row r="2788">
          <cell r="H2788">
            <v>-160.1026</v>
          </cell>
        </row>
        <row r="2789">
          <cell r="H2789">
            <v>-160.05250000000001</v>
          </cell>
        </row>
        <row r="2790">
          <cell r="H2790">
            <v>-160.00229999999999</v>
          </cell>
        </row>
        <row r="2791">
          <cell r="H2791">
            <v>-159.9522</v>
          </cell>
        </row>
        <row r="2792">
          <cell r="H2792">
            <v>-159.90199999999999</v>
          </cell>
        </row>
        <row r="2793">
          <cell r="H2793">
            <v>-159.852</v>
          </cell>
        </row>
        <row r="2794">
          <cell r="H2794">
            <v>-159.80179999999999</v>
          </cell>
        </row>
        <row r="2795">
          <cell r="H2795">
            <v>-159.7516</v>
          </cell>
        </row>
        <row r="2796">
          <cell r="H2796">
            <v>-159.70150000000001</v>
          </cell>
        </row>
        <row r="2797">
          <cell r="H2797">
            <v>-159.65140000000002</v>
          </cell>
        </row>
        <row r="2798">
          <cell r="H2798">
            <v>-159.60130000000001</v>
          </cell>
        </row>
        <row r="2799">
          <cell r="H2799">
            <v>-159.55119999999999</v>
          </cell>
        </row>
        <row r="2800">
          <cell r="H2800">
            <v>-159.501</v>
          </cell>
        </row>
        <row r="2801">
          <cell r="H2801">
            <v>-159.45099999999999</v>
          </cell>
        </row>
        <row r="2802">
          <cell r="H2802">
            <v>-159.4008</v>
          </cell>
        </row>
        <row r="2803">
          <cell r="H2803">
            <v>-159.35069999999999</v>
          </cell>
        </row>
        <row r="2804">
          <cell r="H2804">
            <v>-159.3006</v>
          </cell>
        </row>
        <row r="2805">
          <cell r="H2805">
            <v>-159.25040000000001</v>
          </cell>
        </row>
        <row r="2806">
          <cell r="H2806">
            <v>-159.20030000000003</v>
          </cell>
        </row>
        <row r="2807">
          <cell r="H2807">
            <v>-159.15019999999998</v>
          </cell>
        </row>
        <row r="2808">
          <cell r="H2808">
            <v>-159.1</v>
          </cell>
        </row>
        <row r="2809">
          <cell r="H2809">
            <v>-159.0498</v>
          </cell>
        </row>
        <row r="2810">
          <cell r="H2810">
            <v>-158.99970000000002</v>
          </cell>
        </row>
        <row r="2811">
          <cell r="H2811">
            <v>-158.94970000000001</v>
          </cell>
        </row>
        <row r="2812">
          <cell r="H2812">
            <v>-158.89949999999999</v>
          </cell>
        </row>
        <row r="2813">
          <cell r="H2813">
            <v>-158.84929999999997</v>
          </cell>
        </row>
        <row r="2814">
          <cell r="H2814">
            <v>-158.79910000000001</v>
          </cell>
        </row>
        <row r="2815">
          <cell r="H2815">
            <v>-158.749</v>
          </cell>
        </row>
        <row r="2816">
          <cell r="H2816">
            <v>-158.69900000000001</v>
          </cell>
        </row>
        <row r="2817">
          <cell r="H2817">
            <v>-158.6489</v>
          </cell>
        </row>
        <row r="2818">
          <cell r="H2818">
            <v>-158.59870000000001</v>
          </cell>
        </row>
        <row r="2819">
          <cell r="H2819">
            <v>-158.54850000000002</v>
          </cell>
        </row>
        <row r="2820">
          <cell r="H2820">
            <v>-158.4984</v>
          </cell>
        </row>
        <row r="2821">
          <cell r="H2821">
            <v>-158.44830000000002</v>
          </cell>
        </row>
        <row r="2822">
          <cell r="H2822">
            <v>-158.3982</v>
          </cell>
        </row>
        <row r="2823">
          <cell r="H2823">
            <v>-158.34800000000001</v>
          </cell>
        </row>
        <row r="2824">
          <cell r="H2824">
            <v>-158.2978</v>
          </cell>
        </row>
        <row r="2825">
          <cell r="H2825">
            <v>-158.24759999999998</v>
          </cell>
        </row>
        <row r="2826">
          <cell r="H2826">
            <v>-158.1977</v>
          </cell>
        </row>
        <row r="2827">
          <cell r="H2827">
            <v>-158.14750000000001</v>
          </cell>
        </row>
        <row r="2828">
          <cell r="H2828">
            <v>-158.09739999999999</v>
          </cell>
        </row>
        <row r="2829">
          <cell r="H2829">
            <v>-158.0472</v>
          </cell>
        </row>
        <row r="2830">
          <cell r="H2830">
            <v>-157.99709999999999</v>
          </cell>
        </row>
        <row r="2831">
          <cell r="H2831">
            <v>-157.9469</v>
          </cell>
        </row>
        <row r="2832">
          <cell r="H2832">
            <v>-157.89670000000001</v>
          </cell>
        </row>
        <row r="2833">
          <cell r="H2833">
            <v>-157.8467</v>
          </cell>
        </row>
        <row r="2834">
          <cell r="H2834">
            <v>-157.79650000000001</v>
          </cell>
        </row>
        <row r="2835">
          <cell r="H2835">
            <v>-157.7465</v>
          </cell>
        </row>
        <row r="2836">
          <cell r="H2836">
            <v>-157.69639999999998</v>
          </cell>
        </row>
        <row r="2837">
          <cell r="H2837">
            <v>-157.64619999999999</v>
          </cell>
        </row>
        <row r="2838">
          <cell r="H2838">
            <v>-157.596</v>
          </cell>
        </row>
        <row r="2839">
          <cell r="H2839">
            <v>-157.54599999999999</v>
          </cell>
        </row>
        <row r="2840">
          <cell r="H2840">
            <v>-157.49579999999997</v>
          </cell>
        </row>
        <row r="2841">
          <cell r="H2841">
            <v>-157.44559999999998</v>
          </cell>
        </row>
        <row r="2842">
          <cell r="H2842">
            <v>-157.3955</v>
          </cell>
        </row>
        <row r="2843">
          <cell r="H2843">
            <v>-157.34539999999998</v>
          </cell>
        </row>
        <row r="2844">
          <cell r="H2844">
            <v>-157.2953</v>
          </cell>
        </row>
        <row r="2845">
          <cell r="H2845">
            <v>-157.24520000000001</v>
          </cell>
        </row>
        <row r="2846">
          <cell r="H2846">
            <v>-157.19499999999999</v>
          </cell>
        </row>
        <row r="2847">
          <cell r="H2847">
            <v>-157.14490000000001</v>
          </cell>
        </row>
        <row r="2848">
          <cell r="H2848">
            <v>-157.09469999999999</v>
          </cell>
        </row>
        <row r="2849">
          <cell r="H2849">
            <v>-157.0446</v>
          </cell>
        </row>
        <row r="2850">
          <cell r="H2850">
            <v>-156.99450000000002</v>
          </cell>
        </row>
        <row r="2851">
          <cell r="H2851">
            <v>-156.9443</v>
          </cell>
        </row>
        <row r="2852">
          <cell r="H2852">
            <v>-156.89409999999998</v>
          </cell>
        </row>
        <row r="2853">
          <cell r="H2853">
            <v>-156.84399999999999</v>
          </cell>
        </row>
        <row r="2854">
          <cell r="H2854">
            <v>-156.79390000000001</v>
          </cell>
        </row>
        <row r="2855">
          <cell r="H2855">
            <v>-156.74380000000002</v>
          </cell>
        </row>
        <row r="2856">
          <cell r="H2856">
            <v>-156.6936</v>
          </cell>
        </row>
        <row r="2857">
          <cell r="H2857">
            <v>-156.64350000000002</v>
          </cell>
        </row>
        <row r="2858">
          <cell r="H2858">
            <v>-156.5934</v>
          </cell>
        </row>
        <row r="2859">
          <cell r="H2859">
            <v>-156.54329999999999</v>
          </cell>
        </row>
        <row r="2860">
          <cell r="H2860">
            <v>-156.4931</v>
          </cell>
        </row>
        <row r="2861">
          <cell r="H2861">
            <v>-156.44290000000001</v>
          </cell>
        </row>
        <row r="2862">
          <cell r="H2862">
            <v>-156.39280000000002</v>
          </cell>
        </row>
        <row r="2863">
          <cell r="H2863">
            <v>-156.34270000000001</v>
          </cell>
        </row>
        <row r="2864">
          <cell r="H2864">
            <v>-156.29249999999999</v>
          </cell>
        </row>
        <row r="2865">
          <cell r="H2865">
            <v>-156.2424</v>
          </cell>
        </row>
        <row r="2866">
          <cell r="H2866">
            <v>-156.19240000000002</v>
          </cell>
        </row>
        <row r="2867">
          <cell r="H2867">
            <v>-156.1422</v>
          </cell>
        </row>
        <row r="2868">
          <cell r="H2868">
            <v>-156.09210000000002</v>
          </cell>
        </row>
        <row r="2869">
          <cell r="H2869">
            <v>-156.0419</v>
          </cell>
        </row>
        <row r="2870">
          <cell r="H2870">
            <v>-155.99190000000002</v>
          </cell>
        </row>
        <row r="2871">
          <cell r="H2871">
            <v>-155.9417</v>
          </cell>
        </row>
        <row r="2872">
          <cell r="H2872">
            <v>-155.89150000000001</v>
          </cell>
        </row>
        <row r="2873">
          <cell r="H2873">
            <v>-155.84130000000002</v>
          </cell>
        </row>
        <row r="2874">
          <cell r="H2874">
            <v>-155.79130000000001</v>
          </cell>
        </row>
        <row r="2875">
          <cell r="H2875">
            <v>-155.74119999999999</v>
          </cell>
        </row>
        <row r="2876">
          <cell r="H2876">
            <v>-155.6909</v>
          </cell>
        </row>
        <row r="2877">
          <cell r="H2877">
            <v>-155.64089999999999</v>
          </cell>
        </row>
        <row r="2878">
          <cell r="H2878">
            <v>-155.5907</v>
          </cell>
        </row>
        <row r="2879">
          <cell r="H2879">
            <v>-155.54050000000001</v>
          </cell>
        </row>
        <row r="2880">
          <cell r="H2880">
            <v>-155.4905</v>
          </cell>
        </row>
        <row r="2881">
          <cell r="H2881">
            <v>-155.44029999999998</v>
          </cell>
        </row>
        <row r="2882">
          <cell r="H2882">
            <v>-155.39019999999999</v>
          </cell>
        </row>
        <row r="2883">
          <cell r="H2883">
            <v>-155.34010000000001</v>
          </cell>
        </row>
        <row r="2884">
          <cell r="H2884">
            <v>-155.28989999999999</v>
          </cell>
        </row>
        <row r="2885">
          <cell r="H2885">
            <v>-155.2398</v>
          </cell>
        </row>
        <row r="2886">
          <cell r="H2886">
            <v>-155.18970000000002</v>
          </cell>
        </row>
        <row r="2887">
          <cell r="H2887">
            <v>-155.1395</v>
          </cell>
        </row>
        <row r="2888">
          <cell r="H2888">
            <v>-155.08940000000001</v>
          </cell>
        </row>
        <row r="2889">
          <cell r="H2889">
            <v>-155.0393</v>
          </cell>
        </row>
        <row r="2890">
          <cell r="H2890">
            <v>-154.98910000000001</v>
          </cell>
        </row>
        <row r="2891">
          <cell r="H2891">
            <v>-154.93889999999999</v>
          </cell>
        </row>
        <row r="2892">
          <cell r="H2892">
            <v>-154.88890000000001</v>
          </cell>
        </row>
        <row r="2893">
          <cell r="H2893">
            <v>-154.83879999999999</v>
          </cell>
        </row>
        <row r="2894">
          <cell r="H2894">
            <v>-154.7885</v>
          </cell>
        </row>
        <row r="2895">
          <cell r="H2895">
            <v>-154.73850000000002</v>
          </cell>
        </row>
        <row r="2896">
          <cell r="H2896">
            <v>-154.6883</v>
          </cell>
        </row>
        <row r="2897">
          <cell r="H2897">
            <v>-154.63810000000001</v>
          </cell>
        </row>
        <row r="2898">
          <cell r="H2898">
            <v>-154.58799999999999</v>
          </cell>
        </row>
        <row r="2899">
          <cell r="H2899">
            <v>-154.53790000000001</v>
          </cell>
        </row>
        <row r="2900">
          <cell r="H2900">
            <v>-154.4879</v>
          </cell>
        </row>
        <row r="2901">
          <cell r="H2901">
            <v>-154.43770000000001</v>
          </cell>
        </row>
        <row r="2902">
          <cell r="H2902">
            <v>-154.38749999999999</v>
          </cell>
        </row>
        <row r="2903">
          <cell r="H2903">
            <v>-154.3374</v>
          </cell>
        </row>
        <row r="2904">
          <cell r="H2904">
            <v>-154.28730000000002</v>
          </cell>
        </row>
        <row r="2905">
          <cell r="H2905">
            <v>-154.2372</v>
          </cell>
        </row>
        <row r="2906">
          <cell r="H2906">
            <v>-154.18709999999999</v>
          </cell>
        </row>
        <row r="2907">
          <cell r="H2907">
            <v>-154.13679999999999</v>
          </cell>
        </row>
        <row r="2908">
          <cell r="H2908">
            <v>-154.08680000000001</v>
          </cell>
        </row>
        <row r="2909">
          <cell r="H2909">
            <v>-154.03660000000002</v>
          </cell>
        </row>
        <row r="2910">
          <cell r="H2910">
            <v>-153.98650000000001</v>
          </cell>
        </row>
        <row r="2911">
          <cell r="H2911">
            <v>-153.93639999999999</v>
          </cell>
        </row>
        <row r="2912">
          <cell r="H2912">
            <v>-153.8862</v>
          </cell>
        </row>
        <row r="2913">
          <cell r="H2913">
            <v>-153.83620000000002</v>
          </cell>
        </row>
        <row r="2914">
          <cell r="H2914">
            <v>-153.78590000000003</v>
          </cell>
        </row>
        <row r="2915">
          <cell r="H2915">
            <v>-153.73580000000001</v>
          </cell>
        </row>
        <row r="2916">
          <cell r="H2916">
            <v>-153.68559999999999</v>
          </cell>
        </row>
        <row r="2917">
          <cell r="H2917">
            <v>-153.63549999999998</v>
          </cell>
        </row>
        <row r="2918">
          <cell r="H2918">
            <v>-153.58539999999999</v>
          </cell>
        </row>
        <row r="2919">
          <cell r="H2919">
            <v>-153.5352</v>
          </cell>
        </row>
        <row r="2920">
          <cell r="H2920">
            <v>-153.48519999999999</v>
          </cell>
        </row>
        <row r="2921">
          <cell r="H2921">
            <v>-153.43499999999997</v>
          </cell>
        </row>
        <row r="2922">
          <cell r="H2922">
            <v>-153.38490000000002</v>
          </cell>
        </row>
        <row r="2923">
          <cell r="H2923">
            <v>-153.3348</v>
          </cell>
        </row>
        <row r="2924">
          <cell r="H2924">
            <v>-153.28470000000002</v>
          </cell>
        </row>
        <row r="2925">
          <cell r="H2925">
            <v>-153.2345</v>
          </cell>
        </row>
        <row r="2926">
          <cell r="H2926">
            <v>-153.18450000000001</v>
          </cell>
        </row>
        <row r="2927">
          <cell r="H2927">
            <v>-153.13419999999999</v>
          </cell>
        </row>
        <row r="2928">
          <cell r="H2928">
            <v>-153.084</v>
          </cell>
        </row>
        <row r="2929">
          <cell r="H2929">
            <v>-153.03390000000002</v>
          </cell>
        </row>
        <row r="2930">
          <cell r="H2930">
            <v>-152.9838</v>
          </cell>
        </row>
        <row r="2931">
          <cell r="H2931">
            <v>-152.93360000000001</v>
          </cell>
        </row>
        <row r="2932">
          <cell r="H2932">
            <v>-152.8836</v>
          </cell>
        </row>
        <row r="2933">
          <cell r="H2933">
            <v>-152.83340000000001</v>
          </cell>
        </row>
        <row r="2934">
          <cell r="H2934">
            <v>-152.7833</v>
          </cell>
        </row>
        <row r="2935">
          <cell r="H2935">
            <v>-152.73319999999998</v>
          </cell>
        </row>
        <row r="2936">
          <cell r="H2936">
            <v>-152.6832</v>
          </cell>
        </row>
        <row r="2937">
          <cell r="H2937">
            <v>-152.63299999999998</v>
          </cell>
        </row>
        <row r="2938">
          <cell r="H2938">
            <v>-152.58280000000002</v>
          </cell>
        </row>
        <row r="2939">
          <cell r="H2939">
            <v>-152.5326</v>
          </cell>
        </row>
        <row r="2940">
          <cell r="H2940">
            <v>-152.48250000000002</v>
          </cell>
        </row>
        <row r="2941">
          <cell r="H2941">
            <v>-152.4324</v>
          </cell>
        </row>
        <row r="2942">
          <cell r="H2942">
            <v>-152.38229999999999</v>
          </cell>
        </row>
        <row r="2943">
          <cell r="H2943">
            <v>-152.3321</v>
          </cell>
        </row>
        <row r="2944">
          <cell r="H2944">
            <v>-152.28200000000001</v>
          </cell>
        </row>
        <row r="2945">
          <cell r="H2945">
            <v>-152.23180000000002</v>
          </cell>
        </row>
        <row r="2946">
          <cell r="H2946">
            <v>-152.18170000000001</v>
          </cell>
        </row>
        <row r="2947">
          <cell r="H2947">
            <v>-152.13150000000002</v>
          </cell>
        </row>
        <row r="2948">
          <cell r="H2948">
            <v>-152.08150000000001</v>
          </cell>
        </row>
        <row r="2949">
          <cell r="H2949">
            <v>-152.03129999999999</v>
          </cell>
        </row>
        <row r="2950">
          <cell r="H2950">
            <v>-151.9812</v>
          </cell>
        </row>
        <row r="2951">
          <cell r="H2951">
            <v>-151.93099999999998</v>
          </cell>
        </row>
        <row r="2952">
          <cell r="H2952">
            <v>-151.8809</v>
          </cell>
        </row>
        <row r="2953">
          <cell r="H2953">
            <v>-151.83080000000001</v>
          </cell>
        </row>
        <row r="2954">
          <cell r="H2954">
            <v>-151.78059999999999</v>
          </cell>
        </row>
        <row r="2955">
          <cell r="H2955">
            <v>-151.73059999999998</v>
          </cell>
        </row>
        <row r="2956">
          <cell r="H2956">
            <v>-151.68039999999999</v>
          </cell>
        </row>
        <row r="2957">
          <cell r="H2957">
            <v>-151.63030000000001</v>
          </cell>
        </row>
        <row r="2958">
          <cell r="H2958">
            <v>-151.58010000000002</v>
          </cell>
        </row>
        <row r="2959">
          <cell r="H2959">
            <v>-151.5299</v>
          </cell>
        </row>
        <row r="2960">
          <cell r="H2960">
            <v>-151.47989999999999</v>
          </cell>
        </row>
        <row r="2961">
          <cell r="H2961">
            <v>-151.4297</v>
          </cell>
        </row>
        <row r="2962">
          <cell r="H2962">
            <v>-151.37960000000001</v>
          </cell>
        </row>
        <row r="2963">
          <cell r="H2963">
            <v>-151.32939999999999</v>
          </cell>
        </row>
        <row r="2964">
          <cell r="H2964">
            <v>-151.27930000000001</v>
          </cell>
        </row>
        <row r="2965">
          <cell r="H2965">
            <v>-151.22920000000002</v>
          </cell>
        </row>
        <row r="2966">
          <cell r="H2966">
            <v>-151.17900000000003</v>
          </cell>
        </row>
        <row r="2967">
          <cell r="H2967">
            <v>-151.12890000000002</v>
          </cell>
        </row>
        <row r="2968">
          <cell r="H2968">
            <v>-151.0787</v>
          </cell>
        </row>
        <row r="2969">
          <cell r="H2969">
            <v>-151.02869999999999</v>
          </cell>
        </row>
        <row r="2970">
          <cell r="H2970">
            <v>-150.9785</v>
          </cell>
        </row>
        <row r="2971">
          <cell r="H2971">
            <v>-150.92830000000001</v>
          </cell>
        </row>
        <row r="2972">
          <cell r="H2972">
            <v>-150.8783</v>
          </cell>
        </row>
        <row r="2973">
          <cell r="H2973">
            <v>-150.82820000000001</v>
          </cell>
        </row>
        <row r="2974">
          <cell r="H2974">
            <v>-150.77800000000002</v>
          </cell>
        </row>
        <row r="2975">
          <cell r="H2975">
            <v>-150.72790000000001</v>
          </cell>
        </row>
        <row r="2976">
          <cell r="H2976">
            <v>-150.67770000000002</v>
          </cell>
        </row>
        <row r="2977">
          <cell r="H2977">
            <v>-150.6276</v>
          </cell>
        </row>
        <row r="2978">
          <cell r="H2978">
            <v>-150.57759999999999</v>
          </cell>
        </row>
        <row r="2979">
          <cell r="H2979">
            <v>-150.5274</v>
          </cell>
        </row>
        <row r="2980">
          <cell r="H2980">
            <v>-150.47710000000001</v>
          </cell>
        </row>
        <row r="2981">
          <cell r="H2981">
            <v>-150.4271</v>
          </cell>
        </row>
        <row r="2982">
          <cell r="H2982">
            <v>-150.37690000000001</v>
          </cell>
        </row>
        <row r="2983">
          <cell r="H2983">
            <v>-150.32679999999999</v>
          </cell>
        </row>
        <row r="2984">
          <cell r="H2984">
            <v>-150.27670000000001</v>
          </cell>
        </row>
        <row r="2985">
          <cell r="H2985">
            <v>-150.22649999999999</v>
          </cell>
        </row>
        <row r="2986">
          <cell r="H2986">
            <v>-150.1764</v>
          </cell>
        </row>
        <row r="2987">
          <cell r="H2987">
            <v>-150.12630000000001</v>
          </cell>
        </row>
        <row r="2988">
          <cell r="H2988">
            <v>-150.07599999999999</v>
          </cell>
        </row>
        <row r="2989">
          <cell r="H2989">
            <v>-150.02600000000001</v>
          </cell>
        </row>
        <row r="2990">
          <cell r="H2990">
            <v>-149.9759</v>
          </cell>
        </row>
        <row r="2991">
          <cell r="H2991">
            <v>-149.92579999999998</v>
          </cell>
        </row>
        <row r="2992">
          <cell r="H2992">
            <v>-149.87549999999999</v>
          </cell>
        </row>
        <row r="2993">
          <cell r="H2993">
            <v>-149.8254</v>
          </cell>
        </row>
        <row r="2994">
          <cell r="H2994">
            <v>-149.77539999999999</v>
          </cell>
        </row>
        <row r="2995">
          <cell r="H2995">
            <v>-149.7252</v>
          </cell>
        </row>
        <row r="2996">
          <cell r="H2996">
            <v>-149.67509999999999</v>
          </cell>
        </row>
        <row r="2997">
          <cell r="H2997">
            <v>-149.6249</v>
          </cell>
        </row>
        <row r="2998">
          <cell r="H2998">
            <v>-149.57480000000001</v>
          </cell>
        </row>
        <row r="2999">
          <cell r="H2999">
            <v>-149.5247</v>
          </cell>
        </row>
        <row r="3000">
          <cell r="H3000">
            <v>-149.47460000000001</v>
          </cell>
        </row>
        <row r="3001">
          <cell r="H3001">
            <v>-149.42429999999999</v>
          </cell>
        </row>
        <row r="3002">
          <cell r="H3002">
            <v>-149.37430000000001</v>
          </cell>
        </row>
        <row r="3003">
          <cell r="H3003">
            <v>-149.32420000000002</v>
          </cell>
        </row>
        <row r="3004">
          <cell r="H3004">
            <v>-149.274</v>
          </cell>
        </row>
        <row r="3005">
          <cell r="H3005">
            <v>-149.22379999999998</v>
          </cell>
        </row>
        <row r="3006">
          <cell r="H3006">
            <v>-149.1738</v>
          </cell>
        </row>
        <row r="3007">
          <cell r="H3007">
            <v>-149.12349999999998</v>
          </cell>
        </row>
        <row r="3008">
          <cell r="H3008">
            <v>-149.0735</v>
          </cell>
        </row>
        <row r="3009">
          <cell r="H3009">
            <v>-149.02330000000001</v>
          </cell>
        </row>
        <row r="3010">
          <cell r="H3010">
            <v>-148.97319999999999</v>
          </cell>
        </row>
        <row r="3011">
          <cell r="H3011">
            <v>-148.92310000000001</v>
          </cell>
        </row>
        <row r="3012">
          <cell r="H3012">
            <v>-148.87299999999999</v>
          </cell>
        </row>
        <row r="3013">
          <cell r="H3013">
            <v>-148.8228</v>
          </cell>
        </row>
        <row r="3014">
          <cell r="H3014">
            <v>-148.77260000000001</v>
          </cell>
        </row>
        <row r="3015">
          <cell r="H3015">
            <v>-148.7225</v>
          </cell>
        </row>
        <row r="3016">
          <cell r="H3016">
            <v>-148.67250000000001</v>
          </cell>
        </row>
        <row r="3017">
          <cell r="H3017">
            <v>-148.6223</v>
          </cell>
        </row>
        <row r="3018">
          <cell r="H3018">
            <v>-148.57210000000001</v>
          </cell>
        </row>
        <row r="3019">
          <cell r="H3019">
            <v>-148.52199999999999</v>
          </cell>
        </row>
        <row r="3020">
          <cell r="H3020">
            <v>-148.47190000000001</v>
          </cell>
        </row>
        <row r="3021">
          <cell r="H3021">
            <v>-148.42179999999999</v>
          </cell>
        </row>
        <row r="3022">
          <cell r="H3022">
            <v>-148.3715</v>
          </cell>
        </row>
        <row r="3023">
          <cell r="H3023">
            <v>-148.32150000000001</v>
          </cell>
        </row>
        <row r="3024">
          <cell r="H3024">
            <v>-148.2714</v>
          </cell>
        </row>
        <row r="3025">
          <cell r="H3025">
            <v>-148.22120000000001</v>
          </cell>
        </row>
        <row r="3026">
          <cell r="H3026">
            <v>-148.1712</v>
          </cell>
        </row>
        <row r="3027">
          <cell r="H3027">
            <v>-148.12099999999998</v>
          </cell>
        </row>
        <row r="3028">
          <cell r="H3028">
            <v>-148.07079999999999</v>
          </cell>
        </row>
        <row r="3029">
          <cell r="H3029">
            <v>-148.02070000000001</v>
          </cell>
        </row>
        <row r="3030">
          <cell r="H3030">
            <v>-147.97060000000002</v>
          </cell>
        </row>
        <row r="3031">
          <cell r="H3031">
            <v>-147.9205</v>
          </cell>
        </row>
        <row r="3032">
          <cell r="H3032">
            <v>-147.87039999999999</v>
          </cell>
        </row>
        <row r="3033">
          <cell r="H3033">
            <v>-147.8201</v>
          </cell>
        </row>
        <row r="3034">
          <cell r="H3034">
            <v>-147.77000000000001</v>
          </cell>
        </row>
        <row r="3035">
          <cell r="H3035">
            <v>-147.7199</v>
          </cell>
        </row>
        <row r="3036">
          <cell r="H3036">
            <v>-147.66970000000001</v>
          </cell>
        </row>
        <row r="3037">
          <cell r="H3037">
            <v>-147.61970000000002</v>
          </cell>
        </row>
        <row r="3038">
          <cell r="H3038">
            <v>-147.56950000000001</v>
          </cell>
        </row>
        <row r="3039">
          <cell r="H3039">
            <v>-147.51949999999999</v>
          </cell>
        </row>
        <row r="3040">
          <cell r="H3040">
            <v>-147.4692</v>
          </cell>
        </row>
        <row r="3041">
          <cell r="H3041">
            <v>-147.41899999999998</v>
          </cell>
        </row>
        <row r="3042">
          <cell r="H3042">
            <v>-147.369</v>
          </cell>
        </row>
        <row r="3043">
          <cell r="H3043">
            <v>-147.31889999999999</v>
          </cell>
        </row>
        <row r="3044">
          <cell r="H3044">
            <v>-147.2687</v>
          </cell>
        </row>
        <row r="3045">
          <cell r="H3045">
            <v>-147.21859999999998</v>
          </cell>
        </row>
        <row r="3046">
          <cell r="H3046">
            <v>-147.16839999999999</v>
          </cell>
        </row>
        <row r="3047">
          <cell r="H3047">
            <v>-147.1183</v>
          </cell>
        </row>
        <row r="3048">
          <cell r="H3048">
            <v>-147.06819999999999</v>
          </cell>
        </row>
        <row r="3049">
          <cell r="H3049">
            <v>-147.018</v>
          </cell>
        </row>
        <row r="3050">
          <cell r="H3050">
            <v>-146.96799999999999</v>
          </cell>
        </row>
        <row r="3051">
          <cell r="H3051">
            <v>-146.9177</v>
          </cell>
        </row>
        <row r="3052">
          <cell r="H3052">
            <v>-146.86760000000001</v>
          </cell>
        </row>
        <row r="3053">
          <cell r="H3053">
            <v>-146.8175</v>
          </cell>
        </row>
        <row r="3054">
          <cell r="H3054">
            <v>-146.76740000000001</v>
          </cell>
        </row>
        <row r="3055">
          <cell r="H3055">
            <v>-146.71729999999999</v>
          </cell>
        </row>
        <row r="3056">
          <cell r="H3056">
            <v>-146.6671</v>
          </cell>
        </row>
        <row r="3057">
          <cell r="H3057">
            <v>-146.61699999999999</v>
          </cell>
        </row>
        <row r="3058">
          <cell r="H3058">
            <v>-146.5669</v>
          </cell>
        </row>
        <row r="3059">
          <cell r="H3059">
            <v>-146.51670000000001</v>
          </cell>
        </row>
        <row r="3060">
          <cell r="H3060">
            <v>-146.4665</v>
          </cell>
        </row>
        <row r="3061">
          <cell r="H3061">
            <v>-146.41639999999998</v>
          </cell>
        </row>
        <row r="3062">
          <cell r="H3062">
            <v>-146.3663</v>
          </cell>
        </row>
        <row r="3063">
          <cell r="H3063">
            <v>-146.31620000000001</v>
          </cell>
        </row>
        <row r="3064">
          <cell r="H3064">
            <v>-146.26599999999999</v>
          </cell>
        </row>
        <row r="3065">
          <cell r="H3065">
            <v>-146.2159</v>
          </cell>
        </row>
        <row r="3066">
          <cell r="H3066">
            <v>-146.16579999999999</v>
          </cell>
        </row>
        <row r="3067">
          <cell r="H3067">
            <v>-146.1157</v>
          </cell>
        </row>
        <row r="3068">
          <cell r="H3068">
            <v>-146.06549999999999</v>
          </cell>
        </row>
        <row r="3069">
          <cell r="H3069">
            <v>-146.0154</v>
          </cell>
        </row>
        <row r="3070">
          <cell r="H3070">
            <v>-145.96529999999998</v>
          </cell>
        </row>
        <row r="3071">
          <cell r="H3071">
            <v>-145.9151</v>
          </cell>
        </row>
        <row r="3072">
          <cell r="H3072">
            <v>-145.86510000000001</v>
          </cell>
        </row>
        <row r="3073">
          <cell r="H3073">
            <v>-145.81489999999999</v>
          </cell>
        </row>
        <row r="3074">
          <cell r="H3074">
            <v>-145.76479999999998</v>
          </cell>
        </row>
        <row r="3075">
          <cell r="H3075">
            <v>-145.71459999999999</v>
          </cell>
        </row>
        <row r="3076">
          <cell r="H3076">
            <v>-145.6645</v>
          </cell>
        </row>
        <row r="3077">
          <cell r="H3077">
            <v>-145.61430000000001</v>
          </cell>
        </row>
        <row r="3078">
          <cell r="H3078">
            <v>-145.5641</v>
          </cell>
        </row>
        <row r="3079">
          <cell r="H3079">
            <v>-145.51390000000001</v>
          </cell>
        </row>
        <row r="3080">
          <cell r="H3080">
            <v>-145.46379999999999</v>
          </cell>
        </row>
        <row r="3081">
          <cell r="H3081">
            <v>-145.41379999999998</v>
          </cell>
        </row>
        <row r="3082">
          <cell r="H3082">
            <v>-145.36369999999999</v>
          </cell>
        </row>
        <row r="3083">
          <cell r="H3083">
            <v>-145.31360000000001</v>
          </cell>
        </row>
        <row r="3084">
          <cell r="H3084">
            <v>-145.26340000000002</v>
          </cell>
        </row>
        <row r="3085">
          <cell r="H3085">
            <v>-145.2133</v>
          </cell>
        </row>
        <row r="3086">
          <cell r="H3086">
            <v>-145.16319999999999</v>
          </cell>
        </row>
        <row r="3087">
          <cell r="H3087">
            <v>-145.1131</v>
          </cell>
        </row>
        <row r="3088">
          <cell r="H3088">
            <v>-145.06290000000001</v>
          </cell>
        </row>
        <row r="3089">
          <cell r="H3089">
            <v>-145.0128</v>
          </cell>
        </row>
        <row r="3090">
          <cell r="H3090">
            <v>-144.96269999999998</v>
          </cell>
        </row>
        <row r="3091">
          <cell r="H3091">
            <v>-144.9126</v>
          </cell>
        </row>
        <row r="3092">
          <cell r="H3092">
            <v>-144.86239999999998</v>
          </cell>
        </row>
        <row r="3093">
          <cell r="H3093">
            <v>-144.81229999999999</v>
          </cell>
        </row>
        <row r="3094">
          <cell r="H3094">
            <v>-144.7621</v>
          </cell>
        </row>
        <row r="3095">
          <cell r="H3095">
            <v>-144.71199999999999</v>
          </cell>
        </row>
        <row r="3096">
          <cell r="H3096">
            <v>-144.6619</v>
          </cell>
        </row>
        <row r="3097">
          <cell r="H3097">
            <v>-144.61169999999998</v>
          </cell>
        </row>
        <row r="3098">
          <cell r="H3098">
            <v>-144.5615</v>
          </cell>
        </row>
        <row r="3099">
          <cell r="H3099">
            <v>-144.51140000000001</v>
          </cell>
        </row>
        <row r="3100">
          <cell r="H3100">
            <v>-144.46119999999999</v>
          </cell>
        </row>
        <row r="3101">
          <cell r="H3101">
            <v>-144.41119999999998</v>
          </cell>
        </row>
        <row r="3102">
          <cell r="H3102">
            <v>-144.36099999999999</v>
          </cell>
        </row>
        <row r="3103">
          <cell r="H3103">
            <v>-144.3109</v>
          </cell>
        </row>
        <row r="3104">
          <cell r="H3104">
            <v>-144.26069999999999</v>
          </cell>
        </row>
        <row r="3105">
          <cell r="H3105">
            <v>-144.2106</v>
          </cell>
        </row>
        <row r="3106">
          <cell r="H3106">
            <v>-144.16050000000001</v>
          </cell>
        </row>
        <row r="3107">
          <cell r="H3107">
            <v>-144.1104</v>
          </cell>
        </row>
        <row r="3108">
          <cell r="H3108">
            <v>-144.06019999999998</v>
          </cell>
        </row>
        <row r="3109">
          <cell r="H3109">
            <v>-144.01010000000002</v>
          </cell>
        </row>
        <row r="3110">
          <cell r="H3110">
            <v>-143.96</v>
          </cell>
        </row>
        <row r="3111">
          <cell r="H3111">
            <v>-143.90979999999999</v>
          </cell>
        </row>
        <row r="3112">
          <cell r="H3112">
            <v>-143.8597</v>
          </cell>
        </row>
        <row r="3113">
          <cell r="H3113">
            <v>-143.80950000000001</v>
          </cell>
        </row>
        <row r="3114">
          <cell r="H3114">
            <v>-143.7594</v>
          </cell>
        </row>
        <row r="3115">
          <cell r="H3115">
            <v>-143.70919999999998</v>
          </cell>
        </row>
        <row r="3116">
          <cell r="H3116">
            <v>-143.6593</v>
          </cell>
        </row>
        <row r="3117">
          <cell r="H3117">
            <v>-143.60910000000001</v>
          </cell>
        </row>
        <row r="3118">
          <cell r="H3118">
            <v>-143.55889999999999</v>
          </cell>
        </row>
        <row r="3119">
          <cell r="H3119">
            <v>-143.50880000000001</v>
          </cell>
        </row>
        <row r="3120">
          <cell r="H3120">
            <v>-143.45859999999999</v>
          </cell>
        </row>
        <row r="3121">
          <cell r="H3121">
            <v>-143.4085</v>
          </cell>
        </row>
        <row r="3122">
          <cell r="H3122">
            <v>-143.35830000000001</v>
          </cell>
        </row>
        <row r="3123">
          <cell r="H3123">
            <v>-143.3082</v>
          </cell>
        </row>
        <row r="3124">
          <cell r="H3124">
            <v>-143.25820000000002</v>
          </cell>
        </row>
        <row r="3125">
          <cell r="H3125">
            <v>-143.208</v>
          </cell>
        </row>
        <row r="3126">
          <cell r="H3126">
            <v>-143.15780000000001</v>
          </cell>
        </row>
        <row r="3127">
          <cell r="H3127">
            <v>-143.10770000000002</v>
          </cell>
        </row>
        <row r="3128">
          <cell r="H3128">
            <v>-143.05760000000001</v>
          </cell>
        </row>
        <row r="3129">
          <cell r="H3129">
            <v>-143.00739999999999</v>
          </cell>
        </row>
        <row r="3130">
          <cell r="H3130">
            <v>-142.9573</v>
          </cell>
        </row>
        <row r="3131">
          <cell r="H3131">
            <v>-142.90720000000002</v>
          </cell>
        </row>
        <row r="3132">
          <cell r="H3132">
            <v>-142.857</v>
          </cell>
        </row>
        <row r="3133">
          <cell r="H3133">
            <v>-142.80689999999998</v>
          </cell>
        </row>
        <row r="3134">
          <cell r="H3134">
            <v>-142.7568</v>
          </cell>
        </row>
        <row r="3135">
          <cell r="H3135">
            <v>-142.70659999999998</v>
          </cell>
        </row>
        <row r="3136">
          <cell r="H3136">
            <v>-142.6566</v>
          </cell>
        </row>
        <row r="3137">
          <cell r="H3137">
            <v>-142.6063</v>
          </cell>
        </row>
        <row r="3138">
          <cell r="H3138">
            <v>-142.55629999999999</v>
          </cell>
        </row>
        <row r="3139">
          <cell r="H3139">
            <v>-142.5061</v>
          </cell>
        </row>
        <row r="3140">
          <cell r="H3140">
            <v>-142.45600000000002</v>
          </cell>
        </row>
        <row r="3141">
          <cell r="H3141">
            <v>-142.4059</v>
          </cell>
        </row>
        <row r="3142">
          <cell r="H3142">
            <v>-142.35570000000001</v>
          </cell>
        </row>
        <row r="3143">
          <cell r="H3143">
            <v>-142.3056</v>
          </cell>
        </row>
        <row r="3144">
          <cell r="H3144">
            <v>-142.25540000000001</v>
          </cell>
        </row>
        <row r="3145">
          <cell r="H3145">
            <v>-142.20530000000002</v>
          </cell>
        </row>
        <row r="3146">
          <cell r="H3146">
            <v>-142.15530000000001</v>
          </cell>
        </row>
        <row r="3147">
          <cell r="H3147">
            <v>-142.10499999999999</v>
          </cell>
        </row>
        <row r="3148">
          <cell r="H3148">
            <v>-142.05500000000001</v>
          </cell>
        </row>
        <row r="3149">
          <cell r="H3149">
            <v>-142.00470000000001</v>
          </cell>
        </row>
        <row r="3150">
          <cell r="H3150">
            <v>-141.9546</v>
          </cell>
        </row>
        <row r="3151">
          <cell r="H3151">
            <v>-141.90459999999999</v>
          </cell>
        </row>
        <row r="3152">
          <cell r="H3152">
            <v>-141.8544</v>
          </cell>
        </row>
        <row r="3153">
          <cell r="H3153">
            <v>-141.80420000000001</v>
          </cell>
        </row>
        <row r="3154">
          <cell r="H3154">
            <v>-141.75409999999999</v>
          </cell>
        </row>
        <row r="3155">
          <cell r="H3155">
            <v>-141.70400000000001</v>
          </cell>
        </row>
        <row r="3156">
          <cell r="H3156">
            <v>-141.654</v>
          </cell>
        </row>
        <row r="3157">
          <cell r="H3157">
            <v>-141.6037</v>
          </cell>
        </row>
        <row r="3158">
          <cell r="H3158">
            <v>-141.55349999999999</v>
          </cell>
        </row>
        <row r="3159">
          <cell r="H3159">
            <v>-141.5035</v>
          </cell>
        </row>
        <row r="3160">
          <cell r="H3160">
            <v>-141.45330000000001</v>
          </cell>
        </row>
        <row r="3161">
          <cell r="H3161">
            <v>-141.4032</v>
          </cell>
        </row>
        <row r="3162">
          <cell r="H3162">
            <v>-141.35310000000001</v>
          </cell>
        </row>
        <row r="3163">
          <cell r="H3163">
            <v>-141.30289999999999</v>
          </cell>
        </row>
        <row r="3164">
          <cell r="H3164">
            <v>-141.25280000000001</v>
          </cell>
        </row>
        <row r="3165">
          <cell r="H3165">
            <v>-141.20260000000002</v>
          </cell>
        </row>
        <row r="3166">
          <cell r="H3166">
            <v>-141.15260000000001</v>
          </cell>
        </row>
        <row r="3167">
          <cell r="H3167">
            <v>-141.10239999999999</v>
          </cell>
        </row>
        <row r="3168">
          <cell r="H3168">
            <v>-141.0522</v>
          </cell>
        </row>
        <row r="3169">
          <cell r="H3169">
            <v>-141.00220000000002</v>
          </cell>
        </row>
        <row r="3170">
          <cell r="H3170">
            <v>-140.952</v>
          </cell>
        </row>
        <row r="3171">
          <cell r="H3171">
            <v>-140.90180000000001</v>
          </cell>
        </row>
        <row r="3172">
          <cell r="H3172">
            <v>-140.85169999999999</v>
          </cell>
        </row>
        <row r="3173">
          <cell r="H3173">
            <v>-140.80160000000001</v>
          </cell>
        </row>
        <row r="3174">
          <cell r="H3174">
            <v>-140.75139999999999</v>
          </cell>
        </row>
        <row r="3175">
          <cell r="H3175">
            <v>-140.70139999999998</v>
          </cell>
        </row>
        <row r="3176">
          <cell r="H3176">
            <v>-140.65119999999999</v>
          </cell>
        </row>
        <row r="3177">
          <cell r="H3177">
            <v>-140.601</v>
          </cell>
        </row>
        <row r="3178">
          <cell r="H3178">
            <v>-140.55100000000002</v>
          </cell>
        </row>
        <row r="3179">
          <cell r="H3179">
            <v>-140.5009</v>
          </cell>
        </row>
        <row r="3180">
          <cell r="H3180">
            <v>-140.45060000000001</v>
          </cell>
        </row>
        <row r="3181">
          <cell r="H3181">
            <v>-140.40039999999999</v>
          </cell>
        </row>
        <row r="3182">
          <cell r="H3182">
            <v>-140.35050000000001</v>
          </cell>
        </row>
        <row r="3183">
          <cell r="H3183">
            <v>-140.30029999999999</v>
          </cell>
        </row>
        <row r="3184">
          <cell r="H3184">
            <v>-140.2501</v>
          </cell>
        </row>
        <row r="3185">
          <cell r="H3185">
            <v>-140.19999999999999</v>
          </cell>
        </row>
        <row r="3186">
          <cell r="H3186">
            <v>-140.1499</v>
          </cell>
        </row>
        <row r="3187">
          <cell r="H3187">
            <v>-140.09969999999998</v>
          </cell>
        </row>
        <row r="3188">
          <cell r="H3188">
            <v>-140.0496</v>
          </cell>
        </row>
        <row r="3189">
          <cell r="H3189">
            <v>-139.99950000000001</v>
          </cell>
        </row>
        <row r="3190">
          <cell r="H3190">
            <v>-139.9494</v>
          </cell>
        </row>
        <row r="3191">
          <cell r="H3191">
            <v>-139.8991</v>
          </cell>
        </row>
        <row r="3192">
          <cell r="H3192">
            <v>-139.84899999999999</v>
          </cell>
        </row>
        <row r="3193">
          <cell r="H3193">
            <v>-139.79900000000001</v>
          </cell>
        </row>
        <row r="3194">
          <cell r="H3194">
            <v>-139.74880000000002</v>
          </cell>
        </row>
        <row r="3195">
          <cell r="H3195">
            <v>-139.6986</v>
          </cell>
        </row>
        <row r="3196">
          <cell r="H3196">
            <v>-139.64850000000001</v>
          </cell>
        </row>
        <row r="3197">
          <cell r="H3197">
            <v>-139.5984</v>
          </cell>
        </row>
        <row r="3198">
          <cell r="H3198">
            <v>-139.54829999999998</v>
          </cell>
        </row>
        <row r="3199">
          <cell r="H3199">
            <v>-139.49820000000003</v>
          </cell>
        </row>
        <row r="3200">
          <cell r="H3200">
            <v>-139.44800000000001</v>
          </cell>
        </row>
        <row r="3201">
          <cell r="H3201">
            <v>-139.39789999999999</v>
          </cell>
        </row>
        <row r="3202">
          <cell r="H3202">
            <v>-139.3477</v>
          </cell>
        </row>
        <row r="3203">
          <cell r="H3203">
            <v>-139.29759999999999</v>
          </cell>
        </row>
        <row r="3204">
          <cell r="H3204">
            <v>-139.2474</v>
          </cell>
        </row>
        <row r="3205">
          <cell r="H3205">
            <v>-139.19729999999998</v>
          </cell>
        </row>
        <row r="3206">
          <cell r="H3206">
            <v>-139.1472</v>
          </cell>
        </row>
        <row r="3207">
          <cell r="H3207">
            <v>-139.09699999999998</v>
          </cell>
        </row>
        <row r="3208">
          <cell r="H3208">
            <v>-139.04689999999999</v>
          </cell>
        </row>
        <row r="3209">
          <cell r="H3209">
            <v>-138.99680000000001</v>
          </cell>
        </row>
        <row r="3210">
          <cell r="H3210">
            <v>-138.94669999999999</v>
          </cell>
        </row>
        <row r="3211">
          <cell r="H3211">
            <v>-138.8965</v>
          </cell>
        </row>
        <row r="3212">
          <cell r="H3212">
            <v>-138.84639999999999</v>
          </cell>
        </row>
        <row r="3213">
          <cell r="H3213">
            <v>-138.7962</v>
          </cell>
        </row>
        <row r="3214">
          <cell r="H3214">
            <v>-138.74610000000001</v>
          </cell>
        </row>
        <row r="3215">
          <cell r="H3215">
            <v>-138.696</v>
          </cell>
        </row>
        <row r="3216">
          <cell r="H3216">
            <v>-138.64580000000001</v>
          </cell>
        </row>
        <row r="3217">
          <cell r="H3217">
            <v>-138.59569999999999</v>
          </cell>
        </row>
        <row r="3218">
          <cell r="H3218">
            <v>-138.5455</v>
          </cell>
        </row>
        <row r="3219">
          <cell r="H3219">
            <v>-138.49560000000002</v>
          </cell>
        </row>
        <row r="3220">
          <cell r="H3220">
            <v>-138.44540000000001</v>
          </cell>
        </row>
        <row r="3221">
          <cell r="H3221">
            <v>-138.39529999999999</v>
          </cell>
        </row>
        <row r="3222">
          <cell r="H3222">
            <v>-138.3451</v>
          </cell>
        </row>
        <row r="3223">
          <cell r="H3223">
            <v>-138.29499999999999</v>
          </cell>
        </row>
        <row r="3224">
          <cell r="H3224">
            <v>-138.2449</v>
          </cell>
        </row>
        <row r="3225">
          <cell r="H3225">
            <v>-138.19479999999999</v>
          </cell>
        </row>
        <row r="3226">
          <cell r="H3226">
            <v>-138.14449999999999</v>
          </cell>
        </row>
        <row r="3227">
          <cell r="H3227">
            <v>-138.09440000000001</v>
          </cell>
        </row>
        <row r="3228">
          <cell r="H3228">
            <v>-138.04420000000002</v>
          </cell>
        </row>
        <row r="3229">
          <cell r="H3229">
            <v>-137.99420000000001</v>
          </cell>
        </row>
        <row r="3230">
          <cell r="H3230">
            <v>-137.94409999999999</v>
          </cell>
        </row>
        <row r="3231">
          <cell r="H3231">
            <v>-137.89400000000001</v>
          </cell>
        </row>
        <row r="3232">
          <cell r="H3232">
            <v>-137.84379999999999</v>
          </cell>
        </row>
        <row r="3233">
          <cell r="H3233">
            <v>-137.7936</v>
          </cell>
        </row>
        <row r="3234">
          <cell r="H3234">
            <v>-137.74340000000001</v>
          </cell>
        </row>
        <row r="3235">
          <cell r="H3235">
            <v>-137.6934</v>
          </cell>
        </row>
        <row r="3236">
          <cell r="H3236">
            <v>-137.64330000000001</v>
          </cell>
        </row>
        <row r="3237">
          <cell r="H3237">
            <v>-137.5932</v>
          </cell>
        </row>
        <row r="3238">
          <cell r="H3238">
            <v>-137.54300000000001</v>
          </cell>
        </row>
        <row r="3239">
          <cell r="H3239">
            <v>-137.49279999999999</v>
          </cell>
        </row>
        <row r="3240">
          <cell r="H3240">
            <v>-137.4427</v>
          </cell>
        </row>
        <row r="3241">
          <cell r="H3241">
            <v>-137.39259999999999</v>
          </cell>
        </row>
        <row r="3242">
          <cell r="H3242">
            <v>-137.3424</v>
          </cell>
        </row>
        <row r="3243">
          <cell r="H3243">
            <v>-137.29230000000001</v>
          </cell>
        </row>
        <row r="3244">
          <cell r="H3244">
            <v>-137.2422</v>
          </cell>
        </row>
        <row r="3245">
          <cell r="H3245">
            <v>-137.19209999999998</v>
          </cell>
        </row>
        <row r="3246">
          <cell r="H3246">
            <v>-137.142</v>
          </cell>
        </row>
        <row r="3247">
          <cell r="H3247">
            <v>-137.0917</v>
          </cell>
        </row>
        <row r="3248">
          <cell r="H3248">
            <v>-137.04159999999999</v>
          </cell>
        </row>
        <row r="3249">
          <cell r="H3249">
            <v>-136.9915</v>
          </cell>
        </row>
        <row r="3250">
          <cell r="H3250">
            <v>-136.94129999999998</v>
          </cell>
        </row>
        <row r="3251">
          <cell r="H3251">
            <v>-136.8912</v>
          </cell>
        </row>
        <row r="3252">
          <cell r="H3252">
            <v>-136.84119999999999</v>
          </cell>
        </row>
        <row r="3253">
          <cell r="H3253">
            <v>-136.791</v>
          </cell>
        </row>
        <row r="3254">
          <cell r="H3254">
            <v>-136.74079999999998</v>
          </cell>
        </row>
        <row r="3255">
          <cell r="H3255">
            <v>-136.6908</v>
          </cell>
        </row>
        <row r="3256">
          <cell r="H3256">
            <v>-136.6405</v>
          </cell>
        </row>
        <row r="3257">
          <cell r="H3257">
            <v>-136.59039999999999</v>
          </cell>
        </row>
        <row r="3258">
          <cell r="H3258">
            <v>-136.54040000000001</v>
          </cell>
        </row>
        <row r="3259">
          <cell r="H3259">
            <v>-136.49009999999998</v>
          </cell>
        </row>
        <row r="3260">
          <cell r="H3260">
            <v>-136.44</v>
          </cell>
        </row>
        <row r="3261">
          <cell r="H3261">
            <v>-136.38989999999998</v>
          </cell>
        </row>
        <row r="3262">
          <cell r="H3262">
            <v>-136.33980000000003</v>
          </cell>
        </row>
        <row r="3263">
          <cell r="H3263">
            <v>-136.28970000000001</v>
          </cell>
        </row>
        <row r="3264">
          <cell r="H3264">
            <v>-136.23949999999999</v>
          </cell>
        </row>
        <row r="3265">
          <cell r="H3265">
            <v>-136.18940000000001</v>
          </cell>
        </row>
        <row r="3266">
          <cell r="H3266">
            <v>-136.13929999999999</v>
          </cell>
        </row>
        <row r="3267">
          <cell r="H3267">
            <v>-136.08910000000003</v>
          </cell>
        </row>
        <row r="3268">
          <cell r="H3268">
            <v>-136.03890000000001</v>
          </cell>
        </row>
        <row r="3269">
          <cell r="H3269">
            <v>-135.9888</v>
          </cell>
        </row>
        <row r="3270">
          <cell r="H3270">
            <v>-135.93870000000001</v>
          </cell>
        </row>
        <row r="3271">
          <cell r="H3271">
            <v>-135.8886</v>
          </cell>
        </row>
        <row r="3272">
          <cell r="H3272">
            <v>-135.83840000000001</v>
          </cell>
        </row>
        <row r="3273">
          <cell r="H3273">
            <v>-135.7884</v>
          </cell>
        </row>
        <row r="3274">
          <cell r="H3274">
            <v>-135.73829999999998</v>
          </cell>
        </row>
        <row r="3275">
          <cell r="H3275">
            <v>-135.68799999999999</v>
          </cell>
        </row>
        <row r="3276">
          <cell r="H3276">
            <v>-135.63800000000001</v>
          </cell>
        </row>
        <row r="3277">
          <cell r="H3277">
            <v>-135.58779999999999</v>
          </cell>
        </row>
        <row r="3278">
          <cell r="H3278">
            <v>-135.5377</v>
          </cell>
        </row>
        <row r="3279">
          <cell r="H3279">
            <v>-135.48749999999998</v>
          </cell>
        </row>
        <row r="3280">
          <cell r="H3280">
            <v>-135.4374</v>
          </cell>
        </row>
        <row r="3281">
          <cell r="H3281">
            <v>-135.38720000000001</v>
          </cell>
        </row>
        <row r="3282">
          <cell r="H3282">
            <v>-135.33710000000002</v>
          </cell>
        </row>
        <row r="3283">
          <cell r="H3283">
            <v>-135.28700000000001</v>
          </cell>
        </row>
        <row r="3284">
          <cell r="H3284">
            <v>-135.23680000000002</v>
          </cell>
        </row>
        <row r="3285">
          <cell r="H3285">
            <v>-135.18680000000001</v>
          </cell>
        </row>
        <row r="3286">
          <cell r="H3286">
            <v>-135.13659999999999</v>
          </cell>
        </row>
        <row r="3287">
          <cell r="H3287">
            <v>-135.0864</v>
          </cell>
        </row>
        <row r="3288">
          <cell r="H3288">
            <v>-135.03630000000001</v>
          </cell>
        </row>
        <row r="3289">
          <cell r="H3289">
            <v>-134.9862</v>
          </cell>
        </row>
        <row r="3290">
          <cell r="H3290">
            <v>-134.93610000000001</v>
          </cell>
        </row>
        <row r="3291">
          <cell r="H3291">
            <v>-134.88589999999999</v>
          </cell>
        </row>
        <row r="3292">
          <cell r="H3292">
            <v>-134.8357</v>
          </cell>
        </row>
        <row r="3293">
          <cell r="H3293">
            <v>-134.78569999999999</v>
          </cell>
        </row>
        <row r="3294">
          <cell r="H3294">
            <v>-134.7355</v>
          </cell>
        </row>
        <row r="3295">
          <cell r="H3295">
            <v>-134.68529999999998</v>
          </cell>
        </row>
        <row r="3296">
          <cell r="H3296">
            <v>-134.63530000000003</v>
          </cell>
        </row>
        <row r="3297">
          <cell r="H3297">
            <v>-134.58519999999999</v>
          </cell>
        </row>
        <row r="3298">
          <cell r="H3298">
            <v>-134.53489999999999</v>
          </cell>
        </row>
        <row r="3299">
          <cell r="H3299">
            <v>-134.48480000000001</v>
          </cell>
        </row>
        <row r="3300">
          <cell r="H3300">
            <v>-134.43469999999999</v>
          </cell>
        </row>
        <row r="3301">
          <cell r="H3301">
            <v>-134.38460000000001</v>
          </cell>
        </row>
        <row r="3302">
          <cell r="H3302">
            <v>-134.33440000000002</v>
          </cell>
        </row>
        <row r="3303">
          <cell r="H3303">
            <v>-134.2843</v>
          </cell>
        </row>
        <row r="3304">
          <cell r="H3304">
            <v>-134.23420000000002</v>
          </cell>
        </row>
        <row r="3305">
          <cell r="H3305">
            <v>-134.1841</v>
          </cell>
        </row>
        <row r="3306">
          <cell r="H3306">
            <v>-134.13380000000001</v>
          </cell>
        </row>
        <row r="3307">
          <cell r="H3307">
            <v>-134.0838</v>
          </cell>
        </row>
        <row r="3308">
          <cell r="H3308">
            <v>-134.03370000000001</v>
          </cell>
        </row>
        <row r="3309">
          <cell r="H3309">
            <v>-133.98360000000002</v>
          </cell>
        </row>
        <row r="3310">
          <cell r="H3310">
            <v>-133.93340000000001</v>
          </cell>
        </row>
        <row r="3311">
          <cell r="H3311">
            <v>-133.88319999999999</v>
          </cell>
        </row>
        <row r="3312">
          <cell r="H3312">
            <v>-133.83320000000001</v>
          </cell>
        </row>
        <row r="3313">
          <cell r="H3313">
            <v>-133.78300000000002</v>
          </cell>
        </row>
        <row r="3314">
          <cell r="H3314">
            <v>-133.7329</v>
          </cell>
        </row>
        <row r="3315">
          <cell r="H3315">
            <v>-133.68270000000001</v>
          </cell>
        </row>
        <row r="3316">
          <cell r="H3316">
            <v>-133.6326</v>
          </cell>
        </row>
        <row r="3317">
          <cell r="H3317">
            <v>-133.58240000000001</v>
          </cell>
        </row>
        <row r="3318">
          <cell r="H3318">
            <v>-133.5324</v>
          </cell>
        </row>
        <row r="3319">
          <cell r="H3319">
            <v>-133.48230000000001</v>
          </cell>
        </row>
        <row r="3320">
          <cell r="H3320">
            <v>-133.43209999999999</v>
          </cell>
        </row>
        <row r="3321">
          <cell r="H3321">
            <v>-133.38200000000001</v>
          </cell>
        </row>
        <row r="3322">
          <cell r="H3322">
            <v>-133.33179999999999</v>
          </cell>
        </row>
        <row r="3323">
          <cell r="H3323">
            <v>-133.2817</v>
          </cell>
        </row>
        <row r="3324">
          <cell r="H3324">
            <v>-133.23149999999998</v>
          </cell>
        </row>
        <row r="3325">
          <cell r="H3325">
            <v>-133.1814</v>
          </cell>
        </row>
        <row r="3326">
          <cell r="H3326">
            <v>-133.13120000000001</v>
          </cell>
        </row>
        <row r="3327">
          <cell r="H3327">
            <v>-133.08099999999999</v>
          </cell>
        </row>
        <row r="3328">
          <cell r="H3328">
            <v>-133.03100000000001</v>
          </cell>
        </row>
        <row r="3329">
          <cell r="H3329">
            <v>-132.98089999999999</v>
          </cell>
        </row>
        <row r="3330">
          <cell r="H3330">
            <v>-132.9308</v>
          </cell>
        </row>
        <row r="3331">
          <cell r="H3331">
            <v>-132.88069999999999</v>
          </cell>
        </row>
        <row r="3332">
          <cell r="H3332">
            <v>-132.83050000000003</v>
          </cell>
        </row>
        <row r="3333">
          <cell r="H3333">
            <v>-132.78039999999999</v>
          </cell>
        </row>
        <row r="3334">
          <cell r="H3334">
            <v>-132.7303</v>
          </cell>
        </row>
        <row r="3335">
          <cell r="H3335">
            <v>-132.68009999999998</v>
          </cell>
        </row>
        <row r="3336">
          <cell r="H3336">
            <v>-132.63</v>
          </cell>
        </row>
        <row r="3337">
          <cell r="H3337">
            <v>-132.57980000000001</v>
          </cell>
        </row>
        <row r="3338">
          <cell r="H3338">
            <v>-132.52969999999999</v>
          </cell>
        </row>
        <row r="3339">
          <cell r="H3339">
            <v>-132.4796</v>
          </cell>
        </row>
        <row r="3340">
          <cell r="H3340">
            <v>-132.42939999999999</v>
          </cell>
        </row>
        <row r="3341">
          <cell r="H3341">
            <v>-132.3793</v>
          </cell>
        </row>
        <row r="3342">
          <cell r="H3342">
            <v>-132.32920000000001</v>
          </cell>
        </row>
        <row r="3343">
          <cell r="H3343">
            <v>-132.279</v>
          </cell>
        </row>
        <row r="3344">
          <cell r="H3344">
            <v>-132.22890000000001</v>
          </cell>
        </row>
        <row r="3345">
          <cell r="H3345">
            <v>-132.17879999999997</v>
          </cell>
        </row>
        <row r="3346">
          <cell r="H3346">
            <v>-132.12870000000001</v>
          </cell>
        </row>
        <row r="3347">
          <cell r="H3347">
            <v>-132.07850000000002</v>
          </cell>
        </row>
        <row r="3348">
          <cell r="H3348">
            <v>-132.0284</v>
          </cell>
        </row>
        <row r="3349">
          <cell r="H3349">
            <v>-131.97830000000002</v>
          </cell>
        </row>
        <row r="3350">
          <cell r="H3350">
            <v>-131.9281</v>
          </cell>
        </row>
        <row r="3351">
          <cell r="H3351">
            <v>-131.87799999999999</v>
          </cell>
        </row>
        <row r="3352">
          <cell r="H3352">
            <v>-131.8279</v>
          </cell>
        </row>
        <row r="3353">
          <cell r="H3353">
            <v>-131.77770000000001</v>
          </cell>
        </row>
        <row r="3354">
          <cell r="H3354">
            <v>-131.7276</v>
          </cell>
        </row>
        <row r="3355">
          <cell r="H3355">
            <v>-131.67740000000001</v>
          </cell>
        </row>
        <row r="3356">
          <cell r="H3356">
            <v>-131.62730000000002</v>
          </cell>
        </row>
        <row r="3357">
          <cell r="H3357">
            <v>-131.5772</v>
          </cell>
        </row>
        <row r="3358">
          <cell r="H3358">
            <v>-131.52710000000002</v>
          </cell>
        </row>
        <row r="3359">
          <cell r="H3359">
            <v>-131.4769</v>
          </cell>
        </row>
        <row r="3360">
          <cell r="H3360">
            <v>-131.42680000000001</v>
          </cell>
        </row>
        <row r="3361">
          <cell r="H3361">
            <v>-131.3767</v>
          </cell>
        </row>
        <row r="3362">
          <cell r="H3362">
            <v>-131.32649999999998</v>
          </cell>
        </row>
        <row r="3363">
          <cell r="H3363">
            <v>-131.2764</v>
          </cell>
        </row>
        <row r="3364">
          <cell r="H3364">
            <v>-131.22620000000001</v>
          </cell>
        </row>
        <row r="3365">
          <cell r="H3365">
            <v>-131.17619999999999</v>
          </cell>
        </row>
        <row r="3366">
          <cell r="H3366">
            <v>-131.12610000000001</v>
          </cell>
        </row>
        <row r="3367">
          <cell r="H3367">
            <v>-131.07589999999999</v>
          </cell>
        </row>
        <row r="3368">
          <cell r="H3368">
            <v>-131.0256</v>
          </cell>
        </row>
        <row r="3369">
          <cell r="H3369">
            <v>-130.97550000000001</v>
          </cell>
        </row>
        <row r="3370">
          <cell r="H3370">
            <v>-130.9254</v>
          </cell>
        </row>
        <row r="3371">
          <cell r="H3371">
            <v>-130.87520000000001</v>
          </cell>
        </row>
        <row r="3372">
          <cell r="H3372">
            <v>-130.8252</v>
          </cell>
        </row>
        <row r="3373">
          <cell r="H3373">
            <v>-130.77510000000001</v>
          </cell>
        </row>
        <row r="3374">
          <cell r="H3374">
            <v>-130.72489999999999</v>
          </cell>
        </row>
        <row r="3375">
          <cell r="H3375">
            <v>-130.6747</v>
          </cell>
        </row>
        <row r="3376">
          <cell r="H3376">
            <v>-130.62459999999999</v>
          </cell>
        </row>
        <row r="3377">
          <cell r="H3377">
            <v>-130.5745</v>
          </cell>
        </row>
        <row r="3378">
          <cell r="H3378">
            <v>-130.52440000000001</v>
          </cell>
        </row>
        <row r="3379">
          <cell r="H3379">
            <v>-130.4742</v>
          </cell>
        </row>
        <row r="3380">
          <cell r="H3380">
            <v>-130.42400000000001</v>
          </cell>
        </row>
        <row r="3381">
          <cell r="H3381">
            <v>-130.37389999999999</v>
          </cell>
        </row>
        <row r="3382">
          <cell r="H3382">
            <v>-130.32390000000001</v>
          </cell>
        </row>
        <row r="3383">
          <cell r="H3383">
            <v>-130.27379999999999</v>
          </cell>
        </row>
        <row r="3384">
          <cell r="H3384">
            <v>-130.2236</v>
          </cell>
        </row>
        <row r="3385">
          <cell r="H3385">
            <v>-130.17349999999999</v>
          </cell>
        </row>
        <row r="3386">
          <cell r="H3386">
            <v>-130.1234</v>
          </cell>
        </row>
        <row r="3387">
          <cell r="H3387">
            <v>-130.07329999999999</v>
          </cell>
        </row>
        <row r="3388">
          <cell r="H3388">
            <v>-130.0231</v>
          </cell>
        </row>
        <row r="3389">
          <cell r="H3389">
            <v>-129.97290000000001</v>
          </cell>
        </row>
        <row r="3390">
          <cell r="H3390">
            <v>-129.9228</v>
          </cell>
        </row>
        <row r="3391">
          <cell r="H3391">
            <v>-129.87270000000001</v>
          </cell>
        </row>
        <row r="3392">
          <cell r="H3392">
            <v>-129.82249999999999</v>
          </cell>
        </row>
        <row r="3393">
          <cell r="H3393">
            <v>-129.7724</v>
          </cell>
        </row>
        <row r="3394">
          <cell r="H3394">
            <v>-129.72229999999999</v>
          </cell>
        </row>
        <row r="3395">
          <cell r="H3395">
            <v>-129.6721</v>
          </cell>
        </row>
        <row r="3396">
          <cell r="H3396">
            <v>-129.62209999999999</v>
          </cell>
        </row>
        <row r="3397">
          <cell r="H3397">
            <v>-129.5718</v>
          </cell>
        </row>
        <row r="3398">
          <cell r="H3398">
            <v>-129.52170000000001</v>
          </cell>
        </row>
        <row r="3399">
          <cell r="H3399">
            <v>-129.4716</v>
          </cell>
        </row>
        <row r="3400">
          <cell r="H3400">
            <v>-129.42140000000001</v>
          </cell>
        </row>
        <row r="3401">
          <cell r="H3401">
            <v>-129.37130000000002</v>
          </cell>
        </row>
        <row r="3402">
          <cell r="H3402">
            <v>-129.3212</v>
          </cell>
        </row>
        <row r="3403">
          <cell r="H3403">
            <v>-129.27109999999999</v>
          </cell>
        </row>
        <row r="3404">
          <cell r="H3404">
            <v>-129.2209</v>
          </cell>
        </row>
        <row r="3405">
          <cell r="H3405">
            <v>-129.17079999999999</v>
          </cell>
        </row>
        <row r="3406">
          <cell r="H3406">
            <v>-129.1206</v>
          </cell>
        </row>
        <row r="3407">
          <cell r="H3407">
            <v>-129.07059999999998</v>
          </cell>
        </row>
        <row r="3408">
          <cell r="H3408">
            <v>-129.02040000000002</v>
          </cell>
        </row>
        <row r="3409">
          <cell r="H3409">
            <v>-128.9701</v>
          </cell>
        </row>
        <row r="3410">
          <cell r="H3410">
            <v>-128.92019999999999</v>
          </cell>
        </row>
        <row r="3411">
          <cell r="H3411">
            <v>-128.87</v>
          </cell>
        </row>
        <row r="3412">
          <cell r="H3412">
            <v>-128.82</v>
          </cell>
        </row>
        <row r="3413">
          <cell r="H3413">
            <v>-128.7697</v>
          </cell>
        </row>
        <row r="3414">
          <cell r="H3414">
            <v>-128.71959999999999</v>
          </cell>
        </row>
        <row r="3415">
          <cell r="H3415">
            <v>-128.6695</v>
          </cell>
        </row>
        <row r="3416">
          <cell r="H3416">
            <v>-128.61930000000001</v>
          </cell>
        </row>
        <row r="3417">
          <cell r="H3417">
            <v>-128.56909999999999</v>
          </cell>
        </row>
        <row r="3418">
          <cell r="H3418">
            <v>-128.51919999999998</v>
          </cell>
        </row>
        <row r="3419">
          <cell r="H3419">
            <v>-128.46899999999999</v>
          </cell>
        </row>
        <row r="3420">
          <cell r="H3420">
            <v>-128.4188</v>
          </cell>
        </row>
        <row r="3421">
          <cell r="H3421">
            <v>-128.36869999999999</v>
          </cell>
        </row>
        <row r="3422">
          <cell r="H3422">
            <v>-128.3186</v>
          </cell>
        </row>
        <row r="3423">
          <cell r="H3423">
            <v>-128.26830000000001</v>
          </cell>
        </row>
        <row r="3424">
          <cell r="H3424">
            <v>-128.2183</v>
          </cell>
        </row>
        <row r="3425">
          <cell r="H3425">
            <v>-128.16820000000001</v>
          </cell>
        </row>
        <row r="3426">
          <cell r="H3426">
            <v>-128.11799999999999</v>
          </cell>
        </row>
        <row r="3427">
          <cell r="H3427">
            <v>-128.06780000000001</v>
          </cell>
        </row>
        <row r="3428">
          <cell r="H3428">
            <v>-128.01769999999999</v>
          </cell>
        </row>
        <row r="3429">
          <cell r="H3429">
            <v>-127.96759999999999</v>
          </cell>
        </row>
        <row r="3430">
          <cell r="H3430">
            <v>-127.91749999999999</v>
          </cell>
        </row>
        <row r="3431">
          <cell r="H3431">
            <v>-127.8674</v>
          </cell>
        </row>
        <row r="3432">
          <cell r="H3432">
            <v>-127.8172</v>
          </cell>
        </row>
        <row r="3433">
          <cell r="H3433">
            <v>-127.7671</v>
          </cell>
        </row>
        <row r="3434">
          <cell r="H3434">
            <v>-127.71689999999998</v>
          </cell>
        </row>
        <row r="3435">
          <cell r="H3435">
            <v>-127.6669</v>
          </cell>
        </row>
        <row r="3436">
          <cell r="H3436">
            <v>-127.61670000000001</v>
          </cell>
        </row>
        <row r="3437">
          <cell r="H3437">
            <v>-127.56649999999999</v>
          </cell>
        </row>
        <row r="3438">
          <cell r="H3438">
            <v>-127.51639999999999</v>
          </cell>
        </row>
        <row r="3439">
          <cell r="H3439">
            <v>-127.4662</v>
          </cell>
        </row>
        <row r="3440">
          <cell r="H3440">
            <v>-127.4162</v>
          </cell>
        </row>
        <row r="3441">
          <cell r="H3441">
            <v>-127.36609999999999</v>
          </cell>
        </row>
        <row r="3442">
          <cell r="H3442">
            <v>-127.3158</v>
          </cell>
        </row>
        <row r="3443">
          <cell r="H3443">
            <v>-127.26570000000001</v>
          </cell>
        </row>
        <row r="3444">
          <cell r="H3444">
            <v>-127.21559999999999</v>
          </cell>
        </row>
        <row r="3445">
          <cell r="H3445">
            <v>-127.16540000000001</v>
          </cell>
        </row>
        <row r="3446">
          <cell r="H3446">
            <v>-127.11539999999999</v>
          </cell>
        </row>
        <row r="3447">
          <cell r="H3447">
            <v>-127.0652</v>
          </cell>
        </row>
        <row r="3448">
          <cell r="H3448">
            <v>-127.01520000000001</v>
          </cell>
        </row>
        <row r="3449">
          <cell r="H3449">
            <v>-126.965</v>
          </cell>
        </row>
        <row r="3450">
          <cell r="H3450">
            <v>-126.91479999999999</v>
          </cell>
        </row>
        <row r="3451">
          <cell r="H3451">
            <v>-126.8647</v>
          </cell>
        </row>
        <row r="3452">
          <cell r="H3452">
            <v>-126.8146</v>
          </cell>
        </row>
        <row r="3453">
          <cell r="H3453">
            <v>-126.76439999999999</v>
          </cell>
        </row>
        <row r="3454">
          <cell r="H3454">
            <v>-126.71430000000001</v>
          </cell>
        </row>
        <row r="3455">
          <cell r="H3455">
            <v>-126.6641</v>
          </cell>
        </row>
        <row r="3456">
          <cell r="H3456">
            <v>-126.614</v>
          </cell>
        </row>
        <row r="3457">
          <cell r="H3457">
            <v>-126.56389999999999</v>
          </cell>
        </row>
        <row r="3458">
          <cell r="H3458">
            <v>-126.5137</v>
          </cell>
        </row>
        <row r="3459">
          <cell r="H3459">
            <v>-126.46369999999999</v>
          </cell>
        </row>
        <row r="3460">
          <cell r="H3460">
            <v>-126.4135</v>
          </cell>
        </row>
        <row r="3461">
          <cell r="H3461">
            <v>-126.36330000000001</v>
          </cell>
        </row>
        <row r="3462">
          <cell r="H3462">
            <v>-126.31319999999999</v>
          </cell>
        </row>
        <row r="3463">
          <cell r="H3463">
            <v>-126.26310000000001</v>
          </cell>
        </row>
        <row r="3464">
          <cell r="H3464">
            <v>-126.21299999999999</v>
          </cell>
        </row>
        <row r="3465">
          <cell r="H3465">
            <v>-126.1628</v>
          </cell>
        </row>
        <row r="3466">
          <cell r="H3466">
            <v>-126.11269999999999</v>
          </cell>
        </row>
        <row r="3467">
          <cell r="H3467">
            <v>-126.0626</v>
          </cell>
        </row>
        <row r="3468">
          <cell r="H3468">
            <v>-126.0124</v>
          </cell>
        </row>
        <row r="3469">
          <cell r="H3469">
            <v>-125.9624</v>
          </cell>
        </row>
        <row r="3470">
          <cell r="H3470">
            <v>-125.9121</v>
          </cell>
        </row>
        <row r="3471">
          <cell r="H3471">
            <v>-125.86199999999999</v>
          </cell>
        </row>
        <row r="3472">
          <cell r="H3472">
            <v>-125.81200000000001</v>
          </cell>
        </row>
        <row r="3473">
          <cell r="H3473">
            <v>-125.7617</v>
          </cell>
        </row>
        <row r="3474">
          <cell r="H3474">
            <v>-125.7116</v>
          </cell>
        </row>
        <row r="3475">
          <cell r="H3475">
            <v>-125.66149999999999</v>
          </cell>
        </row>
        <row r="3476">
          <cell r="H3476">
            <v>-125.6114</v>
          </cell>
        </row>
        <row r="3477">
          <cell r="H3477">
            <v>-125.56119999999999</v>
          </cell>
        </row>
        <row r="3478">
          <cell r="H3478">
            <v>-125.5111</v>
          </cell>
        </row>
        <row r="3479">
          <cell r="H3479">
            <v>-125.461</v>
          </cell>
        </row>
        <row r="3480">
          <cell r="H3480">
            <v>-125.41079999999999</v>
          </cell>
        </row>
        <row r="3481">
          <cell r="H3481">
            <v>-125.3608</v>
          </cell>
        </row>
        <row r="3482">
          <cell r="H3482">
            <v>-125.31059999999999</v>
          </cell>
        </row>
        <row r="3483">
          <cell r="H3483">
            <v>-125.2604</v>
          </cell>
        </row>
        <row r="3484">
          <cell r="H3484">
            <v>-125.2103</v>
          </cell>
        </row>
        <row r="3485">
          <cell r="H3485">
            <v>-125.1602</v>
          </cell>
        </row>
        <row r="3486">
          <cell r="H3486">
            <v>-125.1101</v>
          </cell>
        </row>
        <row r="3487">
          <cell r="H3487">
            <v>-125.06</v>
          </cell>
        </row>
        <row r="3488">
          <cell r="H3488">
            <v>-125.00970000000001</v>
          </cell>
        </row>
        <row r="3489">
          <cell r="H3489">
            <v>-124.9597</v>
          </cell>
        </row>
        <row r="3490">
          <cell r="H3490">
            <v>-124.90959999999998</v>
          </cell>
        </row>
        <row r="3491">
          <cell r="H3491">
            <v>-124.8595</v>
          </cell>
        </row>
        <row r="3492">
          <cell r="H3492">
            <v>-124.80930000000001</v>
          </cell>
        </row>
        <row r="3493">
          <cell r="H3493">
            <v>-124.75909999999999</v>
          </cell>
        </row>
        <row r="3494">
          <cell r="H3494">
            <v>-124.70910000000001</v>
          </cell>
        </row>
        <row r="3495">
          <cell r="H3495">
            <v>-124.6588</v>
          </cell>
        </row>
        <row r="3496">
          <cell r="H3496">
            <v>-124.6088</v>
          </cell>
        </row>
        <row r="3497">
          <cell r="H3497">
            <v>-124.5586</v>
          </cell>
        </row>
        <row r="3498">
          <cell r="H3498">
            <v>-124.50839999999999</v>
          </cell>
        </row>
        <row r="3499">
          <cell r="H3499">
            <v>-124.45830000000001</v>
          </cell>
        </row>
        <row r="3500">
          <cell r="H3500">
            <v>-124.40820000000001</v>
          </cell>
        </row>
        <row r="3501">
          <cell r="H3501">
            <v>-124.358</v>
          </cell>
        </row>
        <row r="3502">
          <cell r="H3502">
            <v>-124.3079</v>
          </cell>
        </row>
        <row r="3503">
          <cell r="H3503">
            <v>-124.2578</v>
          </cell>
        </row>
        <row r="3504">
          <cell r="H3504">
            <v>-124.20759999999999</v>
          </cell>
        </row>
        <row r="3505">
          <cell r="H3505">
            <v>-124.1574</v>
          </cell>
        </row>
        <row r="3506">
          <cell r="H3506">
            <v>-124.10750000000002</v>
          </cell>
        </row>
        <row r="3507">
          <cell r="H3507">
            <v>-124.05720000000001</v>
          </cell>
        </row>
        <row r="3508">
          <cell r="H3508">
            <v>-124.00719999999998</v>
          </cell>
        </row>
        <row r="3509">
          <cell r="H3509">
            <v>-123.95689999999999</v>
          </cell>
        </row>
        <row r="3510">
          <cell r="H3510">
            <v>-123.90690000000001</v>
          </cell>
        </row>
        <row r="3511">
          <cell r="H3511">
            <v>-123.85669999999999</v>
          </cell>
        </row>
        <row r="3512">
          <cell r="H3512">
            <v>-123.8066</v>
          </cell>
        </row>
        <row r="3513">
          <cell r="H3513">
            <v>-123.75649999999999</v>
          </cell>
        </row>
        <row r="3514">
          <cell r="H3514">
            <v>-123.7064</v>
          </cell>
        </row>
        <row r="3515">
          <cell r="H3515">
            <v>-123.6562</v>
          </cell>
        </row>
        <row r="3516">
          <cell r="H3516">
            <v>-123.6061</v>
          </cell>
        </row>
        <row r="3517">
          <cell r="H3517">
            <v>-123.55589999999999</v>
          </cell>
        </row>
        <row r="3518">
          <cell r="H3518">
            <v>-123.50579999999999</v>
          </cell>
        </row>
        <row r="3519">
          <cell r="H3519">
            <v>-123.45570000000001</v>
          </cell>
        </row>
        <row r="3520">
          <cell r="H3520">
            <v>-123.40540000000001</v>
          </cell>
        </row>
        <row r="3521">
          <cell r="H3521">
            <v>-123.3554</v>
          </cell>
        </row>
        <row r="3522">
          <cell r="H3522">
            <v>-123.3051</v>
          </cell>
        </row>
        <row r="3523">
          <cell r="H3523">
            <v>-123.2552</v>
          </cell>
        </row>
        <row r="3524">
          <cell r="H3524">
            <v>-123.20489999999999</v>
          </cell>
        </row>
        <row r="3525">
          <cell r="H3525">
            <v>-123.1549</v>
          </cell>
        </row>
        <row r="3526">
          <cell r="H3526">
            <v>-123.10470000000001</v>
          </cell>
        </row>
        <row r="3527">
          <cell r="H3527">
            <v>-123.0547</v>
          </cell>
        </row>
        <row r="3528">
          <cell r="H3528">
            <v>-123.00450000000001</v>
          </cell>
        </row>
        <row r="3529">
          <cell r="H3529">
            <v>-122.95420000000001</v>
          </cell>
        </row>
        <row r="3530">
          <cell r="H3530">
            <v>-122.90429999999999</v>
          </cell>
        </row>
        <row r="3531">
          <cell r="H3531">
            <v>-122.854</v>
          </cell>
        </row>
        <row r="3532">
          <cell r="H3532">
            <v>-122.804</v>
          </cell>
        </row>
        <row r="3533">
          <cell r="H3533">
            <v>-122.75369999999999</v>
          </cell>
        </row>
        <row r="3534">
          <cell r="H3534">
            <v>-122.7037</v>
          </cell>
        </row>
        <row r="3535">
          <cell r="H3535">
            <v>-122.65349999999999</v>
          </cell>
        </row>
        <row r="3536">
          <cell r="H3536">
            <v>-122.60329999999999</v>
          </cell>
        </row>
        <row r="3537">
          <cell r="H3537">
            <v>-122.55329999999999</v>
          </cell>
        </row>
        <row r="3538">
          <cell r="H3538">
            <v>-122.50309999999999</v>
          </cell>
        </row>
        <row r="3539">
          <cell r="H3539">
            <v>-122.453</v>
          </cell>
        </row>
        <row r="3540">
          <cell r="H3540">
            <v>-122.40289999999999</v>
          </cell>
        </row>
        <row r="3541">
          <cell r="H3541">
            <v>-122.3528</v>
          </cell>
        </row>
        <row r="3542">
          <cell r="H3542">
            <v>-122.30260000000001</v>
          </cell>
        </row>
        <row r="3543">
          <cell r="H3543">
            <v>-122.2525</v>
          </cell>
        </row>
        <row r="3544">
          <cell r="H3544">
            <v>-122.20229999999999</v>
          </cell>
        </row>
        <row r="3545">
          <cell r="H3545">
            <v>-122.15219999999999</v>
          </cell>
        </row>
        <row r="3546">
          <cell r="H3546">
            <v>-122.10210000000001</v>
          </cell>
        </row>
        <row r="3547">
          <cell r="H3547">
            <v>-122.05199999999999</v>
          </cell>
        </row>
        <row r="3548">
          <cell r="H3548">
            <v>-122.00179999999999</v>
          </cell>
        </row>
        <row r="3549">
          <cell r="H3549">
            <v>-121.95159999999998</v>
          </cell>
        </row>
        <row r="3550">
          <cell r="H3550">
            <v>-121.9015</v>
          </cell>
        </row>
        <row r="3551">
          <cell r="H3551">
            <v>-121.85149999999999</v>
          </cell>
        </row>
        <row r="3552">
          <cell r="H3552">
            <v>-121.8013</v>
          </cell>
        </row>
        <row r="3553">
          <cell r="H3553">
            <v>-121.75110000000001</v>
          </cell>
        </row>
        <row r="3554">
          <cell r="H3554">
            <v>-121.70099999999999</v>
          </cell>
        </row>
        <row r="3555">
          <cell r="H3555">
            <v>-121.65090000000001</v>
          </cell>
        </row>
        <row r="3556">
          <cell r="H3556">
            <v>-121.60080000000001</v>
          </cell>
        </row>
        <row r="3557">
          <cell r="H3557">
            <v>-121.5506</v>
          </cell>
        </row>
        <row r="3558">
          <cell r="H3558">
            <v>-121.5005</v>
          </cell>
        </row>
        <row r="3559">
          <cell r="H3559">
            <v>-121.4503</v>
          </cell>
        </row>
        <row r="3560">
          <cell r="H3560">
            <v>-121.4003</v>
          </cell>
        </row>
        <row r="3561">
          <cell r="H3561">
            <v>-121.3501</v>
          </cell>
        </row>
        <row r="3562">
          <cell r="H3562">
            <v>-121.3</v>
          </cell>
        </row>
        <row r="3563">
          <cell r="H3563">
            <v>-121.24979999999999</v>
          </cell>
        </row>
        <row r="3564">
          <cell r="H3564">
            <v>-121.19969999999999</v>
          </cell>
        </row>
        <row r="3565">
          <cell r="H3565">
            <v>-121.14949999999999</v>
          </cell>
        </row>
        <row r="3566">
          <cell r="H3566">
            <v>-121.0994</v>
          </cell>
        </row>
        <row r="3567">
          <cell r="H3567">
            <v>-121.04929999999999</v>
          </cell>
        </row>
        <row r="3568">
          <cell r="H3568">
            <v>-120.9992</v>
          </cell>
        </row>
        <row r="3569">
          <cell r="H3569">
            <v>-120.94899999999998</v>
          </cell>
        </row>
        <row r="3570">
          <cell r="H3570">
            <v>-120.8989</v>
          </cell>
        </row>
        <row r="3571">
          <cell r="H3571">
            <v>-120.84880000000001</v>
          </cell>
        </row>
        <row r="3572">
          <cell r="H3572">
            <v>-120.79859999999999</v>
          </cell>
        </row>
        <row r="3573">
          <cell r="H3573">
            <v>-120.74850000000001</v>
          </cell>
        </row>
        <row r="3574">
          <cell r="H3574">
            <v>-120.6983</v>
          </cell>
        </row>
        <row r="3575">
          <cell r="H3575">
            <v>-120.6482</v>
          </cell>
        </row>
        <row r="3576">
          <cell r="H3576">
            <v>-120.5981</v>
          </cell>
        </row>
        <row r="3577">
          <cell r="H3577">
            <v>-120.5479</v>
          </cell>
        </row>
        <row r="3578">
          <cell r="H3578">
            <v>-120.49780000000001</v>
          </cell>
        </row>
        <row r="3579">
          <cell r="H3579">
            <v>-120.44759999999999</v>
          </cell>
        </row>
        <row r="3580">
          <cell r="H3580">
            <v>-120.39749999999999</v>
          </cell>
        </row>
        <row r="3581">
          <cell r="H3581">
            <v>-120.34739999999999</v>
          </cell>
        </row>
        <row r="3582">
          <cell r="H3582">
            <v>-120.2972</v>
          </cell>
        </row>
        <row r="3583">
          <cell r="H3583">
            <v>-120.24719999999999</v>
          </cell>
        </row>
        <row r="3584">
          <cell r="H3584">
            <v>-120.197</v>
          </cell>
        </row>
        <row r="3585">
          <cell r="H3585">
            <v>-120.14680000000001</v>
          </cell>
        </row>
        <row r="3586">
          <cell r="H3586">
            <v>-120.0967</v>
          </cell>
        </row>
        <row r="3587">
          <cell r="H3587">
            <v>-120.0466</v>
          </cell>
        </row>
        <row r="3588">
          <cell r="H3588">
            <v>-119.9965</v>
          </cell>
        </row>
        <row r="3589">
          <cell r="H3589">
            <v>-119.94629999999999</v>
          </cell>
        </row>
        <row r="3590">
          <cell r="H3590">
            <v>-119.8963</v>
          </cell>
        </row>
        <row r="3591">
          <cell r="H3591">
            <v>-119.84609999999999</v>
          </cell>
        </row>
        <row r="3592">
          <cell r="H3592">
            <v>-119.79589999999999</v>
          </cell>
        </row>
        <row r="3593">
          <cell r="H3593">
            <v>-119.74590000000001</v>
          </cell>
        </row>
        <row r="3594">
          <cell r="H3594">
            <v>-119.69580000000002</v>
          </cell>
        </row>
        <row r="3595">
          <cell r="H3595">
            <v>-119.6455</v>
          </cell>
        </row>
        <row r="3596">
          <cell r="H3596">
            <v>-119.59530000000001</v>
          </cell>
        </row>
        <row r="3597">
          <cell r="H3597">
            <v>-119.5453</v>
          </cell>
        </row>
        <row r="3598">
          <cell r="H3598">
            <v>-119.4952</v>
          </cell>
        </row>
        <row r="3599">
          <cell r="H3599">
            <v>-119.44499999999999</v>
          </cell>
        </row>
        <row r="3600">
          <cell r="H3600">
            <v>-119.39489999999999</v>
          </cell>
        </row>
        <row r="3601">
          <cell r="H3601">
            <v>-119.34479999999999</v>
          </cell>
        </row>
        <row r="3602">
          <cell r="H3602">
            <v>-119.2946</v>
          </cell>
        </row>
        <row r="3603">
          <cell r="H3603">
            <v>-119.24440000000001</v>
          </cell>
        </row>
        <row r="3604">
          <cell r="H3604">
            <v>-119.1943</v>
          </cell>
        </row>
        <row r="3605">
          <cell r="H3605">
            <v>-119.1443</v>
          </cell>
        </row>
        <row r="3606">
          <cell r="H3606">
            <v>-119.0941</v>
          </cell>
        </row>
        <row r="3607">
          <cell r="H3607">
            <v>-119.04390000000001</v>
          </cell>
        </row>
        <row r="3608">
          <cell r="H3608">
            <v>-118.99370000000002</v>
          </cell>
        </row>
        <row r="3609">
          <cell r="H3609">
            <v>-118.94369999999999</v>
          </cell>
        </row>
        <row r="3610">
          <cell r="H3610">
            <v>-118.89359999999999</v>
          </cell>
        </row>
        <row r="3611">
          <cell r="H3611">
            <v>-118.8434</v>
          </cell>
        </row>
        <row r="3612">
          <cell r="H3612">
            <v>-118.7933</v>
          </cell>
        </row>
        <row r="3613">
          <cell r="H3613">
            <v>-118.7431</v>
          </cell>
        </row>
        <row r="3614">
          <cell r="H3614">
            <v>-118.693</v>
          </cell>
        </row>
        <row r="3615">
          <cell r="H3615">
            <v>-118.64279999999999</v>
          </cell>
        </row>
        <row r="3616">
          <cell r="H3616">
            <v>-118.59269999999999</v>
          </cell>
        </row>
        <row r="3617">
          <cell r="H3617">
            <v>-118.5427</v>
          </cell>
        </row>
        <row r="3618">
          <cell r="H3618">
            <v>-118.49260000000001</v>
          </cell>
        </row>
        <row r="3619">
          <cell r="H3619">
            <v>-118.4423</v>
          </cell>
        </row>
        <row r="3620">
          <cell r="H3620">
            <v>-118.3922</v>
          </cell>
        </row>
        <row r="3621">
          <cell r="H3621">
            <v>-118.34209999999999</v>
          </cell>
        </row>
        <row r="3622">
          <cell r="H3622">
            <v>-118.292</v>
          </cell>
        </row>
        <row r="3623">
          <cell r="H3623">
            <v>-118.24190000000002</v>
          </cell>
        </row>
        <row r="3624">
          <cell r="H3624">
            <v>-118.1918</v>
          </cell>
        </row>
        <row r="3625">
          <cell r="H3625">
            <v>-118.14150000000001</v>
          </cell>
        </row>
        <row r="3626">
          <cell r="H3626">
            <v>-118.0915</v>
          </cell>
        </row>
        <row r="3627">
          <cell r="H3627">
            <v>-118.04129999999999</v>
          </cell>
        </row>
        <row r="3628">
          <cell r="H3628">
            <v>-117.99119999999999</v>
          </cell>
        </row>
        <row r="3629">
          <cell r="H3629">
            <v>-117.94110000000001</v>
          </cell>
        </row>
        <row r="3630">
          <cell r="H3630">
            <v>-117.8909</v>
          </cell>
        </row>
        <row r="3631">
          <cell r="H3631">
            <v>-117.8408</v>
          </cell>
        </row>
        <row r="3632">
          <cell r="H3632">
            <v>-117.7907</v>
          </cell>
        </row>
        <row r="3633">
          <cell r="H3633">
            <v>-117.7405</v>
          </cell>
        </row>
        <row r="3634">
          <cell r="H3634">
            <v>-117.69040000000001</v>
          </cell>
        </row>
        <row r="3635">
          <cell r="H3635">
            <v>-117.64019999999999</v>
          </cell>
        </row>
        <row r="3636">
          <cell r="H3636">
            <v>-117.59010000000001</v>
          </cell>
        </row>
        <row r="3637">
          <cell r="H3637">
            <v>-117.53999999999999</v>
          </cell>
        </row>
        <row r="3638">
          <cell r="H3638">
            <v>-117.48990000000001</v>
          </cell>
        </row>
        <row r="3639">
          <cell r="H3639">
            <v>-117.43969999999999</v>
          </cell>
        </row>
        <row r="3640">
          <cell r="H3640">
            <v>-117.3896</v>
          </cell>
        </row>
        <row r="3641">
          <cell r="H3641">
            <v>-117.33940000000001</v>
          </cell>
        </row>
        <row r="3642">
          <cell r="H3642">
            <v>-117.28920000000001</v>
          </cell>
        </row>
        <row r="3643">
          <cell r="H3643">
            <v>-117.23910000000001</v>
          </cell>
        </row>
        <row r="3644">
          <cell r="H3644">
            <v>-117.18899999999999</v>
          </cell>
        </row>
        <row r="3645">
          <cell r="H3645">
            <v>-117.13890000000001</v>
          </cell>
        </row>
        <row r="3646">
          <cell r="H3646">
            <v>-117.08880000000001</v>
          </cell>
        </row>
        <row r="3647">
          <cell r="H3647">
            <v>-117.0386</v>
          </cell>
        </row>
        <row r="3648">
          <cell r="H3648">
            <v>-116.9885</v>
          </cell>
        </row>
        <row r="3649">
          <cell r="H3649">
            <v>-116.9384</v>
          </cell>
        </row>
        <row r="3650">
          <cell r="H3650">
            <v>-116.8883</v>
          </cell>
        </row>
        <row r="3651">
          <cell r="H3651">
            <v>-116.8381</v>
          </cell>
        </row>
        <row r="3652">
          <cell r="H3652">
            <v>-116.78800000000001</v>
          </cell>
        </row>
        <row r="3653">
          <cell r="H3653">
            <v>-116.7379</v>
          </cell>
        </row>
        <row r="3654">
          <cell r="H3654">
            <v>-116.68769999999999</v>
          </cell>
        </row>
        <row r="3655">
          <cell r="H3655">
            <v>-116.63759999999999</v>
          </cell>
        </row>
        <row r="3656">
          <cell r="H3656">
            <v>-116.5874</v>
          </cell>
        </row>
        <row r="3657">
          <cell r="H3657">
            <v>-116.53730000000002</v>
          </cell>
        </row>
        <row r="3658">
          <cell r="H3658">
            <v>-116.4873</v>
          </cell>
        </row>
        <row r="3659">
          <cell r="H3659">
            <v>-116.437</v>
          </cell>
        </row>
        <row r="3660">
          <cell r="H3660">
            <v>-116.3869</v>
          </cell>
        </row>
        <row r="3661">
          <cell r="H3661">
            <v>-116.33670000000001</v>
          </cell>
        </row>
        <row r="3662">
          <cell r="H3662">
            <v>-116.28659999999999</v>
          </cell>
        </row>
        <row r="3663">
          <cell r="H3663">
            <v>-116.23649999999999</v>
          </cell>
        </row>
        <row r="3664">
          <cell r="H3664">
            <v>-116.18629999999999</v>
          </cell>
        </row>
        <row r="3665">
          <cell r="H3665">
            <v>-116.1362</v>
          </cell>
        </row>
        <row r="3666">
          <cell r="H3666">
            <v>-116.08620000000001</v>
          </cell>
        </row>
        <row r="3667">
          <cell r="H3667">
            <v>-116.036</v>
          </cell>
        </row>
        <row r="3668">
          <cell r="H3668">
            <v>-115.98580000000001</v>
          </cell>
        </row>
        <row r="3669">
          <cell r="H3669">
            <v>-115.93560000000001</v>
          </cell>
        </row>
        <row r="3670">
          <cell r="H3670">
            <v>-115.88560000000001</v>
          </cell>
        </row>
        <row r="3671">
          <cell r="H3671">
            <v>-115.83540000000001</v>
          </cell>
        </row>
        <row r="3672">
          <cell r="H3672">
            <v>-115.7852</v>
          </cell>
        </row>
        <row r="3673">
          <cell r="H3673">
            <v>-115.73509999999999</v>
          </cell>
        </row>
        <row r="3674">
          <cell r="H3674">
            <v>-115.685</v>
          </cell>
        </row>
        <row r="3675">
          <cell r="H3675">
            <v>-115.6348</v>
          </cell>
        </row>
        <row r="3676">
          <cell r="H3676">
            <v>-115.5849</v>
          </cell>
        </row>
        <row r="3677">
          <cell r="H3677">
            <v>-115.53469999999999</v>
          </cell>
        </row>
        <row r="3678">
          <cell r="H3678">
            <v>-115.4846</v>
          </cell>
        </row>
        <row r="3679">
          <cell r="H3679">
            <v>-115.43449999999999</v>
          </cell>
        </row>
        <row r="3680">
          <cell r="H3680">
            <v>-115.3843</v>
          </cell>
        </row>
        <row r="3681">
          <cell r="H3681">
            <v>-115.33409999999999</v>
          </cell>
        </row>
        <row r="3682">
          <cell r="H3682">
            <v>-115.28399999999999</v>
          </cell>
        </row>
        <row r="3683">
          <cell r="H3683">
            <v>-115.23390000000001</v>
          </cell>
        </row>
        <row r="3684">
          <cell r="H3684">
            <v>-115.1837</v>
          </cell>
        </row>
        <row r="3685">
          <cell r="H3685">
            <v>-115.1336</v>
          </cell>
        </row>
        <row r="3686">
          <cell r="H3686">
            <v>-115.08340000000001</v>
          </cell>
        </row>
        <row r="3687">
          <cell r="H3687">
            <v>-115.0333</v>
          </cell>
        </row>
        <row r="3688">
          <cell r="H3688">
            <v>-114.98309999999999</v>
          </cell>
        </row>
        <row r="3689">
          <cell r="H3689">
            <v>-114.93299999999999</v>
          </cell>
        </row>
        <row r="3690">
          <cell r="H3690">
            <v>-114.8828</v>
          </cell>
        </row>
        <row r="3691">
          <cell r="H3691">
            <v>-114.83280000000001</v>
          </cell>
        </row>
        <row r="3692">
          <cell r="H3692">
            <v>-114.78269999999999</v>
          </cell>
        </row>
        <row r="3693">
          <cell r="H3693">
            <v>-114.73259999999999</v>
          </cell>
        </row>
        <row r="3694">
          <cell r="H3694">
            <v>-114.6825</v>
          </cell>
        </row>
        <row r="3695">
          <cell r="H3695">
            <v>-114.6323</v>
          </cell>
        </row>
        <row r="3696">
          <cell r="H3696">
            <v>-114.5822</v>
          </cell>
        </row>
        <row r="3697">
          <cell r="H3697">
            <v>-114.53200000000001</v>
          </cell>
        </row>
        <row r="3698">
          <cell r="H3698">
            <v>-114.4819</v>
          </cell>
        </row>
        <row r="3699">
          <cell r="H3699">
            <v>-114.43170000000001</v>
          </cell>
        </row>
        <row r="3700">
          <cell r="H3700">
            <v>-114.38160000000002</v>
          </cell>
        </row>
        <row r="3701">
          <cell r="H3701">
            <v>-114.3314</v>
          </cell>
        </row>
        <row r="3702">
          <cell r="H3702">
            <v>-114.2813</v>
          </cell>
        </row>
        <row r="3703">
          <cell r="H3703">
            <v>-114.23119999999999</v>
          </cell>
        </row>
        <row r="3704">
          <cell r="H3704">
            <v>-114.18109999999999</v>
          </cell>
        </row>
        <row r="3705">
          <cell r="H3705">
            <v>-114.1309</v>
          </cell>
        </row>
        <row r="3706">
          <cell r="H3706">
            <v>-114.0808</v>
          </cell>
        </row>
        <row r="3707">
          <cell r="H3707">
            <v>-114.03060000000002</v>
          </cell>
        </row>
        <row r="3708">
          <cell r="H3708">
            <v>-113.98050000000001</v>
          </cell>
        </row>
        <row r="3709">
          <cell r="H3709">
            <v>-113.93039999999999</v>
          </cell>
        </row>
        <row r="3710">
          <cell r="H3710">
            <v>-113.8802</v>
          </cell>
        </row>
        <row r="3711">
          <cell r="H3711">
            <v>-113.83019999999999</v>
          </cell>
        </row>
        <row r="3712">
          <cell r="H3712">
            <v>-113.78</v>
          </cell>
        </row>
        <row r="3713">
          <cell r="H3713">
            <v>-113.72990000000001</v>
          </cell>
        </row>
        <row r="3714">
          <cell r="H3714">
            <v>-113.67980000000001</v>
          </cell>
        </row>
        <row r="3715">
          <cell r="H3715">
            <v>-113.6296</v>
          </cell>
        </row>
        <row r="3716">
          <cell r="H3716">
            <v>-113.5795</v>
          </cell>
        </row>
        <row r="3717">
          <cell r="H3717">
            <v>-113.52930000000001</v>
          </cell>
        </row>
        <row r="3718">
          <cell r="H3718">
            <v>-113.47919999999999</v>
          </cell>
        </row>
        <row r="3719">
          <cell r="H3719">
            <v>-113.42909999999999</v>
          </cell>
        </row>
        <row r="3720">
          <cell r="H3720">
            <v>-113.37889999999999</v>
          </cell>
        </row>
        <row r="3721">
          <cell r="H3721">
            <v>-113.3288</v>
          </cell>
        </row>
        <row r="3722">
          <cell r="H3722">
            <v>-113.2787</v>
          </cell>
        </row>
        <row r="3723">
          <cell r="H3723">
            <v>-113.2286</v>
          </cell>
        </row>
        <row r="3724">
          <cell r="H3724">
            <v>-113.17840000000001</v>
          </cell>
        </row>
        <row r="3725">
          <cell r="H3725">
            <v>-113.1283</v>
          </cell>
        </row>
        <row r="3726">
          <cell r="H3726">
            <v>-113.07810000000001</v>
          </cell>
        </row>
        <row r="3727">
          <cell r="H3727">
            <v>-113.02800000000001</v>
          </cell>
        </row>
        <row r="3728">
          <cell r="H3728">
            <v>-112.97790000000001</v>
          </cell>
        </row>
        <row r="3729">
          <cell r="H3729">
            <v>-112.92769999999999</v>
          </cell>
        </row>
        <row r="3730">
          <cell r="H3730">
            <v>-112.8775</v>
          </cell>
        </row>
        <row r="3731">
          <cell r="H3731">
            <v>-112.82740000000001</v>
          </cell>
        </row>
        <row r="3732">
          <cell r="H3732">
            <v>-112.7774</v>
          </cell>
        </row>
        <row r="3733">
          <cell r="H3733">
            <v>-112.72719999999998</v>
          </cell>
        </row>
        <row r="3734">
          <cell r="H3734">
            <v>-112.67699999999999</v>
          </cell>
        </row>
        <row r="3735">
          <cell r="H3735">
            <v>-112.62690000000001</v>
          </cell>
        </row>
        <row r="3736">
          <cell r="H3736">
            <v>-112.57680000000001</v>
          </cell>
        </row>
        <row r="3737">
          <cell r="H3737">
            <v>-112.52670000000001</v>
          </cell>
        </row>
        <row r="3738">
          <cell r="H3738">
            <v>-112.47649999999999</v>
          </cell>
        </row>
        <row r="3739">
          <cell r="H3739">
            <v>-112.4264</v>
          </cell>
        </row>
        <row r="3740">
          <cell r="H3740">
            <v>-112.37629999999999</v>
          </cell>
        </row>
        <row r="3741">
          <cell r="H3741">
            <v>-112.3262</v>
          </cell>
        </row>
        <row r="3742">
          <cell r="H3742">
            <v>-112.27600000000001</v>
          </cell>
        </row>
        <row r="3743">
          <cell r="H3743">
            <v>-112.2259</v>
          </cell>
        </row>
        <row r="3744">
          <cell r="H3744">
            <v>-112.1756</v>
          </cell>
        </row>
        <row r="3745">
          <cell r="H3745">
            <v>-112.12559999999999</v>
          </cell>
        </row>
        <row r="3746">
          <cell r="H3746">
            <v>-112.07550000000001</v>
          </cell>
        </row>
        <row r="3747">
          <cell r="H3747">
            <v>-112.0253</v>
          </cell>
        </row>
        <row r="3748">
          <cell r="H3748">
            <v>-111.9752</v>
          </cell>
        </row>
        <row r="3749">
          <cell r="H3749">
            <v>-111.92509999999999</v>
          </cell>
        </row>
        <row r="3750">
          <cell r="H3750">
            <v>-111.8749</v>
          </cell>
        </row>
        <row r="3751">
          <cell r="H3751">
            <v>-111.82480000000001</v>
          </cell>
        </row>
        <row r="3752">
          <cell r="H3752">
            <v>-111.7748</v>
          </cell>
        </row>
        <row r="3753">
          <cell r="H3753">
            <v>-111.7246</v>
          </cell>
        </row>
        <row r="3754">
          <cell r="H3754">
            <v>-111.67439999999999</v>
          </cell>
        </row>
        <row r="3755">
          <cell r="H3755">
            <v>-111.62430000000001</v>
          </cell>
        </row>
        <row r="3756">
          <cell r="H3756">
            <v>-111.5741</v>
          </cell>
        </row>
        <row r="3757">
          <cell r="H3757">
            <v>-111.5239</v>
          </cell>
        </row>
        <row r="3758">
          <cell r="H3758">
            <v>-111.4738</v>
          </cell>
        </row>
        <row r="3759">
          <cell r="H3759">
            <v>-111.4238</v>
          </cell>
        </row>
        <row r="3760">
          <cell r="H3760">
            <v>-111.37360000000001</v>
          </cell>
        </row>
        <row r="3761">
          <cell r="H3761">
            <v>-111.3235</v>
          </cell>
        </row>
        <row r="3762">
          <cell r="H3762">
            <v>-111.2734</v>
          </cell>
        </row>
        <row r="3763">
          <cell r="H3763">
            <v>-111.22320000000001</v>
          </cell>
        </row>
        <row r="3764">
          <cell r="H3764">
            <v>-111.173</v>
          </cell>
        </row>
        <row r="3765">
          <cell r="H3765">
            <v>-111.12299999999999</v>
          </cell>
        </row>
        <row r="3766">
          <cell r="H3766">
            <v>-111.0728</v>
          </cell>
        </row>
        <row r="3767">
          <cell r="H3767">
            <v>-111.02269999999999</v>
          </cell>
        </row>
        <row r="3768">
          <cell r="H3768">
            <v>-110.9726</v>
          </cell>
        </row>
        <row r="3769">
          <cell r="H3769">
            <v>-110.9225</v>
          </cell>
        </row>
        <row r="3770">
          <cell r="H3770">
            <v>-110.87219999999999</v>
          </cell>
        </row>
        <row r="3771">
          <cell r="H3771">
            <v>-110.8222</v>
          </cell>
        </row>
        <row r="3772">
          <cell r="H3772">
            <v>-110.77199999999999</v>
          </cell>
        </row>
        <row r="3773">
          <cell r="H3773">
            <v>-110.7218</v>
          </cell>
        </row>
        <row r="3774">
          <cell r="H3774">
            <v>-110.67179999999999</v>
          </cell>
        </row>
        <row r="3775">
          <cell r="H3775">
            <v>-110.6216</v>
          </cell>
        </row>
        <row r="3776">
          <cell r="H3776">
            <v>-110.5715</v>
          </cell>
        </row>
        <row r="3777">
          <cell r="H3777">
            <v>-110.5213</v>
          </cell>
        </row>
        <row r="3778">
          <cell r="H3778">
            <v>-110.47120000000001</v>
          </cell>
        </row>
        <row r="3779">
          <cell r="H3779">
            <v>-110.4211</v>
          </cell>
        </row>
        <row r="3780">
          <cell r="H3780">
            <v>-110.37090000000001</v>
          </cell>
        </row>
        <row r="3781">
          <cell r="H3781">
            <v>-110.32080000000001</v>
          </cell>
        </row>
        <row r="3782">
          <cell r="H3782">
            <v>-110.2706</v>
          </cell>
        </row>
        <row r="3783">
          <cell r="H3783">
            <v>-110.2205</v>
          </cell>
        </row>
        <row r="3784">
          <cell r="H3784">
            <v>-110.1705</v>
          </cell>
        </row>
        <row r="3785">
          <cell r="H3785">
            <v>-110.1203</v>
          </cell>
        </row>
        <row r="3786">
          <cell r="H3786">
            <v>-110.0701</v>
          </cell>
        </row>
        <row r="3787">
          <cell r="H3787">
            <v>-110.02010000000001</v>
          </cell>
        </row>
        <row r="3788">
          <cell r="H3788">
            <v>-109.96979999999999</v>
          </cell>
        </row>
        <row r="3789">
          <cell r="H3789">
            <v>-109.91970000000001</v>
          </cell>
        </row>
        <row r="3790">
          <cell r="H3790">
            <v>-109.86959999999999</v>
          </cell>
        </row>
        <row r="3791">
          <cell r="H3791">
            <v>-109.81960000000001</v>
          </cell>
        </row>
        <row r="3792">
          <cell r="H3792">
            <v>-109.7694</v>
          </cell>
        </row>
        <row r="3793">
          <cell r="H3793">
            <v>-109.7191</v>
          </cell>
        </row>
        <row r="3794">
          <cell r="H3794">
            <v>-109.66910000000001</v>
          </cell>
        </row>
        <row r="3795">
          <cell r="H3795">
            <v>-109.6189</v>
          </cell>
        </row>
        <row r="3796">
          <cell r="H3796">
            <v>-109.56890000000001</v>
          </cell>
        </row>
        <row r="3797">
          <cell r="H3797">
            <v>-109.5187</v>
          </cell>
        </row>
        <row r="3798">
          <cell r="H3798">
            <v>-109.46860000000001</v>
          </cell>
        </row>
        <row r="3799">
          <cell r="H3799">
            <v>-109.41840000000001</v>
          </cell>
        </row>
        <row r="3800">
          <cell r="H3800">
            <v>-109.3682</v>
          </cell>
        </row>
        <row r="3801">
          <cell r="H3801">
            <v>-109.3182</v>
          </cell>
        </row>
        <row r="3802">
          <cell r="H3802">
            <v>-109.268</v>
          </cell>
        </row>
        <row r="3803">
          <cell r="H3803">
            <v>-109.21790000000001</v>
          </cell>
        </row>
        <row r="3804">
          <cell r="H3804">
            <v>-109.1677</v>
          </cell>
        </row>
        <row r="3805">
          <cell r="H3805">
            <v>-109.11769999999999</v>
          </cell>
        </row>
        <row r="3806">
          <cell r="H3806">
            <v>-109.0675</v>
          </cell>
        </row>
        <row r="3807">
          <cell r="H3807">
            <v>-109.01730000000001</v>
          </cell>
        </row>
        <row r="3808">
          <cell r="H3808">
            <v>-108.96720000000001</v>
          </cell>
        </row>
        <row r="3809">
          <cell r="H3809">
            <v>-108.91720000000001</v>
          </cell>
        </row>
        <row r="3810">
          <cell r="H3810">
            <v>-108.867</v>
          </cell>
        </row>
        <row r="3811">
          <cell r="H3811">
            <v>-108.8168</v>
          </cell>
        </row>
        <row r="3812">
          <cell r="H3812">
            <v>-108.7667</v>
          </cell>
        </row>
        <row r="3813">
          <cell r="H3813">
            <v>-108.7166</v>
          </cell>
        </row>
        <row r="3814">
          <cell r="H3814">
            <v>-108.66640000000001</v>
          </cell>
        </row>
        <row r="3815">
          <cell r="H3815">
            <v>-108.6163</v>
          </cell>
        </row>
        <row r="3816">
          <cell r="H3816">
            <v>-108.56610000000001</v>
          </cell>
        </row>
        <row r="3817">
          <cell r="H3817">
            <v>-108.51609999999999</v>
          </cell>
        </row>
        <row r="3818">
          <cell r="H3818">
            <v>-108.46600000000001</v>
          </cell>
        </row>
        <row r="3819">
          <cell r="H3819">
            <v>-108.41579999999999</v>
          </cell>
        </row>
        <row r="3820">
          <cell r="H3820">
            <v>-108.3656</v>
          </cell>
        </row>
        <row r="3821">
          <cell r="H3821">
            <v>-108.31559999999999</v>
          </cell>
        </row>
        <row r="3822">
          <cell r="H3822">
            <v>-108.2653</v>
          </cell>
        </row>
        <row r="3823">
          <cell r="H3823">
            <v>-108.2152</v>
          </cell>
        </row>
        <row r="3824">
          <cell r="H3824">
            <v>-108.1651</v>
          </cell>
        </row>
        <row r="3825">
          <cell r="H3825">
            <v>-108.11499999999999</v>
          </cell>
        </row>
        <row r="3826">
          <cell r="H3826">
            <v>-108.06480000000001</v>
          </cell>
        </row>
        <row r="3827">
          <cell r="H3827">
            <v>-108.01469999999999</v>
          </cell>
        </row>
        <row r="3828">
          <cell r="H3828">
            <v>-107.96459999999999</v>
          </cell>
        </row>
        <row r="3829">
          <cell r="H3829">
            <v>-107.9144</v>
          </cell>
        </row>
        <row r="3830">
          <cell r="H3830">
            <v>-107.86429999999999</v>
          </cell>
        </row>
        <row r="3831">
          <cell r="H3831">
            <v>-107.8142</v>
          </cell>
        </row>
        <row r="3832">
          <cell r="H3832">
            <v>-107.76410000000001</v>
          </cell>
        </row>
        <row r="3833">
          <cell r="H3833">
            <v>-107.7139</v>
          </cell>
        </row>
        <row r="3834">
          <cell r="H3834">
            <v>-107.66380000000001</v>
          </cell>
        </row>
        <row r="3835">
          <cell r="H3835">
            <v>-107.61369999999999</v>
          </cell>
        </row>
        <row r="3836">
          <cell r="H3836">
            <v>-107.5634</v>
          </cell>
        </row>
        <row r="3837">
          <cell r="H3837">
            <v>-107.51339999999999</v>
          </cell>
        </row>
        <row r="3838">
          <cell r="H3838">
            <v>-107.4632</v>
          </cell>
        </row>
        <row r="3839">
          <cell r="H3839">
            <v>-107.41309999999999</v>
          </cell>
        </row>
        <row r="3840">
          <cell r="H3840">
            <v>-107.3629</v>
          </cell>
        </row>
        <row r="3841">
          <cell r="H3841">
            <v>-107.31289999999998</v>
          </cell>
        </row>
        <row r="3842">
          <cell r="H3842">
            <v>-107.2628</v>
          </cell>
        </row>
        <row r="3843">
          <cell r="H3843">
            <v>-107.21260000000001</v>
          </cell>
        </row>
        <row r="3844">
          <cell r="H3844">
            <v>-107.16249999999999</v>
          </cell>
        </row>
        <row r="3845">
          <cell r="H3845">
            <v>-107.1123</v>
          </cell>
        </row>
        <row r="3846">
          <cell r="H3846">
            <v>-107.0621</v>
          </cell>
        </row>
        <row r="3847">
          <cell r="H3847">
            <v>-107.0121</v>
          </cell>
        </row>
        <row r="3848">
          <cell r="H3848">
            <v>-106.9619</v>
          </cell>
        </row>
        <row r="3849">
          <cell r="H3849">
            <v>-106.9118</v>
          </cell>
        </row>
        <row r="3850">
          <cell r="H3850">
            <v>-106.8616</v>
          </cell>
        </row>
        <row r="3851">
          <cell r="H3851">
            <v>-106.8115</v>
          </cell>
        </row>
        <row r="3852">
          <cell r="H3852">
            <v>-106.76139999999999</v>
          </cell>
        </row>
        <row r="3853">
          <cell r="H3853">
            <v>-106.71120000000001</v>
          </cell>
        </row>
        <row r="3854">
          <cell r="H3854">
            <v>-106.66109999999999</v>
          </cell>
        </row>
        <row r="3855">
          <cell r="H3855">
            <v>-106.6109</v>
          </cell>
        </row>
        <row r="3856">
          <cell r="H3856">
            <v>-106.5608</v>
          </cell>
        </row>
        <row r="3857">
          <cell r="H3857">
            <v>-106.5107</v>
          </cell>
        </row>
        <row r="3858">
          <cell r="H3858">
            <v>-106.4606</v>
          </cell>
        </row>
        <row r="3859">
          <cell r="H3859">
            <v>-106.4104</v>
          </cell>
        </row>
        <row r="3860">
          <cell r="H3860">
            <v>-106.36030000000001</v>
          </cell>
        </row>
        <row r="3861">
          <cell r="H3861">
            <v>-106.31019999999999</v>
          </cell>
        </row>
        <row r="3862">
          <cell r="H3862">
            <v>-106.26009999999999</v>
          </cell>
        </row>
        <row r="3863">
          <cell r="H3863">
            <v>-106.2099</v>
          </cell>
        </row>
        <row r="3864">
          <cell r="H3864">
            <v>-106.15979999999999</v>
          </cell>
        </row>
        <row r="3865">
          <cell r="H3865">
            <v>-106.1096</v>
          </cell>
        </row>
        <row r="3866">
          <cell r="H3866">
            <v>-106.0595</v>
          </cell>
        </row>
        <row r="3867">
          <cell r="H3867">
            <v>-106.0094</v>
          </cell>
        </row>
        <row r="3868">
          <cell r="H3868">
            <v>-105.9592</v>
          </cell>
        </row>
        <row r="3869">
          <cell r="H3869">
            <v>-105.9091</v>
          </cell>
        </row>
        <row r="3870">
          <cell r="H3870">
            <v>-105.8591</v>
          </cell>
        </row>
        <row r="3871">
          <cell r="H3871">
            <v>-105.80880000000001</v>
          </cell>
        </row>
        <row r="3872">
          <cell r="H3872">
            <v>-105.7587</v>
          </cell>
        </row>
        <row r="3873">
          <cell r="H3873">
            <v>-105.70859999999999</v>
          </cell>
        </row>
        <row r="3874">
          <cell r="H3874">
            <v>-105.6584</v>
          </cell>
        </row>
        <row r="3875">
          <cell r="H3875">
            <v>-105.6083</v>
          </cell>
        </row>
        <row r="3876">
          <cell r="H3876">
            <v>-105.5582</v>
          </cell>
        </row>
        <row r="3877">
          <cell r="H3877">
            <v>-105.5081</v>
          </cell>
        </row>
        <row r="3878">
          <cell r="H3878">
            <v>-105.45790000000001</v>
          </cell>
        </row>
        <row r="3879">
          <cell r="H3879">
            <v>-105.40770000000001</v>
          </cell>
        </row>
        <row r="3880">
          <cell r="H3880">
            <v>-105.35770000000001</v>
          </cell>
        </row>
        <row r="3881">
          <cell r="H3881">
            <v>-105.30760000000001</v>
          </cell>
        </row>
        <row r="3882">
          <cell r="H3882">
            <v>-105.25739999999999</v>
          </cell>
        </row>
        <row r="3883">
          <cell r="H3883">
            <v>-105.2073</v>
          </cell>
        </row>
        <row r="3884">
          <cell r="H3884">
            <v>-105.1571</v>
          </cell>
        </row>
        <row r="3885">
          <cell r="H3885">
            <v>-105.1069</v>
          </cell>
        </row>
        <row r="3886">
          <cell r="H3886">
            <v>-105.05680000000001</v>
          </cell>
        </row>
        <row r="3887">
          <cell r="H3887">
            <v>-105.0068</v>
          </cell>
        </row>
        <row r="3888">
          <cell r="H3888">
            <v>-104.95660000000001</v>
          </cell>
        </row>
        <row r="3889">
          <cell r="H3889">
            <v>-104.90649999999999</v>
          </cell>
        </row>
        <row r="3890">
          <cell r="H3890">
            <v>-104.8562</v>
          </cell>
        </row>
        <row r="3891">
          <cell r="H3891">
            <v>-104.80620000000002</v>
          </cell>
        </row>
        <row r="3892">
          <cell r="H3892">
            <v>-104.756</v>
          </cell>
        </row>
        <row r="3893">
          <cell r="H3893">
            <v>-104.70600000000002</v>
          </cell>
        </row>
        <row r="3894">
          <cell r="H3894">
            <v>-104.6557</v>
          </cell>
        </row>
        <row r="3895">
          <cell r="H3895">
            <v>-104.6057</v>
          </cell>
        </row>
        <row r="3896">
          <cell r="H3896">
            <v>-104.5556</v>
          </cell>
        </row>
        <row r="3897">
          <cell r="H3897">
            <v>-104.50539999999999</v>
          </cell>
        </row>
        <row r="3898">
          <cell r="H3898">
            <v>-104.45529999999999</v>
          </cell>
        </row>
        <row r="3899">
          <cell r="H3899">
            <v>-104.4051</v>
          </cell>
        </row>
        <row r="3900">
          <cell r="H3900">
            <v>-104.35499999999999</v>
          </cell>
        </row>
        <row r="3901">
          <cell r="H3901">
            <v>-104.3048</v>
          </cell>
        </row>
        <row r="3902">
          <cell r="H3902">
            <v>-104.2547</v>
          </cell>
        </row>
        <row r="3903">
          <cell r="H3903">
            <v>-104.2045</v>
          </cell>
        </row>
        <row r="3904">
          <cell r="H3904">
            <v>-104.1544</v>
          </cell>
        </row>
        <row r="3905">
          <cell r="H3905">
            <v>-104.10419999999999</v>
          </cell>
        </row>
        <row r="3906">
          <cell r="H3906">
            <v>-104.05420000000001</v>
          </cell>
        </row>
        <row r="3907">
          <cell r="H3907">
            <v>-104.00399999999999</v>
          </cell>
        </row>
        <row r="3908">
          <cell r="H3908">
            <v>-103.9538</v>
          </cell>
        </row>
        <row r="3909">
          <cell r="H3909">
            <v>-103.9037</v>
          </cell>
        </row>
        <row r="3910">
          <cell r="H3910">
            <v>-103.8536</v>
          </cell>
        </row>
        <row r="3911">
          <cell r="H3911">
            <v>-103.80349999999999</v>
          </cell>
        </row>
        <row r="3912">
          <cell r="H3912">
            <v>-103.7534</v>
          </cell>
        </row>
        <row r="3913">
          <cell r="H3913">
            <v>-103.7033</v>
          </cell>
        </row>
        <row r="3914">
          <cell r="H3914">
            <v>-103.65309999999999</v>
          </cell>
        </row>
        <row r="3915">
          <cell r="H3915">
            <v>-103.60299999999999</v>
          </cell>
        </row>
        <row r="3916">
          <cell r="H3916">
            <v>-103.5528</v>
          </cell>
        </row>
        <row r="3917">
          <cell r="H3917">
            <v>-103.5027</v>
          </cell>
        </row>
        <row r="3918">
          <cell r="H3918">
            <v>-103.45259999999999</v>
          </cell>
        </row>
        <row r="3919">
          <cell r="H3919">
            <v>-103.40260000000001</v>
          </cell>
        </row>
        <row r="3920">
          <cell r="H3920">
            <v>-103.35239999999999</v>
          </cell>
        </row>
        <row r="3921">
          <cell r="H3921">
            <v>-103.3021</v>
          </cell>
        </row>
        <row r="3922">
          <cell r="H3922">
            <v>-103.252</v>
          </cell>
        </row>
        <row r="3923">
          <cell r="H3923">
            <v>-103.20189999999999</v>
          </cell>
        </row>
        <row r="3924">
          <cell r="H3924">
            <v>-103.15180000000001</v>
          </cell>
        </row>
        <row r="3925">
          <cell r="H3925">
            <v>-103.10159999999999</v>
          </cell>
        </row>
        <row r="3926">
          <cell r="H3926">
            <v>-103.0515</v>
          </cell>
        </row>
        <row r="3927">
          <cell r="H3927">
            <v>-103.0013</v>
          </cell>
        </row>
        <row r="3928">
          <cell r="H3928">
            <v>-102.9513</v>
          </cell>
        </row>
        <row r="3929">
          <cell r="H3929">
            <v>-102.9012</v>
          </cell>
        </row>
        <row r="3930">
          <cell r="H3930">
            <v>-102.851</v>
          </cell>
        </row>
        <row r="3931">
          <cell r="H3931">
            <v>-102.80080000000001</v>
          </cell>
        </row>
        <row r="3932">
          <cell r="H3932">
            <v>-102.75069999999999</v>
          </cell>
        </row>
        <row r="3933">
          <cell r="H3933">
            <v>-102.70050000000001</v>
          </cell>
        </row>
        <row r="3934">
          <cell r="H3934">
            <v>-102.65049999999999</v>
          </cell>
        </row>
        <row r="3935">
          <cell r="H3935">
            <v>-102.6003</v>
          </cell>
        </row>
        <row r="3936">
          <cell r="H3936">
            <v>-102.55029999999999</v>
          </cell>
        </row>
        <row r="3937">
          <cell r="H3937">
            <v>-102.5001</v>
          </cell>
        </row>
        <row r="3938">
          <cell r="H3938">
            <v>-102.44990000000001</v>
          </cell>
        </row>
        <row r="3939">
          <cell r="H3939">
            <v>-102.3999</v>
          </cell>
        </row>
        <row r="3940">
          <cell r="H3940">
            <v>-102.3497</v>
          </cell>
        </row>
        <row r="3941">
          <cell r="H3941">
            <v>-102.2996</v>
          </cell>
        </row>
        <row r="3942">
          <cell r="H3942">
            <v>-102.24930000000001</v>
          </cell>
        </row>
        <row r="3943">
          <cell r="H3943">
            <v>-102.19919999999999</v>
          </cell>
        </row>
        <row r="3944">
          <cell r="H3944">
            <v>-102.1491</v>
          </cell>
        </row>
        <row r="3945">
          <cell r="H3945">
            <v>-102.09889999999999</v>
          </cell>
        </row>
        <row r="3946">
          <cell r="H3946">
            <v>-102.0488</v>
          </cell>
        </row>
        <row r="3947">
          <cell r="H3947">
            <v>-101.99860000000001</v>
          </cell>
        </row>
        <row r="3948">
          <cell r="H3948">
            <v>-101.9486</v>
          </cell>
        </row>
        <row r="3949">
          <cell r="H3949">
            <v>-101.89840000000001</v>
          </cell>
        </row>
        <row r="3950">
          <cell r="H3950">
            <v>-101.84829999999999</v>
          </cell>
        </row>
        <row r="3951">
          <cell r="H3951">
            <v>-101.79820000000001</v>
          </cell>
        </row>
        <row r="3952">
          <cell r="H3952">
            <v>-101.748</v>
          </cell>
        </row>
        <row r="3953">
          <cell r="H3953">
            <v>-101.69789999999999</v>
          </cell>
        </row>
        <row r="3954">
          <cell r="H3954">
            <v>-101.6478</v>
          </cell>
        </row>
        <row r="3955">
          <cell r="H3955">
            <v>-101.5977</v>
          </cell>
        </row>
        <row r="3956">
          <cell r="H3956">
            <v>-101.5475</v>
          </cell>
        </row>
        <row r="3957">
          <cell r="H3957">
            <v>-101.4974</v>
          </cell>
        </row>
        <row r="3958">
          <cell r="H3958">
            <v>-101.44730000000001</v>
          </cell>
        </row>
        <row r="3959">
          <cell r="H3959">
            <v>-101.39709999999999</v>
          </cell>
        </row>
        <row r="3960">
          <cell r="H3960">
            <v>-101.34710000000001</v>
          </cell>
        </row>
        <row r="3961">
          <cell r="H3961">
            <v>-101.29689999999999</v>
          </cell>
        </row>
        <row r="3962">
          <cell r="H3962">
            <v>-101.2467</v>
          </cell>
        </row>
        <row r="3963">
          <cell r="H3963">
            <v>-101.19659999999999</v>
          </cell>
        </row>
        <row r="3964">
          <cell r="H3964">
            <v>-101.1464</v>
          </cell>
        </row>
        <row r="3965">
          <cell r="H3965">
            <v>-101.09639999999999</v>
          </cell>
        </row>
        <row r="3966">
          <cell r="H3966">
            <v>-101.0462</v>
          </cell>
        </row>
        <row r="3967">
          <cell r="H3967">
            <v>-100.99600000000001</v>
          </cell>
        </row>
        <row r="3968">
          <cell r="H3968">
            <v>-100.946</v>
          </cell>
        </row>
        <row r="3969">
          <cell r="H3969">
            <v>-100.89580000000001</v>
          </cell>
        </row>
        <row r="3970">
          <cell r="H3970">
            <v>-100.8456</v>
          </cell>
        </row>
        <row r="3971">
          <cell r="H3971">
            <v>-100.7955</v>
          </cell>
        </row>
        <row r="3972">
          <cell r="H3972">
            <v>-100.7454</v>
          </cell>
        </row>
        <row r="3973">
          <cell r="H3973">
            <v>-100.6953</v>
          </cell>
        </row>
        <row r="3974">
          <cell r="H3974">
            <v>-100.6451</v>
          </cell>
        </row>
        <row r="3975">
          <cell r="H3975">
            <v>-100.5949</v>
          </cell>
        </row>
        <row r="3976">
          <cell r="H3976">
            <v>-100.54480000000001</v>
          </cell>
        </row>
        <row r="3977">
          <cell r="H3977">
            <v>-100.49469999999999</v>
          </cell>
        </row>
        <row r="3978">
          <cell r="H3978">
            <v>-100.44460000000001</v>
          </cell>
        </row>
        <row r="3979">
          <cell r="H3979">
            <v>-100.39449999999999</v>
          </cell>
        </row>
        <row r="3980">
          <cell r="H3980">
            <v>-100.3443</v>
          </cell>
        </row>
        <row r="3981">
          <cell r="H3981">
            <v>-100.29419999999999</v>
          </cell>
        </row>
        <row r="3982">
          <cell r="H3982">
            <v>-100.2441</v>
          </cell>
        </row>
        <row r="3983">
          <cell r="H3983">
            <v>-100.1939</v>
          </cell>
        </row>
        <row r="3984">
          <cell r="H3984">
            <v>-100.1438</v>
          </cell>
        </row>
        <row r="3985">
          <cell r="H3985">
            <v>-100.0937</v>
          </cell>
        </row>
        <row r="3986">
          <cell r="H3986">
            <v>-100.0436</v>
          </cell>
        </row>
        <row r="3987">
          <cell r="H3987">
            <v>-99.993300000000005</v>
          </cell>
        </row>
        <row r="3988">
          <cell r="H3988">
            <v>-99.943299999999994</v>
          </cell>
        </row>
        <row r="3989">
          <cell r="H3989">
            <v>-99.893100000000004</v>
          </cell>
        </row>
        <row r="3990">
          <cell r="H3990">
            <v>-99.842999999999989</v>
          </cell>
        </row>
        <row r="3991">
          <cell r="H3991">
            <v>-99.792900000000003</v>
          </cell>
        </row>
        <row r="3992">
          <cell r="H3992">
            <v>-99.742799999999988</v>
          </cell>
        </row>
        <row r="3993">
          <cell r="H3993">
            <v>-99.692599999999999</v>
          </cell>
        </row>
        <row r="3994">
          <cell r="H3994">
            <v>-99.642499999999998</v>
          </cell>
        </row>
        <row r="3995">
          <cell r="H3995">
            <v>-99.592299999999994</v>
          </cell>
        </row>
        <row r="3996">
          <cell r="H3996">
            <v>-99.542100000000005</v>
          </cell>
        </row>
        <row r="3997">
          <cell r="H3997">
            <v>-99.49199999999999</v>
          </cell>
        </row>
        <row r="3998">
          <cell r="H3998">
            <v>-99.442000000000007</v>
          </cell>
        </row>
        <row r="3999">
          <cell r="H3999">
            <v>-99.391800000000003</v>
          </cell>
        </row>
        <row r="4000">
          <cell r="H4000">
            <v>-99.3416</v>
          </cell>
        </row>
        <row r="4001">
          <cell r="H4001">
            <v>-99.291600000000003</v>
          </cell>
        </row>
        <row r="4002">
          <cell r="H4002">
            <v>-99.241399999999999</v>
          </cell>
        </row>
        <row r="4003">
          <cell r="H4003">
            <v>-99.191200000000009</v>
          </cell>
        </row>
        <row r="4004">
          <cell r="H4004">
            <v>-99.141199999999998</v>
          </cell>
        </row>
        <row r="4005">
          <cell r="H4005">
            <v>-99.091000000000008</v>
          </cell>
        </row>
        <row r="4006">
          <cell r="H4006">
            <v>-99.040899999999993</v>
          </cell>
        </row>
        <row r="4007">
          <cell r="H4007">
            <v>-98.990700000000004</v>
          </cell>
        </row>
        <row r="4008">
          <cell r="H4008">
            <v>-98.940600000000018</v>
          </cell>
        </row>
        <row r="4009">
          <cell r="H4009">
            <v>-98.8904</v>
          </cell>
        </row>
        <row r="4010">
          <cell r="H4010">
            <v>-98.840299999999985</v>
          </cell>
        </row>
        <row r="4011">
          <cell r="H4011">
            <v>-98.790199999999999</v>
          </cell>
        </row>
        <row r="4012">
          <cell r="H4012">
            <v>-98.740100000000012</v>
          </cell>
        </row>
        <row r="4013">
          <cell r="H4013">
            <v>-98.689899999999994</v>
          </cell>
        </row>
        <row r="4014">
          <cell r="H4014">
            <v>-98.639799999999994</v>
          </cell>
        </row>
        <row r="4015">
          <cell r="H4015">
            <v>-98.589699999999993</v>
          </cell>
        </row>
        <row r="4016">
          <cell r="H4016">
            <v>-98.539500000000004</v>
          </cell>
        </row>
        <row r="4017">
          <cell r="H4017">
            <v>-98.489400000000003</v>
          </cell>
        </row>
        <row r="4018">
          <cell r="H4018">
            <v>-98.439300000000003</v>
          </cell>
        </row>
        <row r="4019">
          <cell r="H4019">
            <v>-98.389200000000002</v>
          </cell>
        </row>
        <row r="4020">
          <cell r="H4020">
            <v>-98.338999999999999</v>
          </cell>
        </row>
        <row r="4021">
          <cell r="H4021">
            <v>-98.288799999999995</v>
          </cell>
        </row>
        <row r="4022">
          <cell r="H4022">
            <v>-98.238699999999994</v>
          </cell>
        </row>
        <row r="4023">
          <cell r="H4023">
            <v>-98.188700000000011</v>
          </cell>
        </row>
        <row r="4024">
          <cell r="H4024">
            <v>-98.138500000000008</v>
          </cell>
        </row>
        <row r="4025">
          <cell r="H4025">
            <v>-98.088300000000004</v>
          </cell>
        </row>
        <row r="4026">
          <cell r="H4026">
            <v>-98.038199999999989</v>
          </cell>
        </row>
        <row r="4027">
          <cell r="H4027">
            <v>-97.988</v>
          </cell>
        </row>
        <row r="4028">
          <cell r="H4028">
            <v>-97.938000000000002</v>
          </cell>
        </row>
        <row r="4029">
          <cell r="H4029">
            <v>-97.887799999999999</v>
          </cell>
        </row>
        <row r="4030">
          <cell r="H4030">
            <v>-97.837600000000009</v>
          </cell>
        </row>
        <row r="4031">
          <cell r="H4031">
            <v>-97.787599999999998</v>
          </cell>
        </row>
        <row r="4032">
          <cell r="H4032">
            <v>-97.737499999999997</v>
          </cell>
        </row>
        <row r="4033">
          <cell r="H4033">
            <v>-97.68719999999999</v>
          </cell>
        </row>
        <row r="4034">
          <cell r="H4034">
            <v>-97.637100000000004</v>
          </cell>
        </row>
        <row r="4035">
          <cell r="H4035">
            <v>-97.587000000000003</v>
          </cell>
        </row>
        <row r="4036">
          <cell r="H4036">
            <v>-97.536799999999999</v>
          </cell>
        </row>
        <row r="4037">
          <cell r="H4037">
            <v>-97.486699999999999</v>
          </cell>
        </row>
        <row r="4038">
          <cell r="H4038">
            <v>-97.436700000000002</v>
          </cell>
        </row>
        <row r="4039">
          <cell r="H4039">
            <v>-97.386499999999998</v>
          </cell>
        </row>
        <row r="4040">
          <cell r="H4040">
            <v>-97.336299999999994</v>
          </cell>
        </row>
        <row r="4041">
          <cell r="H4041">
            <v>-97.28609999999999</v>
          </cell>
        </row>
        <row r="4042">
          <cell r="H4042">
            <v>-97.236199999999997</v>
          </cell>
        </row>
        <row r="4043">
          <cell r="H4043">
            <v>-97.186000000000007</v>
          </cell>
        </row>
        <row r="4044">
          <cell r="H4044">
            <v>-97.135800000000003</v>
          </cell>
        </row>
        <row r="4045">
          <cell r="H4045">
            <v>-97.085700000000003</v>
          </cell>
        </row>
        <row r="4046">
          <cell r="H4046">
            <v>-97.035599999999988</v>
          </cell>
        </row>
        <row r="4047">
          <cell r="H4047">
            <v>-96.985500000000002</v>
          </cell>
        </row>
        <row r="4048">
          <cell r="H4048">
            <v>-96.935299999999998</v>
          </cell>
        </row>
        <row r="4049">
          <cell r="H4049">
            <v>-96.885199999999998</v>
          </cell>
        </row>
        <row r="4050">
          <cell r="H4050">
            <v>-96.835000000000008</v>
          </cell>
        </row>
        <row r="4051">
          <cell r="H4051">
            <v>-96.784899999999993</v>
          </cell>
        </row>
        <row r="4052">
          <cell r="H4052">
            <v>-96.734800000000007</v>
          </cell>
        </row>
        <row r="4053">
          <cell r="H4053">
            <v>-96.684699999999992</v>
          </cell>
        </row>
        <row r="4054">
          <cell r="H4054">
            <v>-96.634500000000003</v>
          </cell>
        </row>
        <row r="4055">
          <cell r="H4055">
            <v>-96.584399999999988</v>
          </cell>
        </row>
        <row r="4056">
          <cell r="H4056">
            <v>-96.534199999999998</v>
          </cell>
        </row>
        <row r="4057">
          <cell r="H4057">
            <v>-96.483999999999995</v>
          </cell>
        </row>
        <row r="4058">
          <cell r="H4058">
            <v>-96.433899999999994</v>
          </cell>
        </row>
        <row r="4059">
          <cell r="H4059">
            <v>-96.383900000000011</v>
          </cell>
        </row>
        <row r="4060">
          <cell r="H4060">
            <v>-96.333700000000007</v>
          </cell>
        </row>
        <row r="4061">
          <cell r="H4061">
            <v>-96.283600000000007</v>
          </cell>
        </row>
        <row r="4062">
          <cell r="H4062">
            <v>-96.233399999999989</v>
          </cell>
        </row>
        <row r="4063">
          <cell r="H4063">
            <v>-96.183199999999999</v>
          </cell>
        </row>
        <row r="4064">
          <cell r="H4064">
            <v>-96.133100000000013</v>
          </cell>
        </row>
        <row r="4065">
          <cell r="H4065">
            <v>-96.082999999999998</v>
          </cell>
        </row>
        <row r="4066">
          <cell r="H4066">
            <v>-96.032899999999984</v>
          </cell>
        </row>
        <row r="4067">
          <cell r="H4067">
            <v>-95.982799999999997</v>
          </cell>
        </row>
        <row r="4068">
          <cell r="H4068">
            <v>-95.932599999999994</v>
          </cell>
        </row>
        <row r="4069">
          <cell r="H4069">
            <v>-95.882499999999993</v>
          </cell>
        </row>
        <row r="4070">
          <cell r="H4070">
            <v>-95.832300000000004</v>
          </cell>
        </row>
        <row r="4071">
          <cell r="H4071">
            <v>-95.782099999999986</v>
          </cell>
        </row>
        <row r="4072">
          <cell r="H4072">
            <v>-95.732100000000003</v>
          </cell>
        </row>
        <row r="4073">
          <cell r="H4073">
            <v>-95.681899999999999</v>
          </cell>
        </row>
        <row r="4074">
          <cell r="H4074">
            <v>-95.631799999999998</v>
          </cell>
        </row>
        <row r="4075">
          <cell r="H4075">
            <v>-95.581699999999998</v>
          </cell>
        </row>
        <row r="4076">
          <cell r="H4076">
            <v>-95.531500000000008</v>
          </cell>
        </row>
        <row r="4077">
          <cell r="H4077">
            <v>-95.481400000000008</v>
          </cell>
        </row>
        <row r="4078">
          <cell r="H4078">
            <v>-95.431300000000007</v>
          </cell>
        </row>
        <row r="4079">
          <cell r="H4079">
            <v>-95.381100000000004</v>
          </cell>
        </row>
        <row r="4080">
          <cell r="H4080">
            <v>-95.330999999999989</v>
          </cell>
        </row>
        <row r="4081">
          <cell r="H4081">
            <v>-95.280799999999999</v>
          </cell>
        </row>
        <row r="4082">
          <cell r="H4082">
            <v>-95.230800000000016</v>
          </cell>
        </row>
        <row r="4083">
          <cell r="H4083">
            <v>-95.180700000000002</v>
          </cell>
        </row>
        <row r="4084">
          <cell r="H4084">
            <v>-95.130600000000001</v>
          </cell>
        </row>
        <row r="4085">
          <cell r="H4085">
            <v>-95.080299999999994</v>
          </cell>
        </row>
        <row r="4086">
          <cell r="H4086">
            <v>-95.030200000000008</v>
          </cell>
        </row>
        <row r="4087">
          <cell r="H4087">
            <v>-94.980099999999993</v>
          </cell>
        </row>
        <row r="4088">
          <cell r="H4088">
            <v>-94.929900000000004</v>
          </cell>
        </row>
        <row r="4089">
          <cell r="H4089">
            <v>-94.879800000000003</v>
          </cell>
        </row>
        <row r="4090">
          <cell r="H4090">
            <v>-94.829700000000003</v>
          </cell>
        </row>
        <row r="4091">
          <cell r="H4091">
            <v>-94.779599999999988</v>
          </cell>
        </row>
        <row r="4092">
          <cell r="H4092">
            <v>-94.729299999999995</v>
          </cell>
        </row>
        <row r="4093">
          <cell r="H4093">
            <v>-94.679300000000012</v>
          </cell>
        </row>
        <row r="4094">
          <cell r="H4094">
            <v>-94.629099999999994</v>
          </cell>
        </row>
        <row r="4095">
          <cell r="H4095">
            <v>-94.579000000000008</v>
          </cell>
        </row>
        <row r="4096">
          <cell r="H4096">
            <v>-94.528999999999996</v>
          </cell>
        </row>
        <row r="4097">
          <cell r="H4097">
            <v>-94.478700000000003</v>
          </cell>
        </row>
        <row r="4098">
          <cell r="H4098">
            <v>-94.428599999999989</v>
          </cell>
        </row>
        <row r="4099">
          <cell r="H4099">
            <v>-94.378500000000003</v>
          </cell>
        </row>
        <row r="4100">
          <cell r="H4100">
            <v>-94.328399999999988</v>
          </cell>
        </row>
        <row r="4101">
          <cell r="H4101">
            <v>-94.278199999999998</v>
          </cell>
        </row>
        <row r="4102">
          <cell r="H4102">
            <v>-94.228099999999998</v>
          </cell>
        </row>
        <row r="4103">
          <cell r="H4103">
            <v>-94.177899999999994</v>
          </cell>
        </row>
        <row r="4104">
          <cell r="H4104">
            <v>-94.127899999999997</v>
          </cell>
        </row>
        <row r="4105">
          <cell r="H4105">
            <v>-94.077699999999993</v>
          </cell>
        </row>
        <row r="4106">
          <cell r="H4106">
            <v>-94.027500000000003</v>
          </cell>
        </row>
        <row r="4107">
          <cell r="H4107">
            <v>-93.977400000000003</v>
          </cell>
        </row>
        <row r="4108">
          <cell r="H4108">
            <v>-93.927279999999996</v>
          </cell>
        </row>
        <row r="4109">
          <cell r="H4109">
            <v>-93.877130000000008</v>
          </cell>
        </row>
        <row r="4110">
          <cell r="H4110">
            <v>-93.826979999999992</v>
          </cell>
        </row>
        <row r="4111">
          <cell r="H4111">
            <v>-93.776929999999993</v>
          </cell>
        </row>
        <row r="4112">
          <cell r="H4112">
            <v>-93.726680000000002</v>
          </cell>
        </row>
        <row r="4113">
          <cell r="H4113">
            <v>-93.676540000000003</v>
          </cell>
        </row>
        <row r="4114">
          <cell r="H4114">
            <v>-93.626490000000004</v>
          </cell>
        </row>
        <row r="4115">
          <cell r="H4115">
            <v>-93.576239999999999</v>
          </cell>
        </row>
        <row r="4116">
          <cell r="H4116">
            <v>-93.526200000000003</v>
          </cell>
        </row>
        <row r="4117">
          <cell r="H4117">
            <v>-93.476050000000001</v>
          </cell>
        </row>
        <row r="4118">
          <cell r="H4118">
            <v>-93.425899999999999</v>
          </cell>
        </row>
        <row r="4119">
          <cell r="H4119">
            <v>-93.37576</v>
          </cell>
        </row>
        <row r="4120">
          <cell r="H4120">
            <v>-93.325609999999998</v>
          </cell>
        </row>
        <row r="4121">
          <cell r="H4121">
            <v>-93.275469999999999</v>
          </cell>
        </row>
        <row r="4122">
          <cell r="H4122">
            <v>-93.225419999999986</v>
          </cell>
        </row>
        <row r="4123">
          <cell r="H4123">
            <v>-93.175179999999997</v>
          </cell>
        </row>
        <row r="4124">
          <cell r="H4124">
            <v>-93.125139999999988</v>
          </cell>
        </row>
        <row r="4125">
          <cell r="H4125">
            <v>-93.074890000000011</v>
          </cell>
        </row>
        <row r="4126">
          <cell r="H4126">
            <v>-93.024850000000015</v>
          </cell>
        </row>
        <row r="4127">
          <cell r="H4127">
            <v>-92.974710000000016</v>
          </cell>
        </row>
        <row r="4128">
          <cell r="H4128">
            <v>-92.92456</v>
          </cell>
        </row>
        <row r="4129">
          <cell r="H4129">
            <v>-92.874520000000004</v>
          </cell>
        </row>
        <row r="4130">
          <cell r="H4130">
            <v>-92.824280000000002</v>
          </cell>
        </row>
        <row r="4131">
          <cell r="H4131">
            <v>-92.774239999999992</v>
          </cell>
        </row>
        <row r="4132">
          <cell r="H4132">
            <v>-92.72399999999999</v>
          </cell>
        </row>
        <row r="4133">
          <cell r="H4133">
            <v>-92.673959999999994</v>
          </cell>
        </row>
        <row r="4134">
          <cell r="H4134">
            <v>-92.623819999999995</v>
          </cell>
        </row>
        <row r="4135">
          <cell r="H4135">
            <v>-92.573679999999996</v>
          </cell>
        </row>
        <row r="4136">
          <cell r="H4136">
            <v>-92.523539999999997</v>
          </cell>
        </row>
        <row r="4137">
          <cell r="H4137">
            <v>-92.473500000000001</v>
          </cell>
        </row>
        <row r="4138">
          <cell r="H4138">
            <v>-92.423259999999999</v>
          </cell>
        </row>
        <row r="4139">
          <cell r="H4139">
            <v>-92.37312</v>
          </cell>
        </row>
        <row r="4140">
          <cell r="H4140">
            <v>-92.322980000000001</v>
          </cell>
        </row>
        <row r="4141">
          <cell r="H4141">
            <v>-92.272840000000002</v>
          </cell>
        </row>
        <row r="4142">
          <cell r="H4142">
            <v>-92.22281000000001</v>
          </cell>
        </row>
        <row r="4143">
          <cell r="H4143">
            <v>-92.172569999999993</v>
          </cell>
        </row>
        <row r="4144">
          <cell r="H4144">
            <v>-92.122529999999998</v>
          </cell>
        </row>
        <row r="4145">
          <cell r="H4145">
            <v>-92.072399999999988</v>
          </cell>
        </row>
        <row r="4146">
          <cell r="H4146">
            <v>-92.02216</v>
          </cell>
        </row>
        <row r="4147">
          <cell r="H4147">
            <v>-91.972120000000004</v>
          </cell>
        </row>
        <row r="4148">
          <cell r="H4148">
            <v>-91.921989999999994</v>
          </cell>
        </row>
        <row r="4149">
          <cell r="H4149">
            <v>-91.871849999999995</v>
          </cell>
        </row>
        <row r="4150">
          <cell r="H4150">
            <v>-91.821619999999996</v>
          </cell>
        </row>
        <row r="4151">
          <cell r="H4151">
            <v>-91.771479999999997</v>
          </cell>
        </row>
        <row r="4152">
          <cell r="H4152">
            <v>-91.72144999999999</v>
          </cell>
        </row>
        <row r="4153">
          <cell r="H4153">
            <v>-91.671319999999994</v>
          </cell>
        </row>
        <row r="4154">
          <cell r="H4154">
            <v>-91.621080000000006</v>
          </cell>
        </row>
        <row r="4155">
          <cell r="H4155">
            <v>-91.571050000000014</v>
          </cell>
        </row>
        <row r="4156">
          <cell r="H4156">
            <v>-91.520920000000004</v>
          </cell>
        </row>
        <row r="4157">
          <cell r="H4157">
            <v>-91.470779999999991</v>
          </cell>
        </row>
        <row r="4158">
          <cell r="H4158">
            <v>-91.420549999999992</v>
          </cell>
        </row>
        <row r="4159">
          <cell r="H4159">
            <v>-91.370519999999999</v>
          </cell>
        </row>
        <row r="4160">
          <cell r="H4160">
            <v>-91.320390000000003</v>
          </cell>
        </row>
        <row r="4161">
          <cell r="H4161">
            <v>-91.270260000000007</v>
          </cell>
        </row>
        <row r="4162">
          <cell r="H4162">
            <v>-91.220129999999997</v>
          </cell>
        </row>
        <row r="4163">
          <cell r="H4163">
            <v>-91.169899999999998</v>
          </cell>
        </row>
        <row r="4164">
          <cell r="H4164">
            <v>-91.119770000000003</v>
          </cell>
        </row>
        <row r="4165">
          <cell r="H4165">
            <v>-91.069639999999993</v>
          </cell>
        </row>
        <row r="4166">
          <cell r="H4166">
            <v>-91.01961</v>
          </cell>
        </row>
        <row r="4167">
          <cell r="H4167">
            <v>-90.969480000000004</v>
          </cell>
        </row>
        <row r="4168">
          <cell r="H4168">
            <v>-90.919350000000009</v>
          </cell>
        </row>
        <row r="4169">
          <cell r="H4169">
            <v>-90.869120000000009</v>
          </cell>
        </row>
        <row r="4170">
          <cell r="H4170">
            <v>-90.818989999999999</v>
          </cell>
        </row>
        <row r="4171">
          <cell r="H4171">
            <v>-90.768969999999996</v>
          </cell>
        </row>
        <row r="4172">
          <cell r="H4172">
            <v>-90.718739999999997</v>
          </cell>
        </row>
        <row r="4173">
          <cell r="H4173">
            <v>-90.668610000000001</v>
          </cell>
        </row>
        <row r="4174">
          <cell r="H4174">
            <v>-90.618480000000005</v>
          </cell>
        </row>
        <row r="4175">
          <cell r="H4175">
            <v>-90.568359999999984</v>
          </cell>
        </row>
        <row r="4176">
          <cell r="H4176">
            <v>-90.518229999999988</v>
          </cell>
        </row>
        <row r="4177">
          <cell r="H4177">
            <v>-90.468109999999996</v>
          </cell>
        </row>
        <row r="4178">
          <cell r="H4178">
            <v>-90.41798</v>
          </cell>
        </row>
        <row r="4179">
          <cell r="H4179">
            <v>-90.367860000000007</v>
          </cell>
        </row>
        <row r="4180">
          <cell r="H4180">
            <v>-90.317629999999994</v>
          </cell>
        </row>
        <row r="4181">
          <cell r="H4181">
            <v>-90.267510000000001</v>
          </cell>
        </row>
        <row r="4182">
          <cell r="H4182">
            <v>-90.217380000000006</v>
          </cell>
        </row>
        <row r="4183">
          <cell r="H4183">
            <v>-90.167259999999999</v>
          </cell>
        </row>
        <row r="4184">
          <cell r="H4184">
            <v>-90.117140000000006</v>
          </cell>
        </row>
        <row r="4185">
          <cell r="H4185">
            <v>-90.06701000000001</v>
          </cell>
        </row>
        <row r="4186">
          <cell r="H4186">
            <v>-90.016790000000015</v>
          </cell>
        </row>
        <row r="4187">
          <cell r="H4187">
            <v>-89.966669999999993</v>
          </cell>
        </row>
        <row r="4188">
          <cell r="H4188">
            <v>-89.916650000000004</v>
          </cell>
        </row>
        <row r="4189">
          <cell r="H4189">
            <v>-89.866529999999997</v>
          </cell>
        </row>
        <row r="4190">
          <cell r="H4190">
            <v>-89.816409999999991</v>
          </cell>
        </row>
        <row r="4191">
          <cell r="H4191">
            <v>-89.766279999999995</v>
          </cell>
        </row>
        <row r="4192">
          <cell r="H4192">
            <v>-89.716160000000002</v>
          </cell>
        </row>
        <row r="4193">
          <cell r="H4193">
            <v>-89.665940000000006</v>
          </cell>
        </row>
        <row r="4194">
          <cell r="H4194">
            <v>-89.615819999999999</v>
          </cell>
        </row>
        <row r="4195">
          <cell r="H4195">
            <v>-89.565700000000007</v>
          </cell>
        </row>
        <row r="4196">
          <cell r="H4196">
            <v>-89.515590000000003</v>
          </cell>
        </row>
        <row r="4197">
          <cell r="H4197">
            <v>-89.46547000000001</v>
          </cell>
        </row>
        <row r="4198">
          <cell r="H4198">
            <v>-89.41525</v>
          </cell>
        </row>
        <row r="4199">
          <cell r="H4199">
            <v>-89.365129999999994</v>
          </cell>
        </row>
        <row r="4200">
          <cell r="H4200">
            <v>-89.314909999999998</v>
          </cell>
        </row>
        <row r="4201">
          <cell r="H4201">
            <v>-89.264899999999997</v>
          </cell>
        </row>
        <row r="4202">
          <cell r="H4202">
            <v>-89.21477999999999</v>
          </cell>
        </row>
        <row r="4203">
          <cell r="H4203">
            <v>-89.164659999999998</v>
          </cell>
        </row>
        <row r="4204">
          <cell r="H4204">
            <v>-89.114450000000005</v>
          </cell>
        </row>
        <row r="4205">
          <cell r="H4205">
            <v>-89.064330000000012</v>
          </cell>
        </row>
        <row r="4206">
          <cell r="H4206">
            <v>-89.014209999999991</v>
          </cell>
        </row>
        <row r="4207">
          <cell r="H4207">
            <v>-88.964100000000002</v>
          </cell>
        </row>
        <row r="4208">
          <cell r="H4208">
            <v>-88.913979999999995</v>
          </cell>
        </row>
        <row r="4209">
          <cell r="H4209">
            <v>-88.863769999999988</v>
          </cell>
        </row>
        <row r="4210">
          <cell r="H4210">
            <v>-88.813749999999999</v>
          </cell>
        </row>
        <row r="4211">
          <cell r="H4211">
            <v>-88.763539999999992</v>
          </cell>
        </row>
        <row r="4212">
          <cell r="H4212">
            <v>-88.713429999999988</v>
          </cell>
        </row>
        <row r="4213">
          <cell r="H4213">
            <v>-88.663209999999992</v>
          </cell>
        </row>
        <row r="4214">
          <cell r="H4214">
            <v>-88.613100000000003</v>
          </cell>
        </row>
        <row r="4215">
          <cell r="H4215">
            <v>-88.562989999999999</v>
          </cell>
        </row>
        <row r="4216">
          <cell r="H4216">
            <v>-88.512979999999999</v>
          </cell>
        </row>
        <row r="4217">
          <cell r="H4217">
            <v>-88.462760000000003</v>
          </cell>
        </row>
        <row r="4218">
          <cell r="H4218">
            <v>-88.412549999999996</v>
          </cell>
        </row>
        <row r="4219">
          <cell r="H4219">
            <v>-88.362439999999992</v>
          </cell>
        </row>
        <row r="4220">
          <cell r="H4220">
            <v>-88.312430000000006</v>
          </cell>
        </row>
        <row r="4221">
          <cell r="H4221">
            <v>-88.262320000000017</v>
          </cell>
        </row>
        <row r="4222">
          <cell r="H4222">
            <v>-88.212010000000006</v>
          </cell>
        </row>
        <row r="4223">
          <cell r="H4223">
            <v>-88.161900000000003</v>
          </cell>
        </row>
        <row r="4224">
          <cell r="H4224">
            <v>-88.111789999999999</v>
          </cell>
        </row>
        <row r="4225">
          <cell r="H4225">
            <v>-88.061779999999999</v>
          </cell>
        </row>
        <row r="4226">
          <cell r="H4226">
            <v>-88.011470000000003</v>
          </cell>
        </row>
        <row r="4227">
          <cell r="H4227">
            <v>-87.961360000000013</v>
          </cell>
        </row>
        <row r="4228">
          <cell r="H4228">
            <v>-87.911360000000002</v>
          </cell>
        </row>
        <row r="4229">
          <cell r="H4229">
            <v>-87.861249999999998</v>
          </cell>
        </row>
        <row r="4230">
          <cell r="H4230">
            <v>-87.810940000000002</v>
          </cell>
        </row>
        <row r="4231">
          <cell r="H4231">
            <v>-87.760829999999999</v>
          </cell>
        </row>
        <row r="4232">
          <cell r="H4232">
            <v>-87.710830000000001</v>
          </cell>
        </row>
        <row r="4233">
          <cell r="H4233">
            <v>-87.660619999999994</v>
          </cell>
        </row>
        <row r="4234">
          <cell r="H4234">
            <v>-87.610420000000005</v>
          </cell>
        </row>
        <row r="4235">
          <cell r="H4235">
            <v>-87.56040999999999</v>
          </cell>
        </row>
        <row r="4236">
          <cell r="H4236">
            <v>-87.510199999999998</v>
          </cell>
        </row>
        <row r="4237">
          <cell r="H4237">
            <v>-87.460099999999997</v>
          </cell>
        </row>
        <row r="4238">
          <cell r="H4238">
            <v>-87.409989999999993</v>
          </cell>
        </row>
        <row r="4239">
          <cell r="H4239">
            <v>-87.359790000000004</v>
          </cell>
        </row>
        <row r="4240">
          <cell r="H4240">
            <v>-87.309690000000003</v>
          </cell>
        </row>
        <row r="4241">
          <cell r="H4241">
            <v>-87.25958</v>
          </cell>
        </row>
        <row r="4242">
          <cell r="H4242">
            <v>-87.20938000000001</v>
          </cell>
        </row>
        <row r="4243">
          <cell r="H4243">
            <v>-87.159379999999999</v>
          </cell>
        </row>
        <row r="4244">
          <cell r="H4244">
            <v>-87.109170000000006</v>
          </cell>
        </row>
        <row r="4245">
          <cell r="H4245">
            <v>-87.058969999999988</v>
          </cell>
        </row>
        <row r="4246">
          <cell r="H4246">
            <v>-87.008970000000005</v>
          </cell>
        </row>
        <row r="4247">
          <cell r="H4247">
            <v>-86.958770000000015</v>
          </cell>
        </row>
        <row r="4248">
          <cell r="H4248">
            <v>-86.908670000000001</v>
          </cell>
        </row>
        <row r="4249">
          <cell r="H4249">
            <v>-86.858469999999997</v>
          </cell>
        </row>
        <row r="4250">
          <cell r="H4250">
            <v>-86.808369999999996</v>
          </cell>
        </row>
        <row r="4251">
          <cell r="H4251">
            <v>-86.758170000000007</v>
          </cell>
        </row>
        <row r="4252">
          <cell r="H4252">
            <v>-86.708070000000006</v>
          </cell>
        </row>
        <row r="4253">
          <cell r="H4253">
            <v>-86.657970000000006</v>
          </cell>
        </row>
        <row r="4254">
          <cell r="H4254">
            <v>-86.607770000000002</v>
          </cell>
        </row>
        <row r="4255">
          <cell r="H4255">
            <v>-86.557670000000002</v>
          </cell>
        </row>
        <row r="4256">
          <cell r="H4256">
            <v>-86.507569999999987</v>
          </cell>
        </row>
        <row r="4257">
          <cell r="H4257">
            <v>-86.457369999999997</v>
          </cell>
        </row>
        <row r="4258">
          <cell r="H4258">
            <v>-86.407269999999997</v>
          </cell>
        </row>
        <row r="4259">
          <cell r="H4259">
            <v>-86.35718</v>
          </cell>
        </row>
        <row r="4260">
          <cell r="H4260">
            <v>-86.30698000000001</v>
          </cell>
        </row>
        <row r="4261">
          <cell r="H4261">
            <v>-86.256879999999995</v>
          </cell>
        </row>
        <row r="4262">
          <cell r="H4262">
            <v>-86.206789999999998</v>
          </cell>
        </row>
        <row r="4263">
          <cell r="H4263">
            <v>-86.156589999999994</v>
          </cell>
        </row>
        <row r="4264">
          <cell r="H4264">
            <v>-86.106390000000005</v>
          </cell>
        </row>
        <row r="4265">
          <cell r="H4265">
            <v>-86.056399999999996</v>
          </cell>
        </row>
        <row r="4266">
          <cell r="H4266">
            <v>-86.006100000000004</v>
          </cell>
        </row>
        <row r="4267">
          <cell r="H4267">
            <v>-85.956109999999995</v>
          </cell>
        </row>
        <row r="4268">
          <cell r="H4268">
            <v>-85.905910000000006</v>
          </cell>
        </row>
        <row r="4269">
          <cell r="H4269">
            <v>-85.855819999999994</v>
          </cell>
        </row>
        <row r="4270">
          <cell r="H4270">
            <v>-85.805729999999997</v>
          </cell>
        </row>
        <row r="4271">
          <cell r="H4271">
            <v>-85.755529999999993</v>
          </cell>
        </row>
        <row r="4272">
          <cell r="H4272">
            <v>-85.705439999999996</v>
          </cell>
        </row>
        <row r="4273">
          <cell r="H4273">
            <v>-85.655249999999995</v>
          </cell>
        </row>
        <row r="4274">
          <cell r="H4274">
            <v>-85.605160000000012</v>
          </cell>
        </row>
        <row r="4275">
          <cell r="H4275">
            <v>-85.555059999999997</v>
          </cell>
        </row>
        <row r="4276">
          <cell r="H4276">
            <v>-85.504870000000011</v>
          </cell>
        </row>
        <row r="4277">
          <cell r="H4277">
            <v>-85.454679999999996</v>
          </cell>
        </row>
        <row r="4278">
          <cell r="H4278">
            <v>-85.404590000000013</v>
          </cell>
        </row>
        <row r="4279">
          <cell r="H4279">
            <v>-85.354500000000002</v>
          </cell>
        </row>
        <row r="4280">
          <cell r="H4280">
            <v>-85.304310000000001</v>
          </cell>
        </row>
        <row r="4281">
          <cell r="H4281">
            <v>-85.254220000000004</v>
          </cell>
        </row>
        <row r="4282">
          <cell r="H4282">
            <v>-85.204129999999992</v>
          </cell>
        </row>
        <row r="4283">
          <cell r="H4283">
            <v>-85.153940000000006</v>
          </cell>
        </row>
        <row r="4284">
          <cell r="H4284">
            <v>-85.103749999999991</v>
          </cell>
        </row>
        <row r="4285">
          <cell r="H4285">
            <v>-85.053660000000008</v>
          </cell>
        </row>
        <row r="4286">
          <cell r="H4286">
            <v>-85.003569999999996</v>
          </cell>
        </row>
        <row r="4287">
          <cell r="H4287">
            <v>-84.953490000000002</v>
          </cell>
        </row>
        <row r="4288">
          <cell r="H4288">
            <v>-84.903199999999998</v>
          </cell>
        </row>
        <row r="4289">
          <cell r="H4289">
            <v>-84.85320999999999</v>
          </cell>
        </row>
        <row r="4290">
          <cell r="H4290">
            <v>-84.803020000000004</v>
          </cell>
        </row>
        <row r="4291">
          <cell r="H4291">
            <v>-84.752840000000006</v>
          </cell>
        </row>
        <row r="4292">
          <cell r="H4292">
            <v>-84.702749999999995</v>
          </cell>
        </row>
        <row r="4293">
          <cell r="H4293">
            <v>-84.652569999999997</v>
          </cell>
        </row>
        <row r="4294">
          <cell r="H4294">
            <v>-84.602579999999989</v>
          </cell>
        </row>
        <row r="4295">
          <cell r="H4295">
            <v>-84.552300000000002</v>
          </cell>
        </row>
        <row r="4296">
          <cell r="H4296">
            <v>-84.502209999999991</v>
          </cell>
        </row>
        <row r="4297">
          <cell r="H4297">
            <v>-84.452130000000011</v>
          </cell>
        </row>
        <row r="4298">
          <cell r="H4298">
            <v>-84.401939999999996</v>
          </cell>
        </row>
        <row r="4299">
          <cell r="H4299">
            <v>-84.351759999999999</v>
          </cell>
        </row>
        <row r="4300">
          <cell r="H4300">
            <v>-84.301680000000005</v>
          </cell>
        </row>
        <row r="4301">
          <cell r="H4301">
            <v>-84.251589999999993</v>
          </cell>
        </row>
        <row r="4302">
          <cell r="H4302">
            <v>-84.20141000000001</v>
          </cell>
        </row>
        <row r="4303">
          <cell r="H4303">
            <v>-84.151330000000002</v>
          </cell>
        </row>
        <row r="4304">
          <cell r="H4304">
            <v>-84.10114999999999</v>
          </cell>
        </row>
        <row r="4305">
          <cell r="H4305">
            <v>-84.050960000000003</v>
          </cell>
        </row>
        <row r="4306">
          <cell r="H4306">
            <v>-84.000879999999995</v>
          </cell>
        </row>
        <row r="4307">
          <cell r="H4307">
            <v>-83.950699999999998</v>
          </cell>
        </row>
        <row r="4308">
          <cell r="H4308">
            <v>-83.900620000000004</v>
          </cell>
        </row>
        <row r="4309">
          <cell r="H4309">
            <v>-83.850439999999992</v>
          </cell>
        </row>
        <row r="4310">
          <cell r="H4310">
            <v>-83.800360000000012</v>
          </cell>
        </row>
        <row r="4311">
          <cell r="H4311">
            <v>-83.75018</v>
          </cell>
        </row>
        <row r="4312">
          <cell r="H4312">
            <v>-83.700099999999992</v>
          </cell>
        </row>
        <row r="4313">
          <cell r="H4313">
            <v>-83.649919999999995</v>
          </cell>
        </row>
        <row r="4314">
          <cell r="H4314">
            <v>-83.59984</v>
          </cell>
        </row>
        <row r="4315">
          <cell r="H4315">
            <v>-83.549769999999995</v>
          </cell>
        </row>
        <row r="4316">
          <cell r="H4316">
            <v>-83.499589999999998</v>
          </cell>
        </row>
        <row r="4317">
          <cell r="H4317">
            <v>-83.449510000000004</v>
          </cell>
        </row>
        <row r="4318">
          <cell r="H4318">
            <v>-83.399330000000006</v>
          </cell>
        </row>
        <row r="4319">
          <cell r="H4319">
            <v>-83.349260000000001</v>
          </cell>
        </row>
        <row r="4320">
          <cell r="H4320">
            <v>-83.299080000000004</v>
          </cell>
        </row>
        <row r="4321">
          <cell r="H4321">
            <v>-83.248999999999995</v>
          </cell>
        </row>
        <row r="4322">
          <cell r="H4322">
            <v>-83.198630000000009</v>
          </cell>
        </row>
        <row r="4323">
          <cell r="H4323">
            <v>-83.14855</v>
          </cell>
        </row>
        <row r="4324">
          <cell r="H4324">
            <v>-83.098379999999992</v>
          </cell>
        </row>
        <row r="4325">
          <cell r="H4325">
            <v>-83.048300000000012</v>
          </cell>
        </row>
        <row r="4326">
          <cell r="H4326">
            <v>-82.998130000000003</v>
          </cell>
        </row>
        <row r="4327">
          <cell r="H4327">
            <v>-82.948049999999995</v>
          </cell>
        </row>
        <row r="4328">
          <cell r="H4328">
            <v>-82.897880000000001</v>
          </cell>
        </row>
        <row r="4329">
          <cell r="H4329">
            <v>-82.84781000000001</v>
          </cell>
        </row>
        <row r="4330">
          <cell r="H4330">
            <v>-82.797629999999998</v>
          </cell>
        </row>
        <row r="4331">
          <cell r="H4331">
            <v>-82.747559999999993</v>
          </cell>
        </row>
        <row r="4332">
          <cell r="H4332">
            <v>-82.697390000000013</v>
          </cell>
        </row>
        <row r="4333">
          <cell r="H4333">
            <v>-82.647220000000004</v>
          </cell>
        </row>
        <row r="4334">
          <cell r="H4334">
            <v>-82.597039999999993</v>
          </cell>
        </row>
        <row r="4335">
          <cell r="H4335">
            <v>-82.546970000000002</v>
          </cell>
        </row>
        <row r="4336">
          <cell r="H4336">
            <v>-82.496800000000007</v>
          </cell>
        </row>
        <row r="4337">
          <cell r="H4337">
            <v>-82.446830000000006</v>
          </cell>
        </row>
        <row r="4338">
          <cell r="H4338">
            <v>-82.396659999999997</v>
          </cell>
        </row>
        <row r="4339">
          <cell r="H4339">
            <v>-82.346490000000003</v>
          </cell>
        </row>
        <row r="4340">
          <cell r="H4340">
            <v>-82.296319999999994</v>
          </cell>
        </row>
        <row r="4341">
          <cell r="H4341">
            <v>-82.246250000000003</v>
          </cell>
        </row>
        <row r="4342">
          <cell r="H4342">
            <v>-82.196079999999995</v>
          </cell>
        </row>
        <row r="4343">
          <cell r="H4343">
            <v>-82.146010000000004</v>
          </cell>
        </row>
        <row r="4344">
          <cell r="H4344">
            <v>-82.09575000000001</v>
          </cell>
        </row>
        <row r="4345">
          <cell r="H4345">
            <v>-82.045680000000004</v>
          </cell>
        </row>
        <row r="4346">
          <cell r="H4346">
            <v>-81.995509999999996</v>
          </cell>
        </row>
        <row r="4347">
          <cell r="H4347">
            <v>-81.945340000000002</v>
          </cell>
        </row>
        <row r="4348">
          <cell r="H4348">
            <v>-81.89528</v>
          </cell>
        </row>
        <row r="4349">
          <cell r="H4349">
            <v>-81.845110000000005</v>
          </cell>
        </row>
        <row r="4350">
          <cell r="H4350">
            <v>-81.79504</v>
          </cell>
        </row>
        <row r="4351">
          <cell r="H4351">
            <v>-81.744879999999995</v>
          </cell>
        </row>
        <row r="4352">
          <cell r="H4352">
            <v>-81.694710000000001</v>
          </cell>
        </row>
        <row r="4353">
          <cell r="H4353">
            <v>-81.64455000000001</v>
          </cell>
        </row>
        <row r="4354">
          <cell r="H4354">
            <v>-81.594580000000008</v>
          </cell>
        </row>
        <row r="4355">
          <cell r="H4355">
            <v>-81.544319999999999</v>
          </cell>
        </row>
        <row r="4356">
          <cell r="H4356">
            <v>-81.494149999999991</v>
          </cell>
        </row>
        <row r="4357">
          <cell r="H4357">
            <v>-81.444090000000003</v>
          </cell>
        </row>
        <row r="4358">
          <cell r="H4358">
            <v>-81.393830000000008</v>
          </cell>
        </row>
        <row r="4359">
          <cell r="H4359">
            <v>-81.343859999999992</v>
          </cell>
        </row>
        <row r="4360">
          <cell r="H4360">
            <v>-81.293700000000001</v>
          </cell>
        </row>
        <row r="4361">
          <cell r="H4361">
            <v>-81.243539999999996</v>
          </cell>
        </row>
        <row r="4362">
          <cell r="H4362">
            <v>-81.193379999999991</v>
          </cell>
        </row>
        <row r="4363">
          <cell r="H4363">
            <v>-81.143209999999996</v>
          </cell>
        </row>
        <row r="4364">
          <cell r="H4364">
            <v>-81.093150000000009</v>
          </cell>
        </row>
        <row r="4365">
          <cell r="H4365">
            <v>-81.042990000000003</v>
          </cell>
        </row>
        <row r="4366">
          <cell r="H4366">
            <v>-80.992829999999998</v>
          </cell>
        </row>
        <row r="4367">
          <cell r="H4367">
            <v>-80.942769999999996</v>
          </cell>
        </row>
        <row r="4368">
          <cell r="H4368">
            <v>-80.892709999999994</v>
          </cell>
        </row>
        <row r="4369">
          <cell r="H4369">
            <v>-80.842449999999999</v>
          </cell>
        </row>
        <row r="4370">
          <cell r="H4370">
            <v>-80.792290000000008</v>
          </cell>
        </row>
        <row r="4371">
          <cell r="H4371">
            <v>-80.742229999999992</v>
          </cell>
        </row>
        <row r="4372">
          <cell r="H4372">
            <v>-80.692070000000001</v>
          </cell>
        </row>
        <row r="4373">
          <cell r="H4373">
            <v>-80.641919999999999</v>
          </cell>
        </row>
        <row r="4374">
          <cell r="H4374">
            <v>-80.591859999999997</v>
          </cell>
        </row>
        <row r="4375">
          <cell r="H4375">
            <v>-80.541599999999988</v>
          </cell>
        </row>
        <row r="4376">
          <cell r="H4376">
            <v>-80.491540000000015</v>
          </cell>
        </row>
        <row r="4377">
          <cell r="H4377">
            <v>-80.441489999999988</v>
          </cell>
        </row>
        <row r="4378">
          <cell r="H4378">
            <v>-80.391329999999996</v>
          </cell>
        </row>
        <row r="4379">
          <cell r="H4379">
            <v>-80.341170000000005</v>
          </cell>
        </row>
        <row r="4380">
          <cell r="H4380">
            <v>-80.291020000000003</v>
          </cell>
        </row>
        <row r="4381">
          <cell r="H4381">
            <v>-80.240859999999998</v>
          </cell>
        </row>
        <row r="4382">
          <cell r="H4382">
            <v>-80.190709999999996</v>
          </cell>
        </row>
        <row r="4383">
          <cell r="H4383">
            <v>-80.140550000000005</v>
          </cell>
        </row>
        <row r="4384">
          <cell r="H4384">
            <v>-80.090499999999992</v>
          </cell>
        </row>
        <row r="4385">
          <cell r="H4385">
            <v>-80.040339999999986</v>
          </cell>
        </row>
        <row r="4386">
          <cell r="H4386">
            <v>-79.990290000000002</v>
          </cell>
        </row>
        <row r="4387">
          <cell r="H4387">
            <v>-79.940039999999996</v>
          </cell>
        </row>
        <row r="4388">
          <cell r="H4388">
            <v>-79.889979999999994</v>
          </cell>
        </row>
        <row r="4389">
          <cell r="H4389">
            <v>-79.839830000000006</v>
          </cell>
        </row>
        <row r="4390">
          <cell r="H4390">
            <v>-79.789680000000004</v>
          </cell>
        </row>
        <row r="4391">
          <cell r="H4391">
            <v>-79.739519999999999</v>
          </cell>
        </row>
        <row r="4392">
          <cell r="H4392">
            <v>-79.68947</v>
          </cell>
        </row>
        <row r="4393">
          <cell r="H4393">
            <v>-79.639319999999998</v>
          </cell>
        </row>
        <row r="4394">
          <cell r="H4394">
            <v>-79.589070000000007</v>
          </cell>
        </row>
        <row r="4395">
          <cell r="H4395">
            <v>-79.539019999999994</v>
          </cell>
        </row>
        <row r="4396">
          <cell r="H4396">
            <v>-79.488869999999991</v>
          </cell>
        </row>
        <row r="4397">
          <cell r="H4397">
            <v>-79.438720000000004</v>
          </cell>
        </row>
        <row r="4398">
          <cell r="H4398">
            <v>-79.388570000000001</v>
          </cell>
        </row>
        <row r="4399">
          <cell r="H4399">
            <v>-79.338519999999988</v>
          </cell>
        </row>
        <row r="4400">
          <cell r="H4400">
            <v>-79.288269999999997</v>
          </cell>
        </row>
        <row r="4401">
          <cell r="H4401">
            <v>-79.238220000000013</v>
          </cell>
        </row>
        <row r="4402">
          <cell r="H4402">
            <v>-79.188069999999996</v>
          </cell>
        </row>
        <row r="4403">
          <cell r="H4403">
            <v>-79.137929999999997</v>
          </cell>
        </row>
        <row r="4404">
          <cell r="H4404">
            <v>-79.087780000000009</v>
          </cell>
        </row>
        <row r="4405">
          <cell r="H4405">
            <v>-79.037630000000007</v>
          </cell>
        </row>
        <row r="4406">
          <cell r="H4406">
            <v>-78.987580000000008</v>
          </cell>
        </row>
        <row r="4407">
          <cell r="H4407">
            <v>-78.937440000000009</v>
          </cell>
        </row>
        <row r="4408">
          <cell r="H4408">
            <v>-78.887289999999993</v>
          </cell>
        </row>
        <row r="4409">
          <cell r="H4409">
            <v>-78.837040000000002</v>
          </cell>
        </row>
        <row r="4410">
          <cell r="H4410">
            <v>-78.787100000000009</v>
          </cell>
        </row>
        <row r="4411">
          <cell r="H4411">
            <v>-78.736850000000004</v>
          </cell>
        </row>
        <row r="4412">
          <cell r="H4412">
            <v>-78.686710000000005</v>
          </cell>
        </row>
        <row r="4413">
          <cell r="H4413">
            <v>-78.636560000000003</v>
          </cell>
        </row>
        <row r="4414">
          <cell r="H4414">
            <v>-78.586520000000007</v>
          </cell>
        </row>
        <row r="4415">
          <cell r="H4415">
            <v>-78.536380000000008</v>
          </cell>
        </row>
        <row r="4416">
          <cell r="H4416">
            <v>-78.486130000000003</v>
          </cell>
        </row>
        <row r="4417">
          <cell r="H4417">
            <v>-78.436090000000007</v>
          </cell>
        </row>
        <row r="4418">
          <cell r="H4418">
            <v>-78.385950000000008</v>
          </cell>
        </row>
        <row r="4419">
          <cell r="H4419">
            <v>-78.335700000000003</v>
          </cell>
        </row>
        <row r="4420">
          <cell r="H4420">
            <v>-78.285660000000007</v>
          </cell>
        </row>
        <row r="4421">
          <cell r="H4421">
            <v>-78.235619999999997</v>
          </cell>
        </row>
        <row r="4422">
          <cell r="H4422">
            <v>-78.185380000000009</v>
          </cell>
        </row>
        <row r="4423">
          <cell r="H4423">
            <v>-78.13524000000001</v>
          </cell>
        </row>
        <row r="4424">
          <cell r="H4424">
            <v>-78.0852</v>
          </cell>
        </row>
        <row r="4425">
          <cell r="H4425">
            <v>-78.034960000000012</v>
          </cell>
        </row>
        <row r="4426">
          <cell r="H4426">
            <v>-77.984820000000013</v>
          </cell>
        </row>
        <row r="4427">
          <cell r="H4427">
            <v>-77.93468</v>
          </cell>
        </row>
        <row r="4428">
          <cell r="H4428">
            <v>-77.88463999999999</v>
          </cell>
        </row>
        <row r="4429">
          <cell r="H4429">
            <v>-77.834499999999991</v>
          </cell>
        </row>
        <row r="4430">
          <cell r="H4430">
            <v>-77.784359999999992</v>
          </cell>
        </row>
        <row r="4431">
          <cell r="H4431">
            <v>-77.734219999999993</v>
          </cell>
        </row>
        <row r="4432">
          <cell r="H4432">
            <v>-77.684079999999994</v>
          </cell>
        </row>
        <row r="4433">
          <cell r="H4433">
            <v>-77.633949999999999</v>
          </cell>
        </row>
        <row r="4434">
          <cell r="H4434">
            <v>-77.58381</v>
          </cell>
        </row>
        <row r="4435">
          <cell r="H4435">
            <v>-77.533670000000001</v>
          </cell>
        </row>
        <row r="4436">
          <cell r="H4436">
            <v>-77.483530000000002</v>
          </cell>
        </row>
        <row r="4437">
          <cell r="H4437">
            <v>-77.433400000000006</v>
          </cell>
        </row>
        <row r="4438">
          <cell r="H4438">
            <v>-77.383260000000007</v>
          </cell>
        </row>
        <row r="4439">
          <cell r="H4439">
            <v>-77.333129999999997</v>
          </cell>
        </row>
        <row r="4440">
          <cell r="H4440">
            <v>-77.282989999999998</v>
          </cell>
        </row>
        <row r="4441">
          <cell r="H4441">
            <v>-77.232859999999988</v>
          </cell>
        </row>
        <row r="4442">
          <cell r="H4442">
            <v>-77.182719999999989</v>
          </cell>
        </row>
        <row r="4443">
          <cell r="H4443">
            <v>-77.132589999999993</v>
          </cell>
        </row>
        <row r="4444">
          <cell r="H4444">
            <v>-77.082549999999998</v>
          </cell>
        </row>
        <row r="4445">
          <cell r="H4445">
            <v>-77.032319999999999</v>
          </cell>
        </row>
        <row r="4446">
          <cell r="H4446">
            <v>-76.982190000000003</v>
          </cell>
        </row>
        <row r="4447">
          <cell r="H4447">
            <v>-76.932050000000004</v>
          </cell>
        </row>
        <row r="4448">
          <cell r="H4448">
            <v>-76.881920000000008</v>
          </cell>
        </row>
        <row r="4449">
          <cell r="H4449">
            <v>-76.831890000000016</v>
          </cell>
        </row>
        <row r="4450">
          <cell r="H4450">
            <v>-76.781660000000002</v>
          </cell>
        </row>
        <row r="4451">
          <cell r="H4451">
            <v>-76.731520000000003</v>
          </cell>
        </row>
        <row r="4452">
          <cell r="H4452">
            <v>-76.681290000000004</v>
          </cell>
        </row>
        <row r="4453">
          <cell r="H4453">
            <v>-76.631259999999997</v>
          </cell>
        </row>
        <row r="4454">
          <cell r="H4454">
            <v>-76.581130000000002</v>
          </cell>
        </row>
        <row r="4455">
          <cell r="H4455">
            <v>-76.531000000000006</v>
          </cell>
        </row>
        <row r="4456">
          <cell r="H4456">
            <v>-76.480869999999996</v>
          </cell>
        </row>
        <row r="4457">
          <cell r="H4457">
            <v>-76.43074</v>
          </cell>
        </row>
        <row r="4458">
          <cell r="H4458">
            <v>-76.380509999999987</v>
          </cell>
        </row>
        <row r="4459">
          <cell r="H4459">
            <v>-76.330489999999998</v>
          </cell>
        </row>
        <row r="4460">
          <cell r="H4460">
            <v>-76.280360000000002</v>
          </cell>
        </row>
        <row r="4461">
          <cell r="H4461">
            <v>-76.230230000000006</v>
          </cell>
        </row>
        <row r="4462">
          <cell r="H4462">
            <v>-76.18010000000001</v>
          </cell>
        </row>
        <row r="4463">
          <cell r="H4463">
            <v>-76.12997</v>
          </cell>
        </row>
        <row r="4464">
          <cell r="H4464">
            <v>-76.079849999999993</v>
          </cell>
        </row>
        <row r="4465">
          <cell r="H4465">
            <v>-76.029619999999994</v>
          </cell>
        </row>
        <row r="4466">
          <cell r="H4466">
            <v>-75.979489999999998</v>
          </cell>
        </row>
        <row r="4467">
          <cell r="H4467">
            <v>-75.929370000000006</v>
          </cell>
        </row>
        <row r="4468">
          <cell r="H4468">
            <v>-75.879139999999992</v>
          </cell>
        </row>
        <row r="4469">
          <cell r="H4469">
            <v>-75.82902</v>
          </cell>
        </row>
        <row r="4470">
          <cell r="H4470">
            <v>-75.778989999999993</v>
          </cell>
        </row>
        <row r="4471">
          <cell r="H4471">
            <v>-75.728870000000001</v>
          </cell>
        </row>
        <row r="4472">
          <cell r="H4472">
            <v>-75.678640000000001</v>
          </cell>
        </row>
        <row r="4473">
          <cell r="H4473">
            <v>-75.628520000000009</v>
          </cell>
        </row>
        <row r="4474">
          <cell r="H4474">
            <v>-75.578490000000002</v>
          </cell>
        </row>
        <row r="4475">
          <cell r="H4475">
            <v>-75.528369999999995</v>
          </cell>
        </row>
        <row r="4476">
          <cell r="H4476">
            <v>-75.478250000000003</v>
          </cell>
        </row>
        <row r="4477">
          <cell r="H4477">
            <v>-75.428129999999982</v>
          </cell>
        </row>
        <row r="4478">
          <cell r="H4478">
            <v>-75.377999999999986</v>
          </cell>
        </row>
        <row r="4479">
          <cell r="H4479">
            <v>-75.32777999999999</v>
          </cell>
        </row>
        <row r="4480">
          <cell r="H4480">
            <v>-75.277659999999997</v>
          </cell>
        </row>
        <row r="4481">
          <cell r="H4481">
            <v>-75.227539999999991</v>
          </cell>
        </row>
        <row r="4482">
          <cell r="H4482">
            <v>-75.177319999999995</v>
          </cell>
        </row>
        <row r="4483">
          <cell r="H4483">
            <v>-75.127299999999991</v>
          </cell>
        </row>
        <row r="4484">
          <cell r="H4484">
            <v>-75.077179999999998</v>
          </cell>
        </row>
        <row r="4485">
          <cell r="H4485">
            <v>-75.026960000000003</v>
          </cell>
        </row>
        <row r="4486">
          <cell r="H4486">
            <v>-74.976839999999996</v>
          </cell>
        </row>
        <row r="4487">
          <cell r="H4487">
            <v>-74.926720000000003</v>
          </cell>
        </row>
        <row r="4488">
          <cell r="H4488">
            <v>-74.876599999999996</v>
          </cell>
        </row>
        <row r="4489">
          <cell r="H4489">
            <v>-74.826480000000004</v>
          </cell>
        </row>
        <row r="4490">
          <cell r="H4490">
            <v>-74.776260000000008</v>
          </cell>
        </row>
        <row r="4491">
          <cell r="H4491">
            <v>-74.726150000000004</v>
          </cell>
        </row>
        <row r="4492">
          <cell r="H4492">
            <v>-74.676029999999997</v>
          </cell>
        </row>
        <row r="4493">
          <cell r="H4493">
            <v>-74.625910000000005</v>
          </cell>
        </row>
        <row r="4494">
          <cell r="H4494">
            <v>-74.575789999999998</v>
          </cell>
        </row>
        <row r="4495">
          <cell r="H4495">
            <v>-74.525679999999994</v>
          </cell>
        </row>
        <row r="4496">
          <cell r="H4496">
            <v>-74.475560000000002</v>
          </cell>
        </row>
        <row r="4497">
          <cell r="H4497">
            <v>-74.425350000000009</v>
          </cell>
        </row>
        <row r="4498">
          <cell r="H4498">
            <v>-74.375230000000002</v>
          </cell>
        </row>
        <row r="4499">
          <cell r="H4499">
            <v>-74.325119999999998</v>
          </cell>
        </row>
        <row r="4500">
          <cell r="H4500">
            <v>-74.275000000000006</v>
          </cell>
        </row>
        <row r="4501">
          <cell r="H4501">
            <v>-74.224789999999999</v>
          </cell>
        </row>
        <row r="4502">
          <cell r="H4502">
            <v>-74.174769999999995</v>
          </cell>
        </row>
        <row r="4503">
          <cell r="H4503">
            <v>-74.124660000000006</v>
          </cell>
        </row>
        <row r="4504">
          <cell r="H4504">
            <v>-74.074550000000002</v>
          </cell>
        </row>
        <row r="4505">
          <cell r="H4505">
            <v>-74.024330000000006</v>
          </cell>
        </row>
        <row r="4506">
          <cell r="H4506">
            <v>-73.974119999999999</v>
          </cell>
        </row>
        <row r="4507">
          <cell r="H4507">
            <v>-73.924109999999999</v>
          </cell>
        </row>
        <row r="4508">
          <cell r="H4508">
            <v>-73.873899999999992</v>
          </cell>
        </row>
        <row r="4509">
          <cell r="H4509">
            <v>-73.823779999999999</v>
          </cell>
        </row>
        <row r="4510">
          <cell r="H4510">
            <v>-73.773570000000007</v>
          </cell>
        </row>
        <row r="4511">
          <cell r="H4511">
            <v>-73.723559999999992</v>
          </cell>
        </row>
        <row r="4512">
          <cell r="H4512">
            <v>-73.673349999999999</v>
          </cell>
        </row>
        <row r="4513">
          <cell r="H4513">
            <v>-73.623140000000006</v>
          </cell>
        </row>
        <row r="4514">
          <cell r="H4514">
            <v>-73.573129999999992</v>
          </cell>
        </row>
        <row r="4515">
          <cell r="H4515">
            <v>-73.522919999999999</v>
          </cell>
        </row>
        <row r="4516">
          <cell r="H4516">
            <v>-73.472909999999999</v>
          </cell>
        </row>
        <row r="4517">
          <cell r="H4517">
            <v>-73.422799999999995</v>
          </cell>
        </row>
        <row r="4518">
          <cell r="H4518">
            <v>-73.372600000000006</v>
          </cell>
        </row>
        <row r="4519">
          <cell r="H4519">
            <v>-73.322490000000002</v>
          </cell>
        </row>
        <row r="4520">
          <cell r="H4520">
            <v>-73.272379999999998</v>
          </cell>
        </row>
        <row r="4521">
          <cell r="H4521">
            <v>-73.222170000000006</v>
          </cell>
        </row>
        <row r="4522">
          <cell r="H4522">
            <v>-73.172060000000002</v>
          </cell>
        </row>
        <row r="4523">
          <cell r="H4523">
            <v>-73.121960000000001</v>
          </cell>
        </row>
        <row r="4524">
          <cell r="H4524">
            <v>-73.071750000000009</v>
          </cell>
        </row>
        <row r="4525">
          <cell r="H4525">
            <v>-73.021749999999997</v>
          </cell>
        </row>
        <row r="4526">
          <cell r="H4526">
            <v>-72.971540000000005</v>
          </cell>
        </row>
        <row r="4527">
          <cell r="H4527">
            <v>-72.921330000000012</v>
          </cell>
        </row>
        <row r="4528">
          <cell r="H4528">
            <v>-72.871229999999997</v>
          </cell>
        </row>
        <row r="4529">
          <cell r="H4529">
            <v>-72.821120000000008</v>
          </cell>
        </row>
        <row r="4530">
          <cell r="H4530">
            <v>-72.771019999999993</v>
          </cell>
        </row>
        <row r="4531">
          <cell r="H4531">
            <v>-72.720820000000003</v>
          </cell>
        </row>
        <row r="4532">
          <cell r="H4532">
            <v>-72.670709999999985</v>
          </cell>
        </row>
        <row r="4533">
          <cell r="H4533">
            <v>-72.620609999999999</v>
          </cell>
        </row>
        <row r="4534">
          <cell r="H4534">
            <v>-72.570510000000013</v>
          </cell>
        </row>
        <row r="4535">
          <cell r="H4535">
            <v>-72.520299999999992</v>
          </cell>
        </row>
        <row r="4536">
          <cell r="H4536">
            <v>-72.470100000000002</v>
          </cell>
        </row>
        <row r="4537">
          <cell r="H4537">
            <v>-72.42</v>
          </cell>
        </row>
        <row r="4538">
          <cell r="H4538">
            <v>-72.369900000000001</v>
          </cell>
        </row>
        <row r="4539">
          <cell r="H4539">
            <v>-72.319800000000015</v>
          </cell>
        </row>
        <row r="4540">
          <cell r="H4540">
            <v>-72.269599999999997</v>
          </cell>
        </row>
        <row r="4541">
          <cell r="H4541">
            <v>-72.219490000000008</v>
          </cell>
        </row>
        <row r="4542">
          <cell r="H4542">
            <v>-72.16928999999999</v>
          </cell>
        </row>
        <row r="4543">
          <cell r="H4543">
            <v>-72.119190000000003</v>
          </cell>
        </row>
        <row r="4544">
          <cell r="H4544">
            <v>-72.069090000000003</v>
          </cell>
        </row>
        <row r="4545">
          <cell r="H4545">
            <v>-72.019000000000005</v>
          </cell>
        </row>
        <row r="4546">
          <cell r="H4546">
            <v>-71.968900000000005</v>
          </cell>
        </row>
        <row r="4547">
          <cell r="H4547">
            <v>-71.918700000000001</v>
          </cell>
        </row>
        <row r="4548">
          <cell r="H4548">
            <v>-71.868600000000001</v>
          </cell>
        </row>
        <row r="4549">
          <cell r="H4549">
            <v>-71.818399999999997</v>
          </cell>
        </row>
        <row r="4550">
          <cell r="H4550">
            <v>-71.768300000000011</v>
          </cell>
        </row>
        <row r="4551">
          <cell r="H4551">
            <v>-71.718109999999996</v>
          </cell>
        </row>
        <row r="4552">
          <cell r="H4552">
            <v>-71.668009999999995</v>
          </cell>
        </row>
        <row r="4553">
          <cell r="H4553">
            <v>-71.618009999999998</v>
          </cell>
        </row>
        <row r="4554">
          <cell r="H4554">
            <v>-71.567820000000012</v>
          </cell>
        </row>
        <row r="4555">
          <cell r="H4555">
            <v>-71.517719999999997</v>
          </cell>
        </row>
        <row r="4556">
          <cell r="H4556">
            <v>-71.467529999999996</v>
          </cell>
        </row>
        <row r="4557">
          <cell r="H4557">
            <v>-71.417429999999996</v>
          </cell>
        </row>
        <row r="4558">
          <cell r="H4558">
            <v>-71.367339999999999</v>
          </cell>
        </row>
        <row r="4559">
          <cell r="H4559">
            <v>-71.317139999999995</v>
          </cell>
        </row>
        <row r="4560">
          <cell r="H4560">
            <v>-71.267049999999998</v>
          </cell>
        </row>
        <row r="4561">
          <cell r="H4561">
            <v>-71.216849999999994</v>
          </cell>
        </row>
        <row r="4562">
          <cell r="H4562">
            <v>-71.166659999999993</v>
          </cell>
        </row>
        <row r="4563">
          <cell r="H4563">
            <v>-71.116569999999996</v>
          </cell>
        </row>
        <row r="4564">
          <cell r="H4564">
            <v>-71.066479999999999</v>
          </cell>
        </row>
        <row r="4565">
          <cell r="H4565">
            <v>-71.016279999999995</v>
          </cell>
        </row>
        <row r="4566">
          <cell r="H4566">
            <v>-70.966189999999997</v>
          </cell>
        </row>
        <row r="4567">
          <cell r="H4567">
            <v>-70.9161</v>
          </cell>
        </row>
        <row r="4568">
          <cell r="H4568">
            <v>-70.86591</v>
          </cell>
        </row>
        <row r="4569">
          <cell r="H4569">
            <v>-70.815820000000002</v>
          </cell>
        </row>
        <row r="4570">
          <cell r="H4570">
            <v>-70.765630000000002</v>
          </cell>
        </row>
        <row r="4571">
          <cell r="H4571">
            <v>-70.715540000000004</v>
          </cell>
        </row>
        <row r="4572">
          <cell r="H4572">
            <v>-70.665349999999989</v>
          </cell>
        </row>
        <row r="4573">
          <cell r="H4573">
            <v>-70.615260000000006</v>
          </cell>
        </row>
        <row r="4574">
          <cell r="H4574">
            <v>-70.565169999999995</v>
          </cell>
        </row>
        <row r="4575">
          <cell r="H4575">
            <v>-70.514980000000008</v>
          </cell>
        </row>
        <row r="4576">
          <cell r="H4576">
            <v>-70.464789999999994</v>
          </cell>
        </row>
        <row r="4577">
          <cell r="H4577">
            <v>-70.414700000000011</v>
          </cell>
        </row>
        <row r="4578">
          <cell r="H4578">
            <v>-70.364609999999999</v>
          </cell>
        </row>
        <row r="4579">
          <cell r="H4579">
            <v>-70.314430000000016</v>
          </cell>
        </row>
        <row r="4580">
          <cell r="H4580">
            <v>-70.264240000000001</v>
          </cell>
        </row>
        <row r="4581">
          <cell r="H4581">
            <v>-70.214149999999989</v>
          </cell>
        </row>
        <row r="4582">
          <cell r="H4582">
            <v>-70.164070000000009</v>
          </cell>
        </row>
        <row r="4583">
          <cell r="H4583">
            <v>-70.113979999999998</v>
          </cell>
        </row>
        <row r="4584">
          <cell r="H4584">
            <v>-70.063890000000001</v>
          </cell>
        </row>
        <row r="4585">
          <cell r="H4585">
            <v>-70.013509999999997</v>
          </cell>
        </row>
        <row r="4586">
          <cell r="H4586">
            <v>-69.963419999999999</v>
          </cell>
        </row>
        <row r="4587">
          <cell r="H4587">
            <v>-69.913340000000005</v>
          </cell>
        </row>
        <row r="4588">
          <cell r="H4588">
            <v>-69.863249999999994</v>
          </cell>
        </row>
        <row r="4589">
          <cell r="H4589">
            <v>-69.81317</v>
          </cell>
        </row>
        <row r="4590">
          <cell r="H4590">
            <v>-69.762990000000002</v>
          </cell>
        </row>
        <row r="4591">
          <cell r="H4591">
            <v>-69.712900000000005</v>
          </cell>
        </row>
        <row r="4592">
          <cell r="H4592">
            <v>-69.662720000000007</v>
          </cell>
        </row>
        <row r="4593">
          <cell r="H4593">
            <v>-69.612539999999996</v>
          </cell>
        </row>
        <row r="4594">
          <cell r="H4594">
            <v>-69.562350000000009</v>
          </cell>
        </row>
        <row r="4595">
          <cell r="H4595">
            <v>-69.512270000000001</v>
          </cell>
        </row>
        <row r="4596">
          <cell r="H4596">
            <v>-69.462189999999993</v>
          </cell>
        </row>
        <row r="4597">
          <cell r="H4597">
            <v>-69.412009999999995</v>
          </cell>
        </row>
        <row r="4598">
          <cell r="H4598">
            <v>-69.361930000000001</v>
          </cell>
        </row>
        <row r="4599">
          <cell r="H4599">
            <v>-69.311849999999993</v>
          </cell>
        </row>
        <row r="4600">
          <cell r="H4600">
            <v>-69.261670000000009</v>
          </cell>
        </row>
        <row r="4601">
          <cell r="H4601">
            <v>-69.211489999999998</v>
          </cell>
        </row>
        <row r="4602">
          <cell r="H4602">
            <v>-69.161410000000004</v>
          </cell>
        </row>
        <row r="4603">
          <cell r="H4603">
            <v>-69.111230000000006</v>
          </cell>
        </row>
        <row r="4604">
          <cell r="H4604">
            <v>-69.061049999999994</v>
          </cell>
        </row>
        <row r="4605">
          <cell r="H4605">
            <v>-69.010969999999986</v>
          </cell>
        </row>
        <row r="4606">
          <cell r="H4606">
            <v>-68.96069</v>
          </cell>
        </row>
        <row r="4607">
          <cell r="H4607">
            <v>-68.910619999999994</v>
          </cell>
        </row>
        <row r="4608">
          <cell r="H4608">
            <v>-68.860539999999986</v>
          </cell>
        </row>
        <row r="4609">
          <cell r="H4609">
            <v>-68.810360000000003</v>
          </cell>
        </row>
        <row r="4610">
          <cell r="H4610">
            <v>-68.760279999999995</v>
          </cell>
        </row>
        <row r="4611">
          <cell r="H4611">
            <v>-68.710209999999989</v>
          </cell>
        </row>
        <row r="4612">
          <cell r="H4612">
            <v>-68.659930000000003</v>
          </cell>
        </row>
        <row r="4613">
          <cell r="H4613">
            <v>-68.609859999999998</v>
          </cell>
        </row>
        <row r="4614">
          <cell r="H4614">
            <v>-68.55968</v>
          </cell>
        </row>
        <row r="4615">
          <cell r="H4615">
            <v>-68.509600000000006</v>
          </cell>
        </row>
        <row r="4616">
          <cell r="H4616">
            <v>-68.459429999999998</v>
          </cell>
        </row>
        <row r="4617">
          <cell r="H4617">
            <v>-68.409459999999996</v>
          </cell>
        </row>
        <row r="4618">
          <cell r="H4618">
            <v>-68.359180000000009</v>
          </cell>
        </row>
        <row r="4619">
          <cell r="H4619">
            <v>-68.309110000000004</v>
          </cell>
        </row>
        <row r="4620">
          <cell r="H4620">
            <v>-68.259029999999996</v>
          </cell>
        </row>
        <row r="4621">
          <cell r="H4621">
            <v>-68.208860000000001</v>
          </cell>
        </row>
        <row r="4622">
          <cell r="H4622">
            <v>-68.15879000000001</v>
          </cell>
        </row>
        <row r="4623">
          <cell r="H4623">
            <v>-68.108519999999999</v>
          </cell>
        </row>
        <row r="4624">
          <cell r="H4624">
            <v>-68.058440000000004</v>
          </cell>
        </row>
        <row r="4625">
          <cell r="H4625">
            <v>-68.008269999999996</v>
          </cell>
        </row>
        <row r="4626">
          <cell r="H4626">
            <v>-67.958100000000002</v>
          </cell>
        </row>
        <row r="4627">
          <cell r="H4627">
            <v>-67.908029999999997</v>
          </cell>
        </row>
        <row r="4628">
          <cell r="H4628">
            <v>-67.857859999999988</v>
          </cell>
        </row>
        <row r="4629">
          <cell r="H4629">
            <v>-67.807790000000011</v>
          </cell>
        </row>
        <row r="4630">
          <cell r="H4630">
            <v>-67.757620000000003</v>
          </cell>
        </row>
        <row r="4631">
          <cell r="H4631">
            <v>-67.707549999999998</v>
          </cell>
        </row>
        <row r="4632">
          <cell r="H4632">
            <v>-67.65728</v>
          </cell>
        </row>
        <row r="4633">
          <cell r="H4633">
            <v>-67.607209999999995</v>
          </cell>
        </row>
        <row r="4634">
          <cell r="H4634">
            <v>-67.557140000000004</v>
          </cell>
        </row>
        <row r="4635">
          <cell r="H4635">
            <v>-67.506969999999995</v>
          </cell>
        </row>
        <row r="4636">
          <cell r="H4636">
            <v>-67.45680999999999</v>
          </cell>
        </row>
        <row r="4637">
          <cell r="H4637">
            <v>-67.40664000000001</v>
          </cell>
        </row>
        <row r="4638">
          <cell r="H4638">
            <v>-67.356470000000002</v>
          </cell>
        </row>
        <row r="4639">
          <cell r="H4639">
            <v>-67.306399999999996</v>
          </cell>
        </row>
        <row r="4640">
          <cell r="H4640">
            <v>-67.256339999999994</v>
          </cell>
        </row>
        <row r="4641">
          <cell r="H4641">
            <v>-67.20617</v>
          </cell>
        </row>
        <row r="4642">
          <cell r="H4642">
            <v>-67.156010000000009</v>
          </cell>
        </row>
        <row r="4643">
          <cell r="H4643">
            <v>-67.105840000000001</v>
          </cell>
        </row>
        <row r="4644">
          <cell r="H4644">
            <v>-67.055869999999999</v>
          </cell>
        </row>
        <row r="4645">
          <cell r="H4645">
            <v>-67.005610000000004</v>
          </cell>
        </row>
        <row r="4646">
          <cell r="H4646">
            <v>-66.955449999999999</v>
          </cell>
        </row>
        <row r="4647">
          <cell r="H4647">
            <v>-66.905280000000005</v>
          </cell>
        </row>
        <row r="4648">
          <cell r="H4648">
            <v>-66.855220000000003</v>
          </cell>
        </row>
        <row r="4649">
          <cell r="H4649">
            <v>-66.805049999999994</v>
          </cell>
        </row>
        <row r="4650">
          <cell r="H4650">
            <v>-66.754889999999989</v>
          </cell>
        </row>
        <row r="4651">
          <cell r="H4651">
            <v>-66.704930000000004</v>
          </cell>
        </row>
        <row r="4652">
          <cell r="H4652">
            <v>-66.654669999999996</v>
          </cell>
        </row>
        <row r="4653">
          <cell r="H4653">
            <v>-66.604500000000002</v>
          </cell>
        </row>
        <row r="4654">
          <cell r="H4654">
            <v>-66.554339999999996</v>
          </cell>
        </row>
        <row r="4655">
          <cell r="H4655">
            <v>-66.504379999999998</v>
          </cell>
        </row>
        <row r="4656">
          <cell r="H4656">
            <v>-66.454120000000003</v>
          </cell>
        </row>
        <row r="4657">
          <cell r="H4657">
            <v>-66.403959999999998</v>
          </cell>
        </row>
        <row r="4658">
          <cell r="H4658">
            <v>-66.353899999999996</v>
          </cell>
        </row>
        <row r="4659">
          <cell r="H4659">
            <v>-66.303640000000001</v>
          </cell>
        </row>
        <row r="4660">
          <cell r="H4660">
            <v>-66.253680000000003</v>
          </cell>
        </row>
        <row r="4661">
          <cell r="H4661">
            <v>-66.203519999999997</v>
          </cell>
        </row>
        <row r="4662">
          <cell r="H4662">
            <v>-66.153360000000006</v>
          </cell>
        </row>
        <row r="4663">
          <cell r="H4663">
            <v>-66.103200000000001</v>
          </cell>
        </row>
        <row r="4664">
          <cell r="H4664">
            <v>-66.05304000000001</v>
          </cell>
        </row>
        <row r="4665">
          <cell r="H4665">
            <v>-66.002890000000008</v>
          </cell>
        </row>
        <row r="4666">
          <cell r="H4666">
            <v>-65.952830000000006</v>
          </cell>
        </row>
        <row r="4667">
          <cell r="H4667">
            <v>-65.902670000000001</v>
          </cell>
        </row>
        <row r="4668">
          <cell r="H4668">
            <v>-65.852609999999999</v>
          </cell>
        </row>
        <row r="4669">
          <cell r="H4669">
            <v>-65.802359999999993</v>
          </cell>
        </row>
        <row r="4670">
          <cell r="H4670">
            <v>-65.752200000000002</v>
          </cell>
        </row>
        <row r="4671">
          <cell r="H4671">
            <v>-65.70214</v>
          </cell>
        </row>
        <row r="4672">
          <cell r="H4672">
            <v>-65.651888999999997</v>
          </cell>
        </row>
        <row r="4673">
          <cell r="H4673">
            <v>-65.601833999999997</v>
          </cell>
        </row>
        <row r="4674">
          <cell r="H4674">
            <v>-65.551778999999996</v>
          </cell>
        </row>
        <row r="4675">
          <cell r="H4675">
            <v>-65.501625000000004</v>
          </cell>
        </row>
        <row r="4676">
          <cell r="H4676">
            <v>-65.451470999999998</v>
          </cell>
        </row>
        <row r="4677">
          <cell r="H4677">
            <v>-65.401416999999995</v>
          </cell>
        </row>
        <row r="4678">
          <cell r="H4678">
            <v>-65.351163</v>
          </cell>
        </row>
        <row r="4679">
          <cell r="H4679">
            <v>-65.301109999999994</v>
          </cell>
        </row>
        <row r="4680">
          <cell r="H4680">
            <v>-65.250957</v>
          </cell>
        </row>
        <row r="4681">
          <cell r="H4681">
            <v>-65.200805000000003</v>
          </cell>
        </row>
        <row r="4682">
          <cell r="H4682">
            <v>-65.150653000000005</v>
          </cell>
        </row>
        <row r="4683">
          <cell r="H4683">
            <v>-65.100600999999997</v>
          </cell>
        </row>
        <row r="4684">
          <cell r="H4684">
            <v>-65.050349999999995</v>
          </cell>
        </row>
        <row r="4685">
          <cell r="H4685">
            <v>-65.000298999999998</v>
          </cell>
        </row>
        <row r="4686">
          <cell r="H4686">
            <v>-64.950147999999999</v>
          </cell>
        </row>
        <row r="4687">
          <cell r="H4687">
            <v>-64.899996999999999</v>
          </cell>
        </row>
        <row r="4688">
          <cell r="H4688">
            <v>-64.849847000000011</v>
          </cell>
        </row>
        <row r="4689">
          <cell r="H4689">
            <v>-64.79979800000001</v>
          </cell>
        </row>
        <row r="4690">
          <cell r="H4690">
            <v>-64.749648000000008</v>
          </cell>
        </row>
        <row r="4691">
          <cell r="H4691">
            <v>-64.699499000000003</v>
          </cell>
        </row>
        <row r="4692">
          <cell r="H4692">
            <v>-64.649450999999999</v>
          </cell>
        </row>
        <row r="4693">
          <cell r="H4693">
            <v>-64.599102000000002</v>
          </cell>
        </row>
        <row r="4694">
          <cell r="H4694">
            <v>-64.549054000000012</v>
          </cell>
        </row>
        <row r="4695">
          <cell r="H4695">
            <v>-64.498907000000003</v>
          </cell>
        </row>
        <row r="4696">
          <cell r="H4696">
            <v>-64.448758999999995</v>
          </cell>
        </row>
        <row r="4697">
          <cell r="H4697">
            <v>-64.398713000000001</v>
          </cell>
        </row>
        <row r="4698">
          <cell r="H4698">
            <v>-64.348466000000002</v>
          </cell>
        </row>
        <row r="4699">
          <cell r="H4699">
            <v>-64.298419999999993</v>
          </cell>
        </row>
        <row r="4700">
          <cell r="H4700">
            <v>-64.248273999999995</v>
          </cell>
        </row>
        <row r="4701">
          <cell r="H4701">
            <v>-64.198127999999997</v>
          </cell>
        </row>
        <row r="4702">
          <cell r="H4702">
            <v>-64.147982999999996</v>
          </cell>
        </row>
        <row r="4703">
          <cell r="H4703">
            <v>-64.09783800000001</v>
          </cell>
        </row>
        <row r="4704">
          <cell r="H4704">
            <v>-64.047692999999995</v>
          </cell>
        </row>
        <row r="4705">
          <cell r="H4705">
            <v>-63.997648999999996</v>
          </cell>
        </row>
        <row r="4706">
          <cell r="H4706">
            <v>-63.947505</v>
          </cell>
        </row>
        <row r="4707">
          <cell r="H4707">
            <v>-63.897362000000001</v>
          </cell>
        </row>
        <row r="4708">
          <cell r="H4708">
            <v>-63.847119000000006</v>
          </cell>
        </row>
        <row r="4709">
          <cell r="H4709">
            <v>-63.797076000000004</v>
          </cell>
        </row>
        <row r="4710">
          <cell r="H4710">
            <v>-63.746932999999999</v>
          </cell>
        </row>
        <row r="4711">
          <cell r="H4711">
            <v>-63.696790999999997</v>
          </cell>
        </row>
        <row r="4712">
          <cell r="H4712">
            <v>-63.646650000000001</v>
          </cell>
        </row>
        <row r="4713">
          <cell r="H4713">
            <v>-63.596508</v>
          </cell>
        </row>
        <row r="4714">
          <cell r="H4714">
            <v>-63.546367000000004</v>
          </cell>
        </row>
        <row r="4715">
          <cell r="H4715">
            <v>-63.496226</v>
          </cell>
        </row>
        <row r="4716">
          <cell r="H4716">
            <v>-63.446086000000001</v>
          </cell>
        </row>
        <row r="4717">
          <cell r="H4717">
            <v>-63.396045999999998</v>
          </cell>
        </row>
        <row r="4718">
          <cell r="H4718">
            <v>-63.345805999999996</v>
          </cell>
        </row>
        <row r="4719">
          <cell r="H4719">
            <v>-63.295766999999998</v>
          </cell>
        </row>
        <row r="4720">
          <cell r="H4720">
            <v>-63.245528000000007</v>
          </cell>
        </row>
        <row r="4721">
          <cell r="H4721">
            <v>-63.195489000000002</v>
          </cell>
        </row>
        <row r="4722">
          <cell r="H4722">
            <v>-63.145351000000005</v>
          </cell>
        </row>
        <row r="4723">
          <cell r="H4723">
            <v>-63.095112999999998</v>
          </cell>
        </row>
        <row r="4724">
          <cell r="H4724">
            <v>-63.044975000000001</v>
          </cell>
        </row>
        <row r="4725">
          <cell r="H4725">
            <v>-62.994937999999998</v>
          </cell>
        </row>
        <row r="4726">
          <cell r="H4726">
            <v>-62.944800999999998</v>
          </cell>
        </row>
        <row r="4727">
          <cell r="H4727">
            <v>-62.894663999999999</v>
          </cell>
        </row>
        <row r="4728">
          <cell r="H4728">
            <v>-62.844628</v>
          </cell>
        </row>
        <row r="4729">
          <cell r="H4729">
            <v>-62.794291999999999</v>
          </cell>
        </row>
        <row r="4730">
          <cell r="H4730">
            <v>-62.744256199999995</v>
          </cell>
        </row>
        <row r="4731">
          <cell r="H4731">
            <v>-62.694121100000004</v>
          </cell>
        </row>
        <row r="4732">
          <cell r="H4732">
            <v>-62.643986099999999</v>
          </cell>
        </row>
        <row r="4733">
          <cell r="H4733">
            <v>-62.593851700000002</v>
          </cell>
        </row>
        <row r="4734">
          <cell r="H4734">
            <v>-62.543717309999998</v>
          </cell>
        </row>
        <row r="4735">
          <cell r="H4735">
            <v>-62.493583579999999</v>
          </cell>
        </row>
        <row r="4736">
          <cell r="H4736">
            <v>-62.443449900000005</v>
          </cell>
        </row>
        <row r="4737">
          <cell r="H4737">
            <v>-62.393216900000006</v>
          </cell>
        </row>
        <row r="4738">
          <cell r="H4738">
            <v>-62.3431839</v>
          </cell>
        </row>
        <row r="4739">
          <cell r="H4739">
            <v>-62.292951500000001</v>
          </cell>
        </row>
        <row r="4740">
          <cell r="H4740">
            <v>-62.242919300000004</v>
          </cell>
        </row>
        <row r="4741">
          <cell r="H4741">
            <v>-62.192788</v>
          </cell>
        </row>
        <row r="4742">
          <cell r="H4742">
            <v>-62.142656000000002</v>
          </cell>
        </row>
        <row r="4743">
          <cell r="H4743">
            <v>-62.092525000000002</v>
          </cell>
        </row>
        <row r="4744">
          <cell r="H4744">
            <v>-62.042394000000002</v>
          </cell>
        </row>
        <row r="4745">
          <cell r="H4745">
            <v>-61.992264000000006</v>
          </cell>
        </row>
        <row r="4746">
          <cell r="H4746">
            <v>-61.942133999999996</v>
          </cell>
        </row>
        <row r="4747">
          <cell r="H4747">
            <v>-61.892004</v>
          </cell>
        </row>
        <row r="4748">
          <cell r="H4748">
            <v>-61.841874000000004</v>
          </cell>
        </row>
        <row r="4749">
          <cell r="H4749">
            <v>-61.791746000000003</v>
          </cell>
        </row>
        <row r="4750">
          <cell r="H4750">
            <v>-61.741616999999998</v>
          </cell>
        </row>
        <row r="4751">
          <cell r="H4751">
            <v>-61.691487999999993</v>
          </cell>
        </row>
        <row r="4752">
          <cell r="H4752">
            <v>-61.641359999999999</v>
          </cell>
        </row>
        <row r="4753">
          <cell r="H4753">
            <v>-61.591132999999999</v>
          </cell>
        </row>
        <row r="4754">
          <cell r="H4754">
            <v>-61.541004999999998</v>
          </cell>
        </row>
        <row r="4755">
          <cell r="H4755">
            <v>-61.490877999999995</v>
          </cell>
        </row>
        <row r="4756">
          <cell r="H4756">
            <v>-61.440752000000003</v>
          </cell>
        </row>
        <row r="4757">
          <cell r="H4757">
            <v>-61.390625999999997</v>
          </cell>
        </row>
        <row r="4758">
          <cell r="H4758">
            <v>-61.340498999999994</v>
          </cell>
        </row>
        <row r="4759">
          <cell r="H4759">
            <v>-61.290273999999997</v>
          </cell>
        </row>
        <row r="4760">
          <cell r="H4760">
            <v>-61.240249000000006</v>
          </cell>
        </row>
        <row r="4761">
          <cell r="H4761">
            <v>-61.190024000000001</v>
          </cell>
        </row>
        <row r="4762">
          <cell r="H4762">
            <v>-61.139899</v>
          </cell>
        </row>
        <row r="4763">
          <cell r="H4763">
            <v>-61.089874999999999</v>
          </cell>
        </row>
        <row r="4764">
          <cell r="H4764">
            <v>-61.039750999999995</v>
          </cell>
        </row>
        <row r="4765">
          <cell r="H4765">
            <v>-60.989528</v>
          </cell>
        </row>
        <row r="4766">
          <cell r="H4766">
            <v>-60.939503999999999</v>
          </cell>
        </row>
        <row r="4767">
          <cell r="H4767">
            <v>-60.889280999999997</v>
          </cell>
        </row>
        <row r="4768">
          <cell r="H4768">
            <v>-60.839058999999999</v>
          </cell>
        </row>
        <row r="4769">
          <cell r="H4769">
            <v>-60.789036999999993</v>
          </cell>
        </row>
        <row r="4770">
          <cell r="H4770">
            <v>-60.738814999999995</v>
          </cell>
        </row>
        <row r="4771">
          <cell r="H4771">
            <v>-60.688792999999997</v>
          </cell>
        </row>
        <row r="4772">
          <cell r="H4772">
            <v>-60.638672</v>
          </cell>
        </row>
        <row r="4773">
          <cell r="H4773">
            <v>-60.588552</v>
          </cell>
        </row>
        <row r="4774">
          <cell r="H4774">
            <v>-60.538330999999999</v>
          </cell>
        </row>
        <row r="4775">
          <cell r="H4775">
            <v>-60.488211</v>
          </cell>
        </row>
        <row r="4776">
          <cell r="H4776">
            <v>-60.438091</v>
          </cell>
        </row>
        <row r="4777">
          <cell r="H4777">
            <v>-60.387972000000005</v>
          </cell>
        </row>
        <row r="4778">
          <cell r="H4778">
            <v>-60.337853000000003</v>
          </cell>
        </row>
        <row r="4779">
          <cell r="H4779">
            <v>-60.287633999999997</v>
          </cell>
        </row>
        <row r="4780">
          <cell r="H4780">
            <v>-60.237616000000003</v>
          </cell>
        </row>
        <row r="4781">
          <cell r="H4781">
            <v>-60.187398000000002</v>
          </cell>
        </row>
        <row r="4782">
          <cell r="H4782">
            <v>-60.137380000000007</v>
          </cell>
        </row>
        <row r="4783">
          <cell r="H4783">
            <v>-60.087163000000004</v>
          </cell>
        </row>
        <row r="4784">
          <cell r="H4784">
            <v>-60.036945000000003</v>
          </cell>
        </row>
        <row r="4785">
          <cell r="H4785">
            <v>-59.986829</v>
          </cell>
        </row>
        <row r="4786">
          <cell r="H4786">
            <v>-59.936812000000003</v>
          </cell>
        </row>
        <row r="4787">
          <cell r="H4787">
            <v>-59.886696999999998</v>
          </cell>
        </row>
        <row r="4788">
          <cell r="H4788">
            <v>-59.836480999999992</v>
          </cell>
        </row>
        <row r="4789">
          <cell r="H4789">
            <v>-59.786265999999998</v>
          </cell>
        </row>
        <row r="4790">
          <cell r="H4790">
            <v>-59.736250999999996</v>
          </cell>
        </row>
        <row r="4791">
          <cell r="H4791">
            <v>-59.686036000000001</v>
          </cell>
        </row>
        <row r="4792">
          <cell r="H4792">
            <v>-59.635921999999994</v>
          </cell>
        </row>
        <row r="4793">
          <cell r="H4793">
            <v>-59.585908000000003</v>
          </cell>
        </row>
        <row r="4794">
          <cell r="H4794">
            <v>-59.535693999999999</v>
          </cell>
        </row>
        <row r="4795">
          <cell r="H4795">
            <v>-59.485581000000003</v>
          </cell>
        </row>
        <row r="4796">
          <cell r="H4796">
            <v>-59.435468</v>
          </cell>
        </row>
        <row r="4797">
          <cell r="H4797">
            <v>-59.385255999999998</v>
          </cell>
        </row>
        <row r="4798">
          <cell r="H4798">
            <v>-59.335139999999996</v>
          </cell>
        </row>
        <row r="4799">
          <cell r="H4799">
            <v>-59.285030000000006</v>
          </cell>
        </row>
        <row r="4800">
          <cell r="H4800">
            <v>-59.234920000000002</v>
          </cell>
        </row>
        <row r="4801">
          <cell r="H4801">
            <v>-59.184709999999995</v>
          </cell>
        </row>
        <row r="4802">
          <cell r="H4802">
            <v>-59.134600000000006</v>
          </cell>
        </row>
        <row r="4803">
          <cell r="H4803">
            <v>-59.084490000000002</v>
          </cell>
        </row>
        <row r="4804">
          <cell r="H4804">
            <v>-59.034280000000003</v>
          </cell>
        </row>
        <row r="4805">
          <cell r="H4805">
            <v>-58.984169999999999</v>
          </cell>
        </row>
        <row r="4806">
          <cell r="H4806">
            <v>-58.934060000000002</v>
          </cell>
        </row>
        <row r="4807">
          <cell r="H4807">
            <v>-58.883949999999999</v>
          </cell>
        </row>
        <row r="4808">
          <cell r="H4808">
            <v>-58.833739999999999</v>
          </cell>
        </row>
        <row r="4809">
          <cell r="H4809">
            <v>-58.783729999999998</v>
          </cell>
        </row>
        <row r="4810">
          <cell r="H4810">
            <v>-58.733519999999999</v>
          </cell>
        </row>
        <row r="4811">
          <cell r="H4811">
            <v>-58.683419999999998</v>
          </cell>
        </row>
        <row r="4812">
          <cell r="H4812">
            <v>-58.633309999999994</v>
          </cell>
        </row>
        <row r="4813">
          <cell r="H4813">
            <v>-58.583100000000002</v>
          </cell>
        </row>
        <row r="4814">
          <cell r="H4814">
            <v>-58.533100000000005</v>
          </cell>
        </row>
        <row r="4815">
          <cell r="H4815">
            <v>-58.482890000000005</v>
          </cell>
        </row>
        <row r="4816">
          <cell r="H4816">
            <v>-58.432779999999994</v>
          </cell>
        </row>
        <row r="4817">
          <cell r="H4817">
            <v>-58.382680000000001</v>
          </cell>
        </row>
        <row r="4818">
          <cell r="H4818">
            <v>-58.332569999999997</v>
          </cell>
        </row>
        <row r="4819">
          <cell r="H4819">
            <v>-58.282269999999997</v>
          </cell>
        </row>
        <row r="4820">
          <cell r="H4820">
            <v>-58.232260000000004</v>
          </cell>
        </row>
        <row r="4821">
          <cell r="H4821">
            <v>-58.18206</v>
          </cell>
        </row>
        <row r="4822">
          <cell r="H4822">
            <v>-58.131950000000003</v>
          </cell>
        </row>
        <row r="4823">
          <cell r="H4823">
            <v>-58.08175</v>
          </cell>
        </row>
        <row r="4824">
          <cell r="H4824">
            <v>-58.031750000000002</v>
          </cell>
        </row>
        <row r="4825">
          <cell r="H4825">
            <v>-57.981540000000003</v>
          </cell>
        </row>
        <row r="4826">
          <cell r="H4826">
            <v>-57.931339999999992</v>
          </cell>
        </row>
        <row r="4827">
          <cell r="H4827">
            <v>-57.881239999999998</v>
          </cell>
        </row>
        <row r="4828">
          <cell r="H4828">
            <v>-57.831140000000005</v>
          </cell>
        </row>
        <row r="4829">
          <cell r="H4829">
            <v>-57.780940000000001</v>
          </cell>
        </row>
        <row r="4830">
          <cell r="H4830">
            <v>-57.730940000000004</v>
          </cell>
        </row>
        <row r="4831">
          <cell r="H4831">
            <v>-57.68083</v>
          </cell>
        </row>
        <row r="4832">
          <cell r="H4832">
            <v>-57.63053</v>
          </cell>
        </row>
        <row r="4833">
          <cell r="H4833">
            <v>-57.580530000000003</v>
          </cell>
        </row>
        <row r="4834">
          <cell r="H4834">
            <v>-57.530329999999999</v>
          </cell>
        </row>
        <row r="4835">
          <cell r="H4835">
            <v>-57.480229999999999</v>
          </cell>
        </row>
        <row r="4836">
          <cell r="H4836">
            <v>-57.430040000000005</v>
          </cell>
        </row>
        <row r="4837">
          <cell r="H4837">
            <v>-57.379939999999998</v>
          </cell>
        </row>
        <row r="4838">
          <cell r="H4838">
            <v>-57.329840000000004</v>
          </cell>
        </row>
        <row r="4839">
          <cell r="H4839">
            <v>-57.279640000000001</v>
          </cell>
        </row>
        <row r="4840">
          <cell r="H4840">
            <v>-57.22954</v>
          </cell>
        </row>
        <row r="4841">
          <cell r="H4841">
            <v>-57.179450000000003</v>
          </cell>
        </row>
        <row r="4842">
          <cell r="H4842">
            <v>-57.129250000000006</v>
          </cell>
        </row>
        <row r="4843">
          <cell r="H4843">
            <v>-57.079049999999995</v>
          </cell>
        </row>
        <row r="4844">
          <cell r="H4844">
            <v>-57.029060000000001</v>
          </cell>
        </row>
        <row r="4845">
          <cell r="H4845">
            <v>-56.978859999999997</v>
          </cell>
        </row>
        <row r="4846">
          <cell r="H4846">
            <v>-56.928660000000008</v>
          </cell>
        </row>
        <row r="4847">
          <cell r="H4847">
            <v>-56.878569999999996</v>
          </cell>
        </row>
        <row r="4848">
          <cell r="H4848">
            <v>-56.828470000000003</v>
          </cell>
        </row>
        <row r="4849">
          <cell r="H4849">
            <v>-56.778280000000002</v>
          </cell>
        </row>
        <row r="4850">
          <cell r="H4850">
            <v>-56.728179999999995</v>
          </cell>
        </row>
        <row r="4851">
          <cell r="H4851">
            <v>-56.678089999999997</v>
          </cell>
        </row>
        <row r="4852">
          <cell r="H4852">
            <v>-56.627899999999997</v>
          </cell>
        </row>
        <row r="4853">
          <cell r="H4853">
            <v>-56.577799999999996</v>
          </cell>
        </row>
        <row r="4854">
          <cell r="H4854">
            <v>-56.527709999999999</v>
          </cell>
        </row>
        <row r="4855">
          <cell r="H4855">
            <v>-56.477519999999998</v>
          </cell>
        </row>
        <row r="4856">
          <cell r="H4856">
            <v>-56.427430000000001</v>
          </cell>
        </row>
        <row r="4857">
          <cell r="H4857">
            <v>-56.377229999999997</v>
          </cell>
        </row>
        <row r="4858">
          <cell r="H4858">
            <v>-56.32714</v>
          </cell>
        </row>
        <row r="4859">
          <cell r="H4859">
            <v>-56.276949999999999</v>
          </cell>
        </row>
        <row r="4860">
          <cell r="H4860">
            <v>-56.226859999999995</v>
          </cell>
        </row>
        <row r="4861">
          <cell r="H4861">
            <v>-56.176770000000005</v>
          </cell>
        </row>
        <row r="4862">
          <cell r="H4862">
            <v>-56.126580000000004</v>
          </cell>
        </row>
        <row r="4863">
          <cell r="H4863">
            <v>-56.076489999999993</v>
          </cell>
        </row>
        <row r="4864">
          <cell r="H4864">
            <v>-56.026299999999999</v>
          </cell>
        </row>
        <row r="4865">
          <cell r="H4865">
            <v>-55.976210000000002</v>
          </cell>
        </row>
        <row r="4866">
          <cell r="H4866">
            <v>-55.926020000000001</v>
          </cell>
        </row>
        <row r="4867">
          <cell r="H4867">
            <v>-55.875929999999997</v>
          </cell>
        </row>
        <row r="4868">
          <cell r="H4868">
            <v>-55.825749999999999</v>
          </cell>
        </row>
        <row r="4869">
          <cell r="H4869">
            <v>-55.775760000000005</v>
          </cell>
        </row>
        <row r="4870">
          <cell r="H4870">
            <v>-55.725570000000005</v>
          </cell>
        </row>
        <row r="4871">
          <cell r="H4871">
            <v>-55.675380000000004</v>
          </cell>
        </row>
        <row r="4872">
          <cell r="H4872">
            <v>-55.6252</v>
          </cell>
        </row>
        <row r="4873">
          <cell r="H4873">
            <v>-55.575110000000002</v>
          </cell>
        </row>
        <row r="4874">
          <cell r="H4874">
            <v>-55.525030000000001</v>
          </cell>
        </row>
        <row r="4875">
          <cell r="H4875">
            <v>-55.47484</v>
          </cell>
        </row>
        <row r="4876">
          <cell r="H4876">
            <v>-55.424750000000003</v>
          </cell>
        </row>
        <row r="4877">
          <cell r="H4877">
            <v>-55.374569999999999</v>
          </cell>
        </row>
        <row r="4878">
          <cell r="H4878">
            <v>-55.324480000000008</v>
          </cell>
        </row>
        <row r="4879">
          <cell r="H4879">
            <v>-55.274299999999997</v>
          </cell>
        </row>
        <row r="4880">
          <cell r="H4880">
            <v>-55.224220000000003</v>
          </cell>
        </row>
        <row r="4881">
          <cell r="H4881">
            <v>-55.174030000000002</v>
          </cell>
        </row>
        <row r="4882">
          <cell r="H4882">
            <v>-55.123849999999997</v>
          </cell>
        </row>
        <row r="4883">
          <cell r="H4883">
            <v>-55.073769999999996</v>
          </cell>
        </row>
        <row r="4884">
          <cell r="H4884">
            <v>-55.023580000000003</v>
          </cell>
        </row>
        <row r="4885">
          <cell r="H4885">
            <v>-54.973500000000001</v>
          </cell>
        </row>
        <row r="4886">
          <cell r="H4886">
            <v>-54.92342</v>
          </cell>
        </row>
        <row r="4887">
          <cell r="H4887">
            <v>-54.873239999999996</v>
          </cell>
        </row>
        <row r="4888">
          <cell r="H4888">
            <v>-54.823059999999998</v>
          </cell>
        </row>
        <row r="4889">
          <cell r="H4889">
            <v>-54.772979999999997</v>
          </cell>
        </row>
        <row r="4890">
          <cell r="H4890">
            <v>-54.722799999999999</v>
          </cell>
        </row>
        <row r="4891">
          <cell r="H4891">
            <v>-54.672620000000009</v>
          </cell>
        </row>
        <row r="4892">
          <cell r="H4892">
            <v>-54.622639999999997</v>
          </cell>
        </row>
        <row r="4893">
          <cell r="H4893">
            <v>-54.57246</v>
          </cell>
        </row>
        <row r="4894">
          <cell r="H4894">
            <v>-54.522279999999995</v>
          </cell>
        </row>
        <row r="4895">
          <cell r="H4895">
            <v>-54.472099999999998</v>
          </cell>
        </row>
        <row r="4896">
          <cell r="H4896">
            <v>-54.422019999999996</v>
          </cell>
        </row>
        <row r="4897">
          <cell r="H4897">
            <v>-54.371839999999999</v>
          </cell>
        </row>
        <row r="4898">
          <cell r="H4898">
            <v>-54.321660000000008</v>
          </cell>
        </row>
        <row r="4899">
          <cell r="H4899">
            <v>-54.271590000000003</v>
          </cell>
        </row>
        <row r="4900">
          <cell r="H4900">
            <v>-54.221609999999998</v>
          </cell>
        </row>
        <row r="4901">
          <cell r="H4901">
            <v>-54.171430000000001</v>
          </cell>
        </row>
        <row r="4902">
          <cell r="H4902">
            <v>-54.121259999999992</v>
          </cell>
        </row>
        <row r="4903">
          <cell r="H4903">
            <v>-54.071079999999995</v>
          </cell>
        </row>
        <row r="4904">
          <cell r="H4904">
            <v>-54.020899999999997</v>
          </cell>
        </row>
        <row r="4905">
          <cell r="H4905">
            <v>-53.970829999999999</v>
          </cell>
        </row>
        <row r="4906">
          <cell r="H4906">
            <v>-53.920749999999998</v>
          </cell>
        </row>
        <row r="4907">
          <cell r="H4907">
            <v>-53.870580000000004</v>
          </cell>
        </row>
        <row r="4908">
          <cell r="H4908">
            <v>-53.820410000000003</v>
          </cell>
        </row>
        <row r="4909">
          <cell r="H4909">
            <v>-53.770229999999998</v>
          </cell>
        </row>
        <row r="4910">
          <cell r="H4910">
            <v>-53.72016</v>
          </cell>
        </row>
        <row r="4911">
          <cell r="H4911">
            <v>-53.670079999999999</v>
          </cell>
        </row>
        <row r="4912">
          <cell r="H4912">
            <v>-53.619910000000004</v>
          </cell>
        </row>
        <row r="4913">
          <cell r="H4913">
            <v>-53.569739999999996</v>
          </cell>
        </row>
        <row r="4914">
          <cell r="H4914">
            <v>-53.519570000000002</v>
          </cell>
        </row>
        <row r="4915">
          <cell r="H4915">
            <v>-53.469399999999993</v>
          </cell>
        </row>
        <row r="4916">
          <cell r="H4916">
            <v>-53.419420000000002</v>
          </cell>
        </row>
        <row r="4917">
          <cell r="H4917">
            <v>-53.369249999999994</v>
          </cell>
        </row>
        <row r="4918">
          <cell r="H4918">
            <v>-53.31908</v>
          </cell>
        </row>
        <row r="4919">
          <cell r="H4919">
            <v>-53.268910000000005</v>
          </cell>
        </row>
        <row r="4920">
          <cell r="H4920">
            <v>-53.218740000000004</v>
          </cell>
        </row>
        <row r="4921">
          <cell r="H4921">
            <v>-53.168770000000002</v>
          </cell>
        </row>
        <row r="4922">
          <cell r="H4922">
            <v>-53.118600000000001</v>
          </cell>
        </row>
        <row r="4923">
          <cell r="H4923">
            <v>-53.068429999999999</v>
          </cell>
        </row>
        <row r="4924">
          <cell r="H4924">
            <v>-53.018260000000005</v>
          </cell>
        </row>
        <row r="4925">
          <cell r="H4925">
            <v>-52.968200000000003</v>
          </cell>
        </row>
        <row r="4926">
          <cell r="H4926">
            <v>-52.918030000000002</v>
          </cell>
        </row>
        <row r="4927">
          <cell r="H4927">
            <v>-52.86786</v>
          </cell>
        </row>
        <row r="4928">
          <cell r="H4928">
            <v>-52.817789999999995</v>
          </cell>
        </row>
        <row r="4929">
          <cell r="H4929">
            <v>-52.767720000000004</v>
          </cell>
        </row>
        <row r="4930">
          <cell r="H4930">
            <v>-52.717559999999999</v>
          </cell>
        </row>
        <row r="4931">
          <cell r="H4931">
            <v>-52.667390000000005</v>
          </cell>
        </row>
        <row r="4932">
          <cell r="H4932">
            <v>-52.617229999999999</v>
          </cell>
        </row>
        <row r="4933">
          <cell r="H4933">
            <v>-52.567159999999994</v>
          </cell>
        </row>
        <row r="4934">
          <cell r="H4934">
            <v>-52.51699</v>
          </cell>
        </row>
        <row r="4935">
          <cell r="H4935">
            <v>-52.466730000000005</v>
          </cell>
        </row>
        <row r="4936">
          <cell r="H4936">
            <v>-52.41666</v>
          </cell>
        </row>
        <row r="4937">
          <cell r="H4937">
            <v>-52.366500000000002</v>
          </cell>
        </row>
        <row r="4938">
          <cell r="H4938">
            <v>-52.316340000000004</v>
          </cell>
        </row>
        <row r="4939">
          <cell r="H4939">
            <v>-52.266270000000006</v>
          </cell>
        </row>
        <row r="4940">
          <cell r="H4940">
            <v>-52.21611</v>
          </cell>
        </row>
        <row r="4941">
          <cell r="H4941">
            <v>-52.165950000000002</v>
          </cell>
        </row>
        <row r="4942">
          <cell r="H4942">
            <v>-52.115880000000004</v>
          </cell>
        </row>
        <row r="4943">
          <cell r="H4943">
            <v>-52.065719999999999</v>
          </cell>
        </row>
        <row r="4944">
          <cell r="H4944">
            <v>-52.015660000000004</v>
          </cell>
        </row>
        <row r="4945">
          <cell r="H4945">
            <v>-51.965399999999995</v>
          </cell>
        </row>
        <row r="4946">
          <cell r="H4946">
            <v>-51.915239999999997</v>
          </cell>
        </row>
        <row r="4947">
          <cell r="H4947">
            <v>-51.865180000000002</v>
          </cell>
        </row>
        <row r="4948">
          <cell r="H4948">
            <v>-51.815020000000004</v>
          </cell>
        </row>
        <row r="4949">
          <cell r="H4949">
            <v>-51.764960000000002</v>
          </cell>
        </row>
        <row r="4950">
          <cell r="H4950">
            <v>-51.714799999999997</v>
          </cell>
        </row>
        <row r="4951">
          <cell r="H4951">
            <v>-51.664540000000002</v>
          </cell>
        </row>
        <row r="4952">
          <cell r="H4952">
            <v>-51.61448</v>
          </cell>
        </row>
        <row r="4953">
          <cell r="H4953">
            <v>-51.564320000000002</v>
          </cell>
        </row>
        <row r="4954">
          <cell r="H4954">
            <v>-51.51426</v>
          </cell>
        </row>
        <row r="4955">
          <cell r="H4955">
            <v>-51.464099999999995</v>
          </cell>
        </row>
        <row r="4956">
          <cell r="H4956">
            <v>-51.413939999999997</v>
          </cell>
        </row>
        <row r="4957">
          <cell r="H4957">
            <v>-51.363790000000002</v>
          </cell>
        </row>
        <row r="4958">
          <cell r="H4958">
            <v>-51.31373</v>
          </cell>
        </row>
        <row r="4959">
          <cell r="H4959">
            <v>-51.263570000000001</v>
          </cell>
        </row>
        <row r="4960">
          <cell r="H4960">
            <v>-51.213419999999999</v>
          </cell>
        </row>
        <row r="4961">
          <cell r="H4961">
            <v>-51.163259999999994</v>
          </cell>
        </row>
        <row r="4962">
          <cell r="H4962">
            <v>-51.113199999999992</v>
          </cell>
        </row>
        <row r="4963">
          <cell r="H4963">
            <v>-51.063049999999997</v>
          </cell>
        </row>
        <row r="4964">
          <cell r="H4964">
            <v>-51.012889999999999</v>
          </cell>
        </row>
        <row r="4965">
          <cell r="H4965">
            <v>-50.962740000000004</v>
          </cell>
        </row>
        <row r="4966">
          <cell r="H4966">
            <v>-50.912689999999998</v>
          </cell>
        </row>
        <row r="4967">
          <cell r="H4967">
            <v>-50.862430000000003</v>
          </cell>
        </row>
        <row r="4968">
          <cell r="H4968">
            <v>-50.812379999999997</v>
          </cell>
        </row>
        <row r="4969">
          <cell r="H4969">
            <v>-50.762219999999999</v>
          </cell>
        </row>
        <row r="4970">
          <cell r="H4970">
            <v>-50.712069999999997</v>
          </cell>
        </row>
        <row r="4971">
          <cell r="H4971">
            <v>-50.662019999999998</v>
          </cell>
        </row>
        <row r="4972">
          <cell r="H4972">
            <v>-50.611870000000003</v>
          </cell>
        </row>
        <row r="4973">
          <cell r="H4973">
            <v>-50.561720000000001</v>
          </cell>
        </row>
        <row r="4974">
          <cell r="H4974">
            <v>-50.511560000000003</v>
          </cell>
        </row>
        <row r="4975">
          <cell r="H4975">
            <v>-50.461510000000004</v>
          </cell>
        </row>
        <row r="4976">
          <cell r="H4976">
            <v>-50.411360000000002</v>
          </cell>
        </row>
        <row r="4977">
          <cell r="H4977">
            <v>-50.36121</v>
          </cell>
        </row>
        <row r="4978">
          <cell r="H4978">
            <v>-50.311059999999998</v>
          </cell>
        </row>
        <row r="4979">
          <cell r="H4979">
            <v>-50.260910000000003</v>
          </cell>
        </row>
        <row r="4980">
          <cell r="H4980">
            <v>-50.210760000000001</v>
          </cell>
        </row>
        <row r="4981">
          <cell r="H4981">
            <v>-50.160709999999995</v>
          </cell>
        </row>
        <row r="4982">
          <cell r="H4982">
            <v>-50.110560000000007</v>
          </cell>
        </row>
        <row r="4983">
          <cell r="H4983">
            <v>-50.060420000000001</v>
          </cell>
        </row>
        <row r="4984">
          <cell r="H4984">
            <v>-50.010269999999998</v>
          </cell>
        </row>
        <row r="4985">
          <cell r="H4985">
            <v>-49.96002</v>
          </cell>
        </row>
        <row r="4986">
          <cell r="H4986">
            <v>-49.909970000000001</v>
          </cell>
        </row>
        <row r="4987">
          <cell r="H4987">
            <v>-49.859819999999999</v>
          </cell>
        </row>
        <row r="4988">
          <cell r="H4988">
            <v>-49.80968</v>
          </cell>
        </row>
        <row r="4989">
          <cell r="H4989">
            <v>-49.759529999999998</v>
          </cell>
        </row>
        <row r="4990">
          <cell r="H4990">
            <v>-49.709490000000002</v>
          </cell>
        </row>
        <row r="4991">
          <cell r="H4991">
            <v>-49.65934</v>
          </cell>
        </row>
        <row r="4992">
          <cell r="H4992">
            <v>-49.609189999999998</v>
          </cell>
        </row>
        <row r="4993">
          <cell r="H4993">
            <v>-49.559049999999999</v>
          </cell>
        </row>
        <row r="4994">
          <cell r="H4994">
            <v>-49.509</v>
          </cell>
        </row>
        <row r="4995">
          <cell r="H4995">
            <v>-49.458759999999998</v>
          </cell>
        </row>
        <row r="4996">
          <cell r="H4996">
            <v>-49.408619999999999</v>
          </cell>
        </row>
        <row r="4997">
          <cell r="H4997">
            <v>-49.358469999999997</v>
          </cell>
        </row>
        <row r="4998">
          <cell r="H4998">
            <v>-49.308329999999998</v>
          </cell>
        </row>
        <row r="4999">
          <cell r="H4999">
            <v>-49.258189999999999</v>
          </cell>
        </row>
        <row r="5000">
          <cell r="H5000">
            <v>-49.208040000000004</v>
          </cell>
        </row>
        <row r="5001">
          <cell r="H5001">
            <v>-49.158000000000001</v>
          </cell>
        </row>
        <row r="5002">
          <cell r="H5002">
            <v>-49.107859999999995</v>
          </cell>
        </row>
        <row r="5003">
          <cell r="H5003">
            <v>-49.057720000000003</v>
          </cell>
        </row>
        <row r="5004">
          <cell r="H5004">
            <v>-49.007580000000004</v>
          </cell>
        </row>
        <row r="5005">
          <cell r="H5005">
            <v>-48.957340000000002</v>
          </cell>
        </row>
        <row r="5006">
          <cell r="H5006">
            <v>-48.907299999999999</v>
          </cell>
        </row>
        <row r="5007">
          <cell r="H5007">
            <v>-48.85716</v>
          </cell>
        </row>
        <row r="5008">
          <cell r="H5008">
            <v>-48.807020000000001</v>
          </cell>
        </row>
        <row r="5009">
          <cell r="H5009">
            <v>-48.756979999999999</v>
          </cell>
        </row>
        <row r="5010">
          <cell r="H5010">
            <v>-48.706739999999996</v>
          </cell>
        </row>
        <row r="5011">
          <cell r="H5011">
            <v>-48.656599999999997</v>
          </cell>
        </row>
        <row r="5012">
          <cell r="H5012">
            <v>-48.606560000000002</v>
          </cell>
        </row>
        <row r="5013">
          <cell r="H5013">
            <v>-48.556319999999999</v>
          </cell>
        </row>
        <row r="5014">
          <cell r="H5014">
            <v>-48.506180000000001</v>
          </cell>
        </row>
        <row r="5015">
          <cell r="H5015">
            <v>-48.456049999999998</v>
          </cell>
        </row>
        <row r="5016">
          <cell r="H5016">
            <v>-48.406009999999995</v>
          </cell>
        </row>
        <row r="5017">
          <cell r="H5017">
            <v>-48.355869999999996</v>
          </cell>
        </row>
        <row r="5018">
          <cell r="H5018">
            <v>-48.30574</v>
          </cell>
        </row>
        <row r="5019">
          <cell r="H5019">
            <v>-48.255600000000001</v>
          </cell>
        </row>
        <row r="5020">
          <cell r="H5020">
            <v>-48.205410000000001</v>
          </cell>
        </row>
        <row r="5021">
          <cell r="H5021">
            <v>-48.155259999999998</v>
          </cell>
        </row>
        <row r="5022">
          <cell r="H5022">
            <v>-48.1051</v>
          </cell>
        </row>
        <row r="5023">
          <cell r="H5023">
            <v>-48.054960000000008</v>
          </cell>
        </row>
        <row r="5024">
          <cell r="H5024">
            <v>-48.004900000000006</v>
          </cell>
        </row>
        <row r="5025">
          <cell r="H5025">
            <v>-47.95476</v>
          </cell>
        </row>
        <row r="5026">
          <cell r="H5026">
            <v>-47.904609999999998</v>
          </cell>
        </row>
        <row r="5027">
          <cell r="H5027">
            <v>-47.85445</v>
          </cell>
        </row>
        <row r="5028">
          <cell r="H5028">
            <v>-47.804299999999998</v>
          </cell>
        </row>
        <row r="5029">
          <cell r="H5029">
            <v>-47.754260000000002</v>
          </cell>
        </row>
        <row r="5030">
          <cell r="H5030">
            <v>-47.70411</v>
          </cell>
        </row>
        <row r="5031">
          <cell r="H5031">
            <v>-47.653950000000002</v>
          </cell>
        </row>
        <row r="5032">
          <cell r="H5032">
            <v>-47.6038</v>
          </cell>
        </row>
        <row r="5033">
          <cell r="H5033">
            <v>-47.553660000000001</v>
          </cell>
        </row>
        <row r="5034">
          <cell r="H5034">
            <v>-47.503509999999999</v>
          </cell>
        </row>
        <row r="5035">
          <cell r="H5035">
            <v>-47.453360000000004</v>
          </cell>
        </row>
        <row r="5036">
          <cell r="H5036">
            <v>-47.403309999999998</v>
          </cell>
        </row>
        <row r="5037">
          <cell r="H5037">
            <v>-47.353160000000003</v>
          </cell>
        </row>
        <row r="5038">
          <cell r="H5038">
            <v>-47.30301</v>
          </cell>
        </row>
        <row r="5039">
          <cell r="H5039">
            <v>-47.252859999999998</v>
          </cell>
        </row>
        <row r="5040">
          <cell r="H5040">
            <v>-47.202709999999996</v>
          </cell>
        </row>
        <row r="5041">
          <cell r="H5041">
            <v>-47.152559999999994</v>
          </cell>
        </row>
        <row r="5042">
          <cell r="H5042">
            <v>-47.102420000000002</v>
          </cell>
        </row>
        <row r="5043">
          <cell r="H5043">
            <v>-47.052369999999996</v>
          </cell>
        </row>
        <row r="5044">
          <cell r="H5044">
            <v>-47.002220000000001</v>
          </cell>
        </row>
        <row r="5045">
          <cell r="H5045">
            <v>-46.952069999999999</v>
          </cell>
        </row>
        <row r="5046">
          <cell r="H5046">
            <v>-46.901919999999997</v>
          </cell>
        </row>
        <row r="5047">
          <cell r="H5047">
            <v>-46.851770000000002</v>
          </cell>
        </row>
        <row r="5048">
          <cell r="H5048">
            <v>-46.80162</v>
          </cell>
        </row>
        <row r="5049">
          <cell r="H5049">
            <v>-46.751480000000001</v>
          </cell>
        </row>
        <row r="5050">
          <cell r="H5050">
            <v>-46.701329999999999</v>
          </cell>
        </row>
        <row r="5051">
          <cell r="H5051">
            <v>-46.651180000000004</v>
          </cell>
        </row>
        <row r="5052">
          <cell r="H5052">
            <v>-46.601129999999998</v>
          </cell>
        </row>
        <row r="5053">
          <cell r="H5053">
            <v>-46.550989999999999</v>
          </cell>
        </row>
        <row r="5054">
          <cell r="H5054">
            <v>-46.500839999999997</v>
          </cell>
        </row>
        <row r="5055">
          <cell r="H5055">
            <v>-46.450689999999994</v>
          </cell>
        </row>
        <row r="5056">
          <cell r="H5056">
            <v>-46.400550000000003</v>
          </cell>
        </row>
        <row r="5057">
          <cell r="H5057">
            <v>-46.3504</v>
          </cell>
        </row>
        <row r="5058">
          <cell r="H5058">
            <v>-46.300350000000002</v>
          </cell>
        </row>
        <row r="5059">
          <cell r="H5059">
            <v>-46.250199999999992</v>
          </cell>
        </row>
        <row r="5060">
          <cell r="H5060">
            <v>-46.200060000000001</v>
          </cell>
        </row>
        <row r="5061">
          <cell r="H5061">
            <v>-46.149910000000006</v>
          </cell>
        </row>
        <row r="5062">
          <cell r="H5062">
            <v>-46.099869999999996</v>
          </cell>
        </row>
        <row r="5063">
          <cell r="H5063">
            <v>-46.049719999999994</v>
          </cell>
        </row>
        <row r="5064">
          <cell r="H5064">
            <v>-45.999569999999999</v>
          </cell>
        </row>
        <row r="5065">
          <cell r="H5065">
            <v>-45.94932</v>
          </cell>
        </row>
        <row r="5066">
          <cell r="H5066">
            <v>-45.899180000000001</v>
          </cell>
        </row>
        <row r="5067">
          <cell r="H5067">
            <v>-45.849140000000006</v>
          </cell>
        </row>
        <row r="5068">
          <cell r="H5068">
            <v>-45.798989999999996</v>
          </cell>
        </row>
        <row r="5069">
          <cell r="H5069">
            <v>-45.748850000000004</v>
          </cell>
        </row>
        <row r="5070">
          <cell r="H5070">
            <v>-45.698799999999999</v>
          </cell>
        </row>
        <row r="5071">
          <cell r="H5071">
            <v>-45.648650000000004</v>
          </cell>
        </row>
        <row r="5072">
          <cell r="H5072">
            <v>-45.598399999999998</v>
          </cell>
        </row>
        <row r="5073">
          <cell r="H5073">
            <v>-45.548259999999999</v>
          </cell>
        </row>
        <row r="5074">
          <cell r="H5074">
            <v>-45.498220000000003</v>
          </cell>
        </row>
        <row r="5075">
          <cell r="H5075">
            <v>-45.448070000000001</v>
          </cell>
        </row>
        <row r="5076">
          <cell r="H5076">
            <v>-45.397919999999999</v>
          </cell>
        </row>
        <row r="5077">
          <cell r="H5077">
            <v>-45.34778</v>
          </cell>
        </row>
        <row r="5078">
          <cell r="H5078">
            <v>-45.297629999999998</v>
          </cell>
        </row>
        <row r="5079">
          <cell r="H5079">
            <v>-45.247489999999999</v>
          </cell>
        </row>
        <row r="5080">
          <cell r="H5080">
            <v>-45.19744</v>
          </cell>
        </row>
        <row r="5081">
          <cell r="H5081">
            <v>-45.147199999999998</v>
          </cell>
        </row>
        <row r="5082">
          <cell r="H5082">
            <v>-45.097050000000003</v>
          </cell>
        </row>
        <row r="5083">
          <cell r="H5083">
            <v>-45.04701</v>
          </cell>
        </row>
        <row r="5084">
          <cell r="H5084">
            <v>-44.996870000000001</v>
          </cell>
        </row>
        <row r="5085">
          <cell r="H5085">
            <v>-44.946719999999999</v>
          </cell>
        </row>
        <row r="5086">
          <cell r="H5086">
            <v>-44.89658</v>
          </cell>
        </row>
        <row r="5087">
          <cell r="H5087">
            <v>-44.846440000000001</v>
          </cell>
        </row>
        <row r="5088">
          <cell r="H5088">
            <v>-44.796300000000002</v>
          </cell>
        </row>
        <row r="5089">
          <cell r="H5089">
            <v>-44.74615</v>
          </cell>
        </row>
        <row r="5090">
          <cell r="H5090">
            <v>-44.696100000000001</v>
          </cell>
        </row>
        <row r="5091">
          <cell r="H5091">
            <v>-44.645859999999999</v>
          </cell>
        </row>
        <row r="5092">
          <cell r="H5092">
            <v>-44.59572</v>
          </cell>
        </row>
        <row r="5093">
          <cell r="H5093">
            <v>-44.545680000000004</v>
          </cell>
        </row>
        <row r="5094">
          <cell r="H5094">
            <v>-44.495429999999999</v>
          </cell>
        </row>
        <row r="5095">
          <cell r="H5095">
            <v>-44.445390000000003</v>
          </cell>
        </row>
        <row r="5096">
          <cell r="H5096">
            <v>-44.395250000000004</v>
          </cell>
        </row>
        <row r="5097">
          <cell r="H5097">
            <v>-44.345099999999995</v>
          </cell>
        </row>
        <row r="5098">
          <cell r="H5098">
            <v>-44.294960000000003</v>
          </cell>
        </row>
        <row r="5099">
          <cell r="H5099">
            <v>-44.244820000000004</v>
          </cell>
        </row>
        <row r="5100">
          <cell r="H5100">
            <v>-44.194670000000002</v>
          </cell>
        </row>
        <row r="5101">
          <cell r="H5101">
            <v>-44.144639999999995</v>
          </cell>
        </row>
        <row r="5102">
          <cell r="H5102">
            <v>-44.094389999999997</v>
          </cell>
        </row>
        <row r="5103">
          <cell r="H5103">
            <v>-44.044350000000001</v>
          </cell>
        </row>
        <row r="5104">
          <cell r="H5104">
            <v>-43.994110000000006</v>
          </cell>
        </row>
        <row r="5105">
          <cell r="H5105">
            <v>-43.944069999999996</v>
          </cell>
        </row>
        <row r="5106">
          <cell r="H5106">
            <v>-43.893819999999998</v>
          </cell>
        </row>
        <row r="5107">
          <cell r="H5107">
            <v>-43.843780000000002</v>
          </cell>
        </row>
        <row r="5108">
          <cell r="H5108">
            <v>-43.79354</v>
          </cell>
        </row>
        <row r="5109">
          <cell r="H5109">
            <v>-43.743499999999997</v>
          </cell>
        </row>
        <row r="5110">
          <cell r="H5110"/>
        </row>
        <row r="5111">
          <cell r="H5111"/>
        </row>
        <row r="5112">
          <cell r="H5112"/>
        </row>
        <row r="5113">
          <cell r="H5113"/>
        </row>
        <row r="5114">
          <cell r="H5114"/>
        </row>
        <row r="5115">
          <cell r="H5115"/>
        </row>
        <row r="5116">
          <cell r="H5116"/>
        </row>
        <row r="5117">
          <cell r="H5117"/>
        </row>
        <row r="5118">
          <cell r="H5118"/>
        </row>
        <row r="5119">
          <cell r="H5119"/>
        </row>
        <row r="5120">
          <cell r="H5120"/>
        </row>
        <row r="5121">
          <cell r="H5121"/>
        </row>
        <row r="5122">
          <cell r="H5122"/>
        </row>
        <row r="5123">
          <cell r="H5123"/>
        </row>
        <row r="5124">
          <cell r="H5124"/>
        </row>
        <row r="5125">
          <cell r="H5125"/>
        </row>
        <row r="5126">
          <cell r="H5126"/>
        </row>
        <row r="5127">
          <cell r="H5127"/>
        </row>
        <row r="5128">
          <cell r="H5128"/>
        </row>
        <row r="5129">
          <cell r="H5129"/>
        </row>
        <row r="5130">
          <cell r="H5130"/>
        </row>
        <row r="5131">
          <cell r="H5131"/>
        </row>
        <row r="5132">
          <cell r="H5132"/>
        </row>
        <row r="5133">
          <cell r="H5133"/>
        </row>
        <row r="5134">
          <cell r="H5134"/>
        </row>
        <row r="5135">
          <cell r="H5135"/>
        </row>
        <row r="5136">
          <cell r="H5136"/>
        </row>
        <row r="5137">
          <cell r="H5137"/>
        </row>
        <row r="5138">
          <cell r="H5138"/>
        </row>
        <row r="5139">
          <cell r="H5139"/>
        </row>
        <row r="5140">
          <cell r="H5140"/>
        </row>
        <row r="5141">
          <cell r="H5141"/>
        </row>
        <row r="5142">
          <cell r="H5142"/>
        </row>
        <row r="5143">
          <cell r="H5143"/>
        </row>
        <row r="5144">
          <cell r="H5144"/>
        </row>
        <row r="5145">
          <cell r="H5145"/>
        </row>
        <row r="5146">
          <cell r="H5146"/>
        </row>
        <row r="5147">
          <cell r="H5147"/>
        </row>
        <row r="5148">
          <cell r="H5148"/>
        </row>
        <row r="5149">
          <cell r="H5149"/>
        </row>
        <row r="5150">
          <cell r="H5150"/>
        </row>
        <row r="5151">
          <cell r="H5151"/>
        </row>
        <row r="5152">
          <cell r="H5152"/>
        </row>
        <row r="5153">
          <cell r="H5153"/>
        </row>
        <row r="5154">
          <cell r="H5154"/>
        </row>
        <row r="5155">
          <cell r="H5155"/>
        </row>
        <row r="5156">
          <cell r="H5156"/>
        </row>
        <row r="5157">
          <cell r="H5157"/>
        </row>
        <row r="5158">
          <cell r="H5158"/>
        </row>
        <row r="5159">
          <cell r="H5159"/>
        </row>
        <row r="5160">
          <cell r="H5160"/>
        </row>
        <row r="5161">
          <cell r="H5161"/>
        </row>
        <row r="5162">
          <cell r="H5162"/>
        </row>
        <row r="5163">
          <cell r="H5163"/>
        </row>
        <row r="5164">
          <cell r="H5164"/>
        </row>
        <row r="5165">
          <cell r="H5165"/>
        </row>
        <row r="5166">
          <cell r="H5166"/>
        </row>
        <row r="5167">
          <cell r="H5167"/>
        </row>
        <row r="5168">
          <cell r="H5168"/>
        </row>
        <row r="5169">
          <cell r="H5169"/>
        </row>
        <row r="5170">
          <cell r="H5170"/>
        </row>
        <row r="5171">
          <cell r="H5171"/>
        </row>
        <row r="5172">
          <cell r="H5172"/>
        </row>
        <row r="5173">
          <cell r="H5173"/>
        </row>
        <row r="5174">
          <cell r="H5174"/>
        </row>
        <row r="5175">
          <cell r="H5175"/>
        </row>
        <row r="5176">
          <cell r="H5176"/>
        </row>
        <row r="5177">
          <cell r="H5177"/>
        </row>
        <row r="5178">
          <cell r="H5178"/>
        </row>
        <row r="5179">
          <cell r="H5179"/>
        </row>
        <row r="5180">
          <cell r="H5180"/>
        </row>
        <row r="5181">
          <cell r="H5181"/>
        </row>
        <row r="5182">
          <cell r="H5182"/>
        </row>
        <row r="5183">
          <cell r="H5183"/>
        </row>
        <row r="5184">
          <cell r="H5184"/>
        </row>
        <row r="5185">
          <cell r="H5185"/>
        </row>
        <row r="5186">
          <cell r="H5186"/>
        </row>
        <row r="5187">
          <cell r="H5187"/>
        </row>
        <row r="5188">
          <cell r="H5188"/>
        </row>
        <row r="5189">
          <cell r="H5189"/>
        </row>
        <row r="5190">
          <cell r="H5190"/>
        </row>
        <row r="5191">
          <cell r="H5191"/>
        </row>
        <row r="5192">
          <cell r="H5192"/>
        </row>
        <row r="5193">
          <cell r="H5193"/>
        </row>
        <row r="5194">
          <cell r="H5194"/>
        </row>
        <row r="5195">
          <cell r="H5195"/>
        </row>
        <row r="5196">
          <cell r="H5196"/>
        </row>
        <row r="5197">
          <cell r="H5197"/>
        </row>
        <row r="5198">
          <cell r="H5198"/>
        </row>
        <row r="5199">
          <cell r="H5199"/>
        </row>
        <row r="5200">
          <cell r="H5200"/>
        </row>
        <row r="5201">
          <cell r="H5201"/>
        </row>
        <row r="5202">
          <cell r="H5202"/>
        </row>
        <row r="5203">
          <cell r="H5203"/>
        </row>
        <row r="5204">
          <cell r="H5204"/>
        </row>
        <row r="5205">
          <cell r="H5205"/>
        </row>
        <row r="5206">
          <cell r="H5206"/>
        </row>
        <row r="5207">
          <cell r="H5207"/>
        </row>
        <row r="5208">
          <cell r="H5208"/>
        </row>
        <row r="5209">
          <cell r="H5209"/>
        </row>
        <row r="5210">
          <cell r="H5210"/>
        </row>
        <row r="5211">
          <cell r="H5211"/>
        </row>
        <row r="5212">
          <cell r="H5212"/>
        </row>
        <row r="5213">
          <cell r="H5213"/>
        </row>
        <row r="5214">
          <cell r="H5214"/>
        </row>
        <row r="5215">
          <cell r="H5215"/>
        </row>
        <row r="5216">
          <cell r="H5216"/>
        </row>
        <row r="5217">
          <cell r="H5217"/>
        </row>
        <row r="5218">
          <cell r="H5218"/>
        </row>
        <row r="5219">
          <cell r="H5219"/>
        </row>
        <row r="5220">
          <cell r="H5220"/>
        </row>
        <row r="5221">
          <cell r="H5221"/>
        </row>
        <row r="5222">
          <cell r="H5222"/>
        </row>
        <row r="5223">
          <cell r="H5223"/>
        </row>
        <row r="5224">
          <cell r="H5224"/>
        </row>
        <row r="5225">
          <cell r="H5225"/>
        </row>
        <row r="5226">
          <cell r="H5226"/>
        </row>
        <row r="5227">
          <cell r="H5227"/>
        </row>
        <row r="5228">
          <cell r="H5228"/>
        </row>
        <row r="5229">
          <cell r="H5229"/>
        </row>
        <row r="5230">
          <cell r="H5230"/>
        </row>
        <row r="5231">
          <cell r="H5231"/>
        </row>
        <row r="5232">
          <cell r="H5232"/>
        </row>
        <row r="5233">
          <cell r="H5233"/>
        </row>
        <row r="5234">
          <cell r="H5234"/>
        </row>
        <row r="5235">
          <cell r="H5235"/>
        </row>
        <row r="5236">
          <cell r="H5236"/>
        </row>
        <row r="5237">
          <cell r="H5237"/>
        </row>
        <row r="5238">
          <cell r="H5238"/>
        </row>
        <row r="5239">
          <cell r="H5239"/>
        </row>
        <row r="5240">
          <cell r="H5240"/>
        </row>
        <row r="5241">
          <cell r="H5241"/>
        </row>
        <row r="5242">
          <cell r="H5242"/>
        </row>
        <row r="5243">
          <cell r="H5243"/>
        </row>
        <row r="5244">
          <cell r="H5244"/>
        </row>
        <row r="5245">
          <cell r="H5245"/>
        </row>
        <row r="5246">
          <cell r="H5246"/>
        </row>
        <row r="5247">
          <cell r="H5247"/>
        </row>
        <row r="5248">
          <cell r="H5248"/>
        </row>
        <row r="5249">
          <cell r="H5249"/>
        </row>
        <row r="5250">
          <cell r="H5250"/>
        </row>
        <row r="5251">
          <cell r="H5251"/>
        </row>
        <row r="5252">
          <cell r="H5252"/>
        </row>
        <row r="5253">
          <cell r="H5253"/>
        </row>
        <row r="5254">
          <cell r="H5254"/>
        </row>
        <row r="5255">
          <cell r="H5255"/>
        </row>
        <row r="5256">
          <cell r="H5256"/>
        </row>
        <row r="5257">
          <cell r="H5257"/>
        </row>
        <row r="5258">
          <cell r="H5258"/>
        </row>
        <row r="5259">
          <cell r="H5259"/>
        </row>
        <row r="5260">
          <cell r="H5260"/>
        </row>
        <row r="5261">
          <cell r="H5261"/>
        </row>
        <row r="5262">
          <cell r="H5262"/>
        </row>
        <row r="5263">
          <cell r="H5263"/>
        </row>
        <row r="5264">
          <cell r="H5264"/>
        </row>
        <row r="5265">
          <cell r="H5265"/>
        </row>
        <row r="5266">
          <cell r="H5266"/>
        </row>
        <row r="5267">
          <cell r="H5267"/>
        </row>
        <row r="5268">
          <cell r="H5268"/>
        </row>
        <row r="5269">
          <cell r="H5269"/>
        </row>
        <row r="5270">
          <cell r="H5270"/>
        </row>
        <row r="5271">
          <cell r="H5271"/>
        </row>
        <row r="5272">
          <cell r="H5272"/>
        </row>
        <row r="5273">
          <cell r="H5273"/>
        </row>
        <row r="5274">
          <cell r="H5274"/>
        </row>
        <row r="5275">
          <cell r="H5275"/>
        </row>
        <row r="5276">
          <cell r="H5276"/>
        </row>
        <row r="5277">
          <cell r="H5277"/>
        </row>
        <row r="5278">
          <cell r="H5278"/>
        </row>
        <row r="5279">
          <cell r="H5279"/>
        </row>
        <row r="5280">
          <cell r="H5280"/>
        </row>
        <row r="5281">
          <cell r="H5281"/>
        </row>
        <row r="5282">
          <cell r="H5282"/>
        </row>
        <row r="5283">
          <cell r="H5283"/>
        </row>
        <row r="5284">
          <cell r="H5284"/>
        </row>
        <row r="5285">
          <cell r="H5285"/>
        </row>
        <row r="5286">
          <cell r="H5286"/>
        </row>
        <row r="5287">
          <cell r="H5287"/>
        </row>
        <row r="5288">
          <cell r="H5288"/>
        </row>
        <row r="5289">
          <cell r="H5289"/>
        </row>
        <row r="5290">
          <cell r="H5290"/>
        </row>
        <row r="5291">
          <cell r="H5291"/>
        </row>
        <row r="5292">
          <cell r="H5292"/>
        </row>
        <row r="5293">
          <cell r="H5293"/>
        </row>
        <row r="5294">
          <cell r="H5294"/>
        </row>
        <row r="5295">
          <cell r="H5295"/>
        </row>
        <row r="5296">
          <cell r="H5296"/>
        </row>
        <row r="5297">
          <cell r="H5297"/>
        </row>
        <row r="5298">
          <cell r="H5298"/>
        </row>
        <row r="5299">
          <cell r="H5299"/>
        </row>
        <row r="5300">
          <cell r="H5300"/>
        </row>
        <row r="5301">
          <cell r="H5301"/>
        </row>
        <row r="5302">
          <cell r="H5302"/>
        </row>
        <row r="5303">
          <cell r="H5303"/>
        </row>
        <row r="5304">
          <cell r="H5304"/>
        </row>
        <row r="5305">
          <cell r="H5305"/>
        </row>
        <row r="5306">
          <cell r="H5306"/>
        </row>
        <row r="5307">
          <cell r="H5307"/>
        </row>
        <row r="5308">
          <cell r="H5308"/>
        </row>
        <row r="5309">
          <cell r="H5309"/>
        </row>
        <row r="5310">
          <cell r="H5310"/>
        </row>
        <row r="5311">
          <cell r="H5311"/>
        </row>
        <row r="5312">
          <cell r="H5312"/>
        </row>
        <row r="5313">
          <cell r="H5313"/>
        </row>
        <row r="5314">
          <cell r="H5314"/>
        </row>
        <row r="5315">
          <cell r="H5315"/>
        </row>
        <row r="5316">
          <cell r="H5316"/>
        </row>
        <row r="5317">
          <cell r="H5317"/>
        </row>
        <row r="5318">
          <cell r="H5318"/>
        </row>
        <row r="5319">
          <cell r="H5319"/>
        </row>
        <row r="5320">
          <cell r="H5320"/>
        </row>
        <row r="5321">
          <cell r="H5321"/>
        </row>
        <row r="5322">
          <cell r="H5322"/>
        </row>
        <row r="5323">
          <cell r="H5323"/>
        </row>
        <row r="5324">
          <cell r="H5324"/>
        </row>
        <row r="5325">
          <cell r="H5325"/>
        </row>
        <row r="5326">
          <cell r="H5326"/>
        </row>
        <row r="5327">
          <cell r="H5327"/>
        </row>
        <row r="5328">
          <cell r="H5328"/>
        </row>
        <row r="5329">
          <cell r="H5329"/>
        </row>
        <row r="5330">
          <cell r="H5330"/>
        </row>
        <row r="5331">
          <cell r="H5331"/>
        </row>
        <row r="5332">
          <cell r="H5332"/>
        </row>
        <row r="5333">
          <cell r="H5333"/>
        </row>
        <row r="5334">
          <cell r="H5334"/>
        </row>
        <row r="5335">
          <cell r="H5335"/>
        </row>
        <row r="5336">
          <cell r="H5336"/>
        </row>
        <row r="5337">
          <cell r="H5337"/>
        </row>
        <row r="5338">
          <cell r="H5338"/>
        </row>
        <row r="5339">
          <cell r="H5339"/>
        </row>
        <row r="5340">
          <cell r="H5340"/>
        </row>
        <row r="5341">
          <cell r="H5341"/>
        </row>
        <row r="5342">
          <cell r="H5342"/>
        </row>
        <row r="5343">
          <cell r="H5343"/>
        </row>
        <row r="5344">
          <cell r="H5344"/>
        </row>
        <row r="5345">
          <cell r="H5345"/>
        </row>
        <row r="5346">
          <cell r="H5346"/>
        </row>
        <row r="5347">
          <cell r="H5347"/>
        </row>
        <row r="5348">
          <cell r="H5348"/>
        </row>
        <row r="5349">
          <cell r="H5349"/>
        </row>
        <row r="5350">
          <cell r="H5350"/>
        </row>
        <row r="5351">
          <cell r="H5351"/>
        </row>
        <row r="5352">
          <cell r="H5352"/>
        </row>
        <row r="5353">
          <cell r="H5353"/>
        </row>
        <row r="5354">
          <cell r="H5354"/>
        </row>
        <row r="5355">
          <cell r="H5355"/>
        </row>
        <row r="5356">
          <cell r="H5356"/>
        </row>
        <row r="5357">
          <cell r="H5357"/>
        </row>
        <row r="5358">
          <cell r="H5358"/>
        </row>
        <row r="5359">
          <cell r="H5359"/>
        </row>
        <row r="5360">
          <cell r="H5360"/>
        </row>
        <row r="5361">
          <cell r="H5361"/>
        </row>
        <row r="5362">
          <cell r="H5362"/>
        </row>
        <row r="5363">
          <cell r="H5363"/>
        </row>
        <row r="5364">
          <cell r="H5364"/>
        </row>
        <row r="5365">
          <cell r="H5365"/>
        </row>
        <row r="5366">
          <cell r="H5366"/>
        </row>
        <row r="5367">
          <cell r="H5367"/>
        </row>
        <row r="5368">
          <cell r="H5368"/>
        </row>
        <row r="5369">
          <cell r="H5369"/>
        </row>
        <row r="5370">
          <cell r="H5370"/>
        </row>
        <row r="5371">
          <cell r="H5371"/>
        </row>
        <row r="5372">
          <cell r="H5372"/>
        </row>
        <row r="5373">
          <cell r="H5373"/>
        </row>
        <row r="5374">
          <cell r="H5374"/>
        </row>
        <row r="5375">
          <cell r="H5375"/>
        </row>
        <row r="5376">
          <cell r="H5376"/>
        </row>
        <row r="5377">
          <cell r="H5377"/>
        </row>
        <row r="5378">
          <cell r="H5378"/>
        </row>
        <row r="5379">
          <cell r="H5379"/>
        </row>
        <row r="5380">
          <cell r="H5380"/>
        </row>
        <row r="5381">
          <cell r="H5381"/>
        </row>
        <row r="5382">
          <cell r="H5382"/>
        </row>
        <row r="5383">
          <cell r="H5383"/>
        </row>
        <row r="5384">
          <cell r="H5384"/>
        </row>
        <row r="5385">
          <cell r="H5385"/>
        </row>
        <row r="5386">
          <cell r="H5386"/>
        </row>
        <row r="5387">
          <cell r="H5387"/>
        </row>
        <row r="5388">
          <cell r="H5388"/>
        </row>
        <row r="5389">
          <cell r="H5389"/>
        </row>
        <row r="5390">
          <cell r="H5390"/>
        </row>
        <row r="5391">
          <cell r="H5391"/>
        </row>
        <row r="5392">
          <cell r="H5392"/>
        </row>
        <row r="5393">
          <cell r="H5393"/>
        </row>
        <row r="5394">
          <cell r="H5394"/>
        </row>
        <row r="5395">
          <cell r="H5395"/>
        </row>
        <row r="5396">
          <cell r="H5396"/>
        </row>
        <row r="5397">
          <cell r="H5397"/>
        </row>
        <row r="5398">
          <cell r="H5398"/>
        </row>
        <row r="5399">
          <cell r="H5399"/>
        </row>
        <row r="5400">
          <cell r="H5400"/>
        </row>
        <row r="5401">
          <cell r="H5401"/>
        </row>
        <row r="5402">
          <cell r="H5402"/>
        </row>
        <row r="5403">
          <cell r="H5403"/>
        </row>
        <row r="5404">
          <cell r="H5404"/>
        </row>
        <row r="5405">
          <cell r="H5405"/>
        </row>
        <row r="5406">
          <cell r="H5406"/>
        </row>
        <row r="5407">
          <cell r="H5407"/>
        </row>
        <row r="5408">
          <cell r="H5408"/>
        </row>
        <row r="5409">
          <cell r="H5409"/>
        </row>
        <row r="5410">
          <cell r="H5410"/>
        </row>
        <row r="5411">
          <cell r="H5411"/>
        </row>
        <row r="5412">
          <cell r="H5412"/>
        </row>
        <row r="5413">
          <cell r="H5413"/>
        </row>
        <row r="5414">
          <cell r="H5414"/>
        </row>
        <row r="5415">
          <cell r="H5415"/>
        </row>
        <row r="5416">
          <cell r="H5416"/>
        </row>
        <row r="5417">
          <cell r="H5417"/>
        </row>
        <row r="5418">
          <cell r="H5418"/>
        </row>
        <row r="5419">
          <cell r="H5419"/>
        </row>
        <row r="5420">
          <cell r="H5420"/>
        </row>
        <row r="5421">
          <cell r="H5421"/>
        </row>
        <row r="5422">
          <cell r="H5422"/>
        </row>
        <row r="5423">
          <cell r="H5423"/>
        </row>
        <row r="5424">
          <cell r="H5424"/>
        </row>
        <row r="5425">
          <cell r="H5425"/>
        </row>
        <row r="5426">
          <cell r="H5426"/>
        </row>
        <row r="5427">
          <cell r="H5427"/>
        </row>
        <row r="5428">
          <cell r="H5428"/>
        </row>
        <row r="5429">
          <cell r="H5429"/>
        </row>
        <row r="5430">
          <cell r="H5430"/>
        </row>
        <row r="5431">
          <cell r="H5431"/>
        </row>
        <row r="5432">
          <cell r="H5432"/>
        </row>
        <row r="5433">
          <cell r="H5433"/>
        </row>
        <row r="5434">
          <cell r="H5434"/>
        </row>
        <row r="5435">
          <cell r="H5435"/>
        </row>
        <row r="5436">
          <cell r="H5436"/>
        </row>
        <row r="5437">
          <cell r="H5437"/>
        </row>
        <row r="5438">
          <cell r="H5438"/>
        </row>
        <row r="5439">
          <cell r="H5439"/>
        </row>
        <row r="5440">
          <cell r="H5440"/>
        </row>
        <row r="5441">
          <cell r="H5441"/>
        </row>
        <row r="5442">
          <cell r="H5442"/>
        </row>
        <row r="5443">
          <cell r="H5443"/>
        </row>
        <row r="5444">
          <cell r="H5444"/>
        </row>
        <row r="5445">
          <cell r="H5445"/>
        </row>
        <row r="5446">
          <cell r="H5446"/>
        </row>
        <row r="5447">
          <cell r="H5447"/>
        </row>
        <row r="5448">
          <cell r="H5448"/>
        </row>
        <row r="5449">
          <cell r="H5449"/>
        </row>
        <row r="5450">
          <cell r="H5450"/>
        </row>
        <row r="5451">
          <cell r="H5451"/>
        </row>
        <row r="5452">
          <cell r="H5452"/>
        </row>
        <row r="5453">
          <cell r="H5453"/>
        </row>
        <row r="5454">
          <cell r="H5454"/>
        </row>
        <row r="5455">
          <cell r="H5455"/>
        </row>
        <row r="5456">
          <cell r="H5456"/>
        </row>
        <row r="5457">
          <cell r="H5457"/>
        </row>
        <row r="5458">
          <cell r="H5458"/>
        </row>
        <row r="5459">
          <cell r="H5459"/>
        </row>
        <row r="5460">
          <cell r="H5460"/>
        </row>
      </sheetData>
      <sheetData sheetId="1">
        <row r="4">
          <cell r="F4">
            <v>3.8278799999999997E-5</v>
          </cell>
        </row>
        <row r="5">
          <cell r="F5">
            <v>7.8265199999999997E-5</v>
          </cell>
        </row>
        <row r="6">
          <cell r="F6">
            <v>1.1825200000000001E-4</v>
          </cell>
        </row>
        <row r="7">
          <cell r="F7">
            <v>1.58238E-4</v>
          </cell>
        </row>
        <row r="8">
          <cell r="F8">
            <v>1.9822399999999999E-4</v>
          </cell>
        </row>
        <row r="9">
          <cell r="F9">
            <v>2.38211E-4</v>
          </cell>
        </row>
        <row r="10">
          <cell r="F10">
            <v>2.7819699999999999E-4</v>
          </cell>
        </row>
        <row r="11">
          <cell r="F11">
            <v>3.18184E-4</v>
          </cell>
        </row>
        <row r="12">
          <cell r="F12">
            <v>3.5816999999999999E-4</v>
          </cell>
        </row>
        <row r="13">
          <cell r="F13">
            <v>3.98157E-4</v>
          </cell>
        </row>
        <row r="14">
          <cell r="F14">
            <v>4.38143E-4</v>
          </cell>
        </row>
        <row r="15">
          <cell r="F15">
            <v>4.7812499999999998E-4</v>
          </cell>
        </row>
        <row r="16">
          <cell r="F16">
            <v>5.1810599999999995E-4</v>
          </cell>
        </row>
        <row r="17">
          <cell r="F17">
            <v>5.5808699999999997E-4</v>
          </cell>
        </row>
        <row r="18">
          <cell r="F18">
            <v>5.9806799999999999E-4</v>
          </cell>
        </row>
        <row r="19">
          <cell r="F19">
            <v>6.38048E-4</v>
          </cell>
        </row>
        <row r="20">
          <cell r="F20">
            <v>6.7802900000000002E-4</v>
          </cell>
        </row>
        <row r="21">
          <cell r="F21">
            <v>7.1801000000000005E-4</v>
          </cell>
        </row>
        <row r="22">
          <cell r="F22">
            <v>7.5799099999999996E-4</v>
          </cell>
        </row>
        <row r="23">
          <cell r="F23">
            <v>7.9797199999999998E-4</v>
          </cell>
        </row>
        <row r="24">
          <cell r="F24">
            <v>8.3796200000000004E-4</v>
          </cell>
        </row>
        <row r="25">
          <cell r="F25">
            <v>8.7795600000000005E-4</v>
          </cell>
        </row>
        <row r="26">
          <cell r="F26">
            <v>9.1794900000000004E-4</v>
          </cell>
        </row>
        <row r="27">
          <cell r="F27">
            <v>9.5796399999999995E-4</v>
          </cell>
        </row>
        <row r="28">
          <cell r="F28">
            <v>9.9798199999999991E-4</v>
          </cell>
        </row>
        <row r="29">
          <cell r="F29">
            <v>1.0380000000000001E-3</v>
          </cell>
        </row>
        <row r="30">
          <cell r="F30">
            <v>1.0780200000000001E-3</v>
          </cell>
        </row>
        <row r="31">
          <cell r="F31">
            <v>1.11804E-3</v>
          </cell>
        </row>
        <row r="32">
          <cell r="F32">
            <v>1.1580500000000001E-3</v>
          </cell>
        </row>
        <row r="33">
          <cell r="F33">
            <v>1.1980999999999999E-3</v>
          </cell>
        </row>
        <row r="34">
          <cell r="F34">
            <v>1.23817E-3</v>
          </cell>
        </row>
        <row r="35">
          <cell r="F35">
            <v>1.27823E-3</v>
          </cell>
        </row>
        <row r="36">
          <cell r="F36">
            <v>1.3182999999999999E-3</v>
          </cell>
        </row>
        <row r="37">
          <cell r="F37">
            <v>1.3583600000000001E-3</v>
          </cell>
        </row>
        <row r="38">
          <cell r="F38">
            <v>1.39843E-3</v>
          </cell>
        </row>
        <row r="39">
          <cell r="F39">
            <v>1.4385000000000001E-3</v>
          </cell>
        </row>
        <row r="40">
          <cell r="F40">
            <v>1.4785600000000001E-3</v>
          </cell>
        </row>
        <row r="41">
          <cell r="F41">
            <v>1.5187E-3</v>
          </cell>
        </row>
        <row r="42">
          <cell r="F42">
            <v>1.5588399999999999E-3</v>
          </cell>
        </row>
        <row r="43">
          <cell r="F43">
            <v>1.5989800000000001E-3</v>
          </cell>
        </row>
        <row r="44">
          <cell r="F44">
            <v>1.63912E-3</v>
          </cell>
        </row>
        <row r="45">
          <cell r="F45">
            <v>1.6792599999999999E-3</v>
          </cell>
        </row>
        <row r="46">
          <cell r="F46">
            <v>1.7193899999999999E-3</v>
          </cell>
        </row>
        <row r="47">
          <cell r="F47">
            <v>1.75953E-3</v>
          </cell>
        </row>
        <row r="48">
          <cell r="F48">
            <v>1.79967E-3</v>
          </cell>
        </row>
        <row r="49">
          <cell r="F49">
            <v>1.8398100000000001E-3</v>
          </cell>
        </row>
        <row r="50">
          <cell r="F50">
            <v>1.8799400000000001E-3</v>
          </cell>
        </row>
        <row r="51">
          <cell r="F51">
            <v>1.92008E-3</v>
          </cell>
        </row>
        <row r="52">
          <cell r="F52">
            <v>1.9602199999999999E-3</v>
          </cell>
        </row>
        <row r="53">
          <cell r="F53">
            <v>2.0003500000000001E-3</v>
          </cell>
        </row>
        <row r="54">
          <cell r="F54">
            <v>2.0404899999999998E-3</v>
          </cell>
        </row>
        <row r="55">
          <cell r="F55">
            <v>2.08063E-3</v>
          </cell>
        </row>
        <row r="56">
          <cell r="F56">
            <v>2.1207600000000002E-3</v>
          </cell>
        </row>
        <row r="57">
          <cell r="F57">
            <v>2.1608999999999999E-3</v>
          </cell>
        </row>
        <row r="58">
          <cell r="F58">
            <v>2.20104E-3</v>
          </cell>
        </row>
        <row r="59">
          <cell r="F59">
            <v>2.2411699999999998E-3</v>
          </cell>
        </row>
        <row r="60">
          <cell r="F60">
            <v>2.2813099999999999E-3</v>
          </cell>
        </row>
        <row r="61">
          <cell r="F61">
            <v>2.3214500000000001E-3</v>
          </cell>
        </row>
        <row r="62">
          <cell r="F62">
            <v>2.3615799999999998E-3</v>
          </cell>
        </row>
        <row r="63">
          <cell r="F63">
            <v>2.40172E-3</v>
          </cell>
        </row>
        <row r="64">
          <cell r="F64">
            <v>2.4418600000000001E-3</v>
          </cell>
        </row>
        <row r="65">
          <cell r="F65">
            <v>2.4819999999999998E-3</v>
          </cell>
        </row>
        <row r="66">
          <cell r="F66">
            <v>2.52213E-3</v>
          </cell>
        </row>
        <row r="67">
          <cell r="F67">
            <v>2.5622700000000002E-3</v>
          </cell>
        </row>
        <row r="68">
          <cell r="F68">
            <v>2.6024099999999999E-3</v>
          </cell>
        </row>
        <row r="69">
          <cell r="F69">
            <v>2.6425400000000001E-3</v>
          </cell>
        </row>
        <row r="70">
          <cell r="F70">
            <v>2.6826799999999998E-3</v>
          </cell>
        </row>
        <row r="71">
          <cell r="F71">
            <v>2.7228199999999999E-3</v>
          </cell>
        </row>
        <row r="72">
          <cell r="F72">
            <v>2.7629500000000001E-3</v>
          </cell>
        </row>
        <row r="73">
          <cell r="F73">
            <v>2.8030899999999998E-3</v>
          </cell>
        </row>
        <row r="74">
          <cell r="F74">
            <v>2.84323E-3</v>
          </cell>
        </row>
        <row r="75">
          <cell r="F75">
            <v>2.8833600000000002E-3</v>
          </cell>
        </row>
        <row r="76">
          <cell r="F76">
            <v>2.9234999999999999E-3</v>
          </cell>
        </row>
        <row r="77">
          <cell r="F77">
            <v>2.96364E-3</v>
          </cell>
        </row>
        <row r="78">
          <cell r="F78">
            <v>3.0037699999999998E-3</v>
          </cell>
        </row>
        <row r="79">
          <cell r="F79">
            <v>3.0439099999999999E-3</v>
          </cell>
        </row>
        <row r="80">
          <cell r="F80">
            <v>3.0840500000000001E-3</v>
          </cell>
        </row>
        <row r="81">
          <cell r="F81">
            <v>3.1241799999999998E-3</v>
          </cell>
        </row>
        <row r="82">
          <cell r="F82">
            <v>3.1643600000000002E-3</v>
          </cell>
        </row>
        <row r="83">
          <cell r="F83">
            <v>3.20456E-3</v>
          </cell>
        </row>
        <row r="84">
          <cell r="F84">
            <v>3.2447499999999998E-3</v>
          </cell>
        </row>
        <row r="85">
          <cell r="F85">
            <v>3.28495E-3</v>
          </cell>
        </row>
        <row r="86">
          <cell r="F86">
            <v>3.3251499999999998E-3</v>
          </cell>
        </row>
        <row r="87">
          <cell r="F87">
            <v>3.3653400000000001E-3</v>
          </cell>
        </row>
        <row r="88">
          <cell r="F88">
            <v>3.4055399999999999E-3</v>
          </cell>
        </row>
        <row r="89">
          <cell r="F89">
            <v>3.4457300000000001E-3</v>
          </cell>
        </row>
        <row r="90">
          <cell r="F90">
            <v>3.4859299999999999E-3</v>
          </cell>
        </row>
        <row r="91">
          <cell r="F91">
            <v>3.5261300000000001E-3</v>
          </cell>
        </row>
        <row r="92">
          <cell r="F92">
            <v>3.56632E-3</v>
          </cell>
        </row>
        <row r="93">
          <cell r="F93">
            <v>3.6065200000000002E-3</v>
          </cell>
        </row>
        <row r="94">
          <cell r="F94">
            <v>3.6467100000000001E-3</v>
          </cell>
        </row>
        <row r="95">
          <cell r="F95">
            <v>3.6869099999999998E-3</v>
          </cell>
        </row>
        <row r="96">
          <cell r="F96">
            <v>3.7271100000000001E-3</v>
          </cell>
        </row>
        <row r="97">
          <cell r="F97">
            <v>3.7672999999999999E-3</v>
          </cell>
        </row>
        <row r="98">
          <cell r="F98">
            <v>3.8075000000000001E-3</v>
          </cell>
        </row>
        <row r="99">
          <cell r="F99">
            <v>3.84769E-3</v>
          </cell>
        </row>
        <row r="100">
          <cell r="F100">
            <v>3.8878900000000002E-3</v>
          </cell>
        </row>
        <row r="101">
          <cell r="F101">
            <v>3.9280900000000004E-3</v>
          </cell>
        </row>
        <row r="102">
          <cell r="F102">
            <v>3.9682800000000002E-3</v>
          </cell>
        </row>
        <row r="103">
          <cell r="F103">
            <v>4.00848E-3</v>
          </cell>
        </row>
        <row r="104">
          <cell r="F104">
            <v>4.0486699999999999E-3</v>
          </cell>
        </row>
        <row r="105">
          <cell r="F105">
            <v>4.0888699999999997E-3</v>
          </cell>
        </row>
        <row r="106">
          <cell r="F106">
            <v>4.1290700000000003E-3</v>
          </cell>
        </row>
        <row r="107">
          <cell r="F107">
            <v>4.1692600000000002E-3</v>
          </cell>
        </row>
        <row r="108">
          <cell r="F108">
            <v>4.2094599999999999E-3</v>
          </cell>
        </row>
        <row r="109">
          <cell r="F109">
            <v>4.2496599999999997E-3</v>
          </cell>
        </row>
        <row r="110">
          <cell r="F110">
            <v>4.2898499999999996E-3</v>
          </cell>
        </row>
        <row r="111">
          <cell r="F111">
            <v>4.3300500000000002E-3</v>
          </cell>
        </row>
        <row r="112">
          <cell r="F112">
            <v>4.3702400000000001E-3</v>
          </cell>
        </row>
        <row r="113">
          <cell r="F113">
            <v>4.4104399999999998E-3</v>
          </cell>
        </row>
        <row r="114">
          <cell r="F114">
            <v>4.4506399999999996E-3</v>
          </cell>
        </row>
        <row r="115">
          <cell r="F115">
            <v>4.4908300000000003E-3</v>
          </cell>
        </row>
        <row r="116">
          <cell r="F116">
            <v>4.5310300000000001E-3</v>
          </cell>
        </row>
        <row r="117">
          <cell r="F117">
            <v>4.57122E-3</v>
          </cell>
        </row>
        <row r="118">
          <cell r="F118">
            <v>4.6114199999999998E-3</v>
          </cell>
        </row>
        <row r="119">
          <cell r="F119">
            <v>4.6516200000000004E-3</v>
          </cell>
        </row>
        <row r="120">
          <cell r="F120">
            <v>4.6918100000000003E-3</v>
          </cell>
        </row>
        <row r="121">
          <cell r="F121">
            <v>4.73201E-3</v>
          </cell>
        </row>
        <row r="122">
          <cell r="F122">
            <v>4.7721999999999999E-3</v>
          </cell>
        </row>
        <row r="123">
          <cell r="F123">
            <v>4.8123999999999997E-3</v>
          </cell>
        </row>
        <row r="124">
          <cell r="F124">
            <v>4.8526000000000003E-3</v>
          </cell>
        </row>
        <row r="125">
          <cell r="F125">
            <v>4.8927900000000002E-3</v>
          </cell>
        </row>
        <row r="126">
          <cell r="F126">
            <v>4.9329899999999999E-3</v>
          </cell>
        </row>
        <row r="127">
          <cell r="F127">
            <v>4.9731799999999998E-3</v>
          </cell>
        </row>
        <row r="128">
          <cell r="F128">
            <v>5.0133799999999996E-3</v>
          </cell>
        </row>
        <row r="129">
          <cell r="F129">
            <v>5.0535800000000002E-3</v>
          </cell>
        </row>
        <row r="130">
          <cell r="F130">
            <v>5.0937700000000001E-3</v>
          </cell>
        </row>
        <row r="131">
          <cell r="F131">
            <v>5.1339699999999999E-3</v>
          </cell>
        </row>
        <row r="132">
          <cell r="F132">
            <v>5.1741699999999996E-3</v>
          </cell>
        </row>
        <row r="133">
          <cell r="F133">
            <v>5.2143600000000003E-3</v>
          </cell>
        </row>
        <row r="134">
          <cell r="F134">
            <v>5.2545600000000001E-3</v>
          </cell>
        </row>
        <row r="135">
          <cell r="F135">
            <v>5.29475E-3</v>
          </cell>
        </row>
        <row r="136">
          <cell r="F136">
            <v>5.3349499999999998E-3</v>
          </cell>
        </row>
        <row r="137">
          <cell r="F137">
            <v>5.3751500000000004E-3</v>
          </cell>
        </row>
        <row r="138">
          <cell r="F138">
            <v>5.4153400000000003E-3</v>
          </cell>
        </row>
        <row r="139">
          <cell r="F139">
            <v>5.45554E-3</v>
          </cell>
        </row>
        <row r="140">
          <cell r="F140">
            <v>5.4957299999999999E-3</v>
          </cell>
        </row>
        <row r="141">
          <cell r="F141">
            <v>5.5359299999999997E-3</v>
          </cell>
        </row>
        <row r="142">
          <cell r="F142">
            <v>5.5761300000000003E-3</v>
          </cell>
        </row>
        <row r="143">
          <cell r="F143">
            <v>5.6163200000000002E-3</v>
          </cell>
        </row>
        <row r="144">
          <cell r="F144">
            <v>5.65652E-3</v>
          </cell>
        </row>
        <row r="145">
          <cell r="F145">
            <v>5.6967099999999998E-3</v>
          </cell>
        </row>
        <row r="146">
          <cell r="F146">
            <v>5.7369099999999996E-3</v>
          </cell>
        </row>
        <row r="147">
          <cell r="F147">
            <v>5.7771100000000002E-3</v>
          </cell>
        </row>
        <row r="148">
          <cell r="F148">
            <v>5.8173000000000001E-3</v>
          </cell>
        </row>
        <row r="149">
          <cell r="F149">
            <v>5.8574999999999999E-3</v>
          </cell>
        </row>
        <row r="150">
          <cell r="F150">
            <v>5.8976999999999996E-3</v>
          </cell>
        </row>
        <row r="151">
          <cell r="F151">
            <v>5.9378900000000004E-3</v>
          </cell>
        </row>
        <row r="152">
          <cell r="F152">
            <v>5.9780900000000001E-3</v>
          </cell>
        </row>
        <row r="153">
          <cell r="F153">
            <v>6.01828E-3</v>
          </cell>
        </row>
        <row r="154">
          <cell r="F154">
            <v>6.0584799999999998E-3</v>
          </cell>
        </row>
        <row r="155">
          <cell r="F155">
            <v>6.0986800000000004E-3</v>
          </cell>
        </row>
        <row r="156">
          <cell r="F156">
            <v>6.1388700000000003E-3</v>
          </cell>
        </row>
        <row r="157">
          <cell r="F157">
            <v>6.17907E-3</v>
          </cell>
        </row>
        <row r="158">
          <cell r="F158">
            <v>6.2192599999999999E-3</v>
          </cell>
        </row>
        <row r="159">
          <cell r="F159">
            <v>6.2594599999999997E-3</v>
          </cell>
        </row>
        <row r="160">
          <cell r="F160">
            <v>6.2996600000000003E-3</v>
          </cell>
        </row>
        <row r="161">
          <cell r="F161">
            <v>6.3398500000000002E-3</v>
          </cell>
        </row>
        <row r="162">
          <cell r="F162">
            <v>6.38005E-3</v>
          </cell>
        </row>
        <row r="163">
          <cell r="F163">
            <v>6.4202499999999997E-3</v>
          </cell>
        </row>
        <row r="164">
          <cell r="F164">
            <v>6.4604399999999996E-3</v>
          </cell>
        </row>
        <row r="165">
          <cell r="F165">
            <v>6.5006400000000002E-3</v>
          </cell>
        </row>
        <row r="166">
          <cell r="F166">
            <v>6.5408300000000001E-3</v>
          </cell>
        </row>
        <row r="167">
          <cell r="F167">
            <v>6.5810299999999999E-3</v>
          </cell>
        </row>
        <row r="168">
          <cell r="F168">
            <v>6.6212299999999997E-3</v>
          </cell>
        </row>
        <row r="169">
          <cell r="F169">
            <v>6.6614200000000004E-3</v>
          </cell>
        </row>
        <row r="170">
          <cell r="F170">
            <v>6.7016200000000001E-3</v>
          </cell>
        </row>
        <row r="171">
          <cell r="F171">
            <v>6.74181E-3</v>
          </cell>
        </row>
        <row r="172">
          <cell r="F172">
            <v>6.7820099999999998E-3</v>
          </cell>
        </row>
        <row r="173">
          <cell r="F173">
            <v>6.8222100000000004E-3</v>
          </cell>
        </row>
        <row r="174">
          <cell r="F174">
            <v>6.8624000000000003E-3</v>
          </cell>
        </row>
        <row r="175">
          <cell r="F175">
            <v>6.9026000000000001E-3</v>
          </cell>
        </row>
        <row r="176">
          <cell r="F176">
            <v>6.9427899999999999E-3</v>
          </cell>
        </row>
        <row r="177">
          <cell r="F177">
            <v>6.9829899999999997E-3</v>
          </cell>
        </row>
        <row r="178">
          <cell r="F178">
            <v>7.0231900000000003E-3</v>
          </cell>
        </row>
        <row r="179">
          <cell r="F179">
            <v>7.0633800000000002E-3</v>
          </cell>
        </row>
        <row r="180">
          <cell r="F180">
            <v>7.10358E-3</v>
          </cell>
        </row>
        <row r="181">
          <cell r="F181">
            <v>7.1437799999999997E-3</v>
          </cell>
        </row>
        <row r="182">
          <cell r="F182">
            <v>7.1839699999999996E-3</v>
          </cell>
        </row>
        <row r="183">
          <cell r="F183">
            <v>7.2241700000000002E-3</v>
          </cell>
        </row>
        <row r="184">
          <cell r="F184">
            <v>7.2643600000000001E-3</v>
          </cell>
        </row>
        <row r="185">
          <cell r="F185">
            <v>7.3045599999999999E-3</v>
          </cell>
        </row>
        <row r="186">
          <cell r="F186">
            <v>7.3447599999999997E-3</v>
          </cell>
        </row>
        <row r="187">
          <cell r="F187">
            <v>7.3849500000000004E-3</v>
          </cell>
        </row>
        <row r="188">
          <cell r="F188">
            <v>7.4251500000000002E-3</v>
          </cell>
        </row>
        <row r="189">
          <cell r="F189">
            <v>7.4653499999999999E-3</v>
          </cell>
        </row>
        <row r="190">
          <cell r="F190">
            <v>7.5055399999999998E-3</v>
          </cell>
        </row>
        <row r="191">
          <cell r="F191">
            <v>7.5457400000000004E-3</v>
          </cell>
        </row>
        <row r="192">
          <cell r="F192">
            <v>7.5859300000000003E-3</v>
          </cell>
        </row>
        <row r="193">
          <cell r="F193">
            <v>7.6261300000000001E-3</v>
          </cell>
        </row>
        <row r="194">
          <cell r="F194">
            <v>7.6663299999999998E-3</v>
          </cell>
        </row>
        <row r="195">
          <cell r="F195">
            <v>7.7065199999999997E-3</v>
          </cell>
        </row>
        <row r="196">
          <cell r="F196">
            <v>7.7467200000000003E-3</v>
          </cell>
        </row>
        <row r="197">
          <cell r="F197">
            <v>7.7869100000000002E-3</v>
          </cell>
        </row>
        <row r="198">
          <cell r="F198">
            <v>7.82711E-3</v>
          </cell>
        </row>
        <row r="199">
          <cell r="F199">
            <v>7.8673100000000006E-3</v>
          </cell>
        </row>
        <row r="200">
          <cell r="F200">
            <v>7.9074999999999996E-3</v>
          </cell>
        </row>
        <row r="201">
          <cell r="F201">
            <v>7.9477000000000003E-3</v>
          </cell>
        </row>
        <row r="202">
          <cell r="F202">
            <v>7.9878999999999992E-3</v>
          </cell>
        </row>
        <row r="203">
          <cell r="F203">
            <v>8.0280899999999999E-3</v>
          </cell>
        </row>
        <row r="204">
          <cell r="F204">
            <v>8.0682900000000005E-3</v>
          </cell>
        </row>
        <row r="205">
          <cell r="F205">
            <v>8.1084799999999995E-3</v>
          </cell>
        </row>
        <row r="206">
          <cell r="F206">
            <v>8.1486800000000002E-3</v>
          </cell>
        </row>
        <row r="207">
          <cell r="F207">
            <v>8.1888800000000008E-3</v>
          </cell>
        </row>
        <row r="208">
          <cell r="F208">
            <v>8.2290699999999998E-3</v>
          </cell>
        </row>
        <row r="209">
          <cell r="F209">
            <v>8.2692700000000004E-3</v>
          </cell>
        </row>
        <row r="210">
          <cell r="F210">
            <v>8.3094599999999994E-3</v>
          </cell>
        </row>
        <row r="211">
          <cell r="F211">
            <v>8.3496600000000001E-3</v>
          </cell>
        </row>
        <row r="212">
          <cell r="F212">
            <v>8.3898600000000007E-3</v>
          </cell>
        </row>
        <row r="213">
          <cell r="F213">
            <v>8.4300499999999997E-3</v>
          </cell>
        </row>
        <row r="214">
          <cell r="F214">
            <v>8.4702500000000003E-3</v>
          </cell>
        </row>
        <row r="215">
          <cell r="F215">
            <v>8.5104499999999993E-3</v>
          </cell>
        </row>
        <row r="216">
          <cell r="F216">
            <v>8.55064E-3</v>
          </cell>
        </row>
        <row r="217">
          <cell r="F217">
            <v>8.5908400000000006E-3</v>
          </cell>
        </row>
        <row r="218">
          <cell r="F218">
            <v>8.6310299999999996E-3</v>
          </cell>
        </row>
        <row r="219">
          <cell r="F219">
            <v>8.6712300000000003E-3</v>
          </cell>
        </row>
        <row r="220">
          <cell r="F220">
            <v>8.7114299999999992E-3</v>
          </cell>
        </row>
        <row r="221">
          <cell r="F221">
            <v>8.7516199999999999E-3</v>
          </cell>
        </row>
        <row r="222">
          <cell r="F222">
            <v>8.7918200000000005E-3</v>
          </cell>
        </row>
        <row r="223">
          <cell r="F223">
            <v>8.8320199999999995E-3</v>
          </cell>
        </row>
        <row r="224">
          <cell r="F224">
            <v>8.8722100000000002E-3</v>
          </cell>
        </row>
        <row r="225">
          <cell r="F225">
            <v>8.9124100000000008E-3</v>
          </cell>
        </row>
        <row r="226">
          <cell r="F226">
            <v>8.9525999999999998E-3</v>
          </cell>
        </row>
        <row r="227">
          <cell r="F227">
            <v>8.9928000000000004E-3</v>
          </cell>
        </row>
        <row r="228">
          <cell r="F228">
            <v>9.0329899999999994E-3</v>
          </cell>
        </row>
        <row r="229">
          <cell r="F229">
            <v>9.0731900000000001E-3</v>
          </cell>
        </row>
        <row r="230">
          <cell r="F230">
            <v>9.1133900000000007E-3</v>
          </cell>
        </row>
        <row r="231">
          <cell r="F231">
            <v>9.1535799999999997E-3</v>
          </cell>
        </row>
        <row r="232">
          <cell r="F232">
            <v>9.1937800000000004E-3</v>
          </cell>
        </row>
        <row r="233">
          <cell r="F233">
            <v>9.2339699999999993E-3</v>
          </cell>
        </row>
        <row r="234">
          <cell r="F234">
            <v>9.27417E-3</v>
          </cell>
        </row>
        <row r="235">
          <cell r="F235">
            <v>9.3143600000000007E-3</v>
          </cell>
        </row>
        <row r="236">
          <cell r="F236">
            <v>9.3545599999999996E-3</v>
          </cell>
        </row>
        <row r="237">
          <cell r="F237">
            <v>9.3947500000000003E-3</v>
          </cell>
        </row>
        <row r="238">
          <cell r="F238">
            <v>9.4349499999999992E-3</v>
          </cell>
        </row>
        <row r="239">
          <cell r="F239">
            <v>9.4751499999999999E-3</v>
          </cell>
        </row>
        <row r="240">
          <cell r="F240">
            <v>9.5153400000000006E-3</v>
          </cell>
        </row>
        <row r="241">
          <cell r="F241">
            <v>9.5555399999999995E-3</v>
          </cell>
        </row>
        <row r="242">
          <cell r="F242">
            <v>9.5957300000000002E-3</v>
          </cell>
        </row>
        <row r="243">
          <cell r="F243">
            <v>9.6359299999999991E-3</v>
          </cell>
        </row>
        <row r="244">
          <cell r="F244">
            <v>9.6761199999999999E-3</v>
          </cell>
        </row>
        <row r="245">
          <cell r="F245">
            <v>9.7163200000000005E-3</v>
          </cell>
        </row>
        <row r="246">
          <cell r="F246">
            <v>9.7565199999999994E-3</v>
          </cell>
        </row>
        <row r="247">
          <cell r="F247">
            <v>9.7967100000000001E-3</v>
          </cell>
        </row>
        <row r="248">
          <cell r="F248">
            <v>9.8369100000000008E-3</v>
          </cell>
        </row>
        <row r="249">
          <cell r="F249">
            <v>9.8770999999999998E-3</v>
          </cell>
        </row>
        <row r="250">
          <cell r="F250">
            <v>9.9173000000000004E-3</v>
          </cell>
        </row>
        <row r="251">
          <cell r="F251">
            <v>9.9574899999999994E-3</v>
          </cell>
        </row>
        <row r="252">
          <cell r="F252">
            <v>9.99769E-3</v>
          </cell>
        </row>
        <row r="253">
          <cell r="F253">
            <v>1.0037900000000001E-2</v>
          </cell>
        </row>
        <row r="254">
          <cell r="F254">
            <v>1.00781E-2</v>
          </cell>
        </row>
        <row r="255">
          <cell r="F255">
            <v>1.01183E-2</v>
          </cell>
        </row>
        <row r="256">
          <cell r="F256">
            <v>1.0158500000000001E-2</v>
          </cell>
        </row>
        <row r="257">
          <cell r="F257">
            <v>1.01987E-2</v>
          </cell>
        </row>
        <row r="258">
          <cell r="F258">
            <v>1.02389E-2</v>
          </cell>
        </row>
        <row r="259">
          <cell r="F259">
            <v>1.0279099999999999E-2</v>
          </cell>
        </row>
        <row r="260">
          <cell r="F260">
            <v>1.03193E-2</v>
          </cell>
        </row>
        <row r="261">
          <cell r="F261">
            <v>1.0359500000000001E-2</v>
          </cell>
        </row>
        <row r="262">
          <cell r="F262">
            <v>1.03996E-2</v>
          </cell>
        </row>
        <row r="263">
          <cell r="F263">
            <v>1.0439800000000001E-2</v>
          </cell>
        </row>
        <row r="264">
          <cell r="F264">
            <v>1.048E-2</v>
          </cell>
        </row>
        <row r="265">
          <cell r="F265">
            <v>1.05202E-2</v>
          </cell>
        </row>
        <row r="266">
          <cell r="F266">
            <v>1.0560399999999999E-2</v>
          </cell>
        </row>
        <row r="267">
          <cell r="F267">
            <v>1.06006E-2</v>
          </cell>
        </row>
        <row r="268">
          <cell r="F268">
            <v>1.0640800000000001E-2</v>
          </cell>
        </row>
        <row r="269">
          <cell r="F269">
            <v>1.0681E-2</v>
          </cell>
        </row>
        <row r="270">
          <cell r="F270">
            <v>1.07212E-2</v>
          </cell>
        </row>
        <row r="271">
          <cell r="F271">
            <v>1.0761400000000001E-2</v>
          </cell>
        </row>
        <row r="272">
          <cell r="F272">
            <v>1.08016E-2</v>
          </cell>
        </row>
        <row r="273">
          <cell r="F273">
            <v>1.08418E-2</v>
          </cell>
        </row>
        <row r="274">
          <cell r="F274">
            <v>1.0881999999999999E-2</v>
          </cell>
        </row>
        <row r="275">
          <cell r="F275">
            <v>1.09222E-2</v>
          </cell>
        </row>
        <row r="276">
          <cell r="F276">
            <v>1.0962400000000001E-2</v>
          </cell>
        </row>
        <row r="277">
          <cell r="F277">
            <v>1.10026E-2</v>
          </cell>
        </row>
        <row r="278">
          <cell r="F278">
            <v>1.10428E-2</v>
          </cell>
        </row>
        <row r="279">
          <cell r="F279">
            <v>1.1083000000000001E-2</v>
          </cell>
        </row>
        <row r="280">
          <cell r="F280">
            <v>1.11232E-2</v>
          </cell>
        </row>
        <row r="281">
          <cell r="F281">
            <v>1.11634E-2</v>
          </cell>
        </row>
        <row r="282">
          <cell r="F282">
            <v>1.1203599999999999E-2</v>
          </cell>
        </row>
        <row r="283">
          <cell r="F283">
            <v>1.12438E-2</v>
          </cell>
        </row>
        <row r="284">
          <cell r="F284">
            <v>1.1283899999999999E-2</v>
          </cell>
        </row>
        <row r="285">
          <cell r="F285">
            <v>1.13241E-2</v>
          </cell>
        </row>
        <row r="286">
          <cell r="F286">
            <v>1.1364300000000001E-2</v>
          </cell>
        </row>
        <row r="287">
          <cell r="F287">
            <v>1.14045E-2</v>
          </cell>
        </row>
        <row r="288">
          <cell r="F288">
            <v>1.14447E-2</v>
          </cell>
        </row>
        <row r="289">
          <cell r="F289">
            <v>1.1484899999999999E-2</v>
          </cell>
        </row>
        <row r="290">
          <cell r="F290">
            <v>1.15251E-2</v>
          </cell>
        </row>
        <row r="291">
          <cell r="F291">
            <v>1.1565300000000001E-2</v>
          </cell>
        </row>
        <row r="292">
          <cell r="F292">
            <v>1.1605499999999999E-2</v>
          </cell>
        </row>
        <row r="293">
          <cell r="F293">
            <v>1.16457E-2</v>
          </cell>
        </row>
        <row r="294">
          <cell r="F294">
            <v>1.1685900000000001E-2</v>
          </cell>
        </row>
        <row r="295">
          <cell r="F295">
            <v>1.17261E-2</v>
          </cell>
        </row>
        <row r="296">
          <cell r="F296">
            <v>1.17663E-2</v>
          </cell>
        </row>
        <row r="297">
          <cell r="F297">
            <v>1.1806499999999999E-2</v>
          </cell>
        </row>
        <row r="298">
          <cell r="F298">
            <v>1.18467E-2</v>
          </cell>
        </row>
        <row r="299">
          <cell r="F299">
            <v>1.1886900000000001E-2</v>
          </cell>
        </row>
        <row r="300">
          <cell r="F300">
            <v>1.19271E-2</v>
          </cell>
        </row>
        <row r="301">
          <cell r="F301">
            <v>1.19673E-2</v>
          </cell>
        </row>
        <row r="302">
          <cell r="F302">
            <v>1.2007500000000001E-2</v>
          </cell>
        </row>
        <row r="303">
          <cell r="F303">
            <v>1.20477E-2</v>
          </cell>
        </row>
        <row r="304">
          <cell r="F304">
            <v>1.2087799999999999E-2</v>
          </cell>
        </row>
        <row r="305">
          <cell r="F305">
            <v>1.2128E-2</v>
          </cell>
        </row>
        <row r="306">
          <cell r="F306">
            <v>1.2168200000000001E-2</v>
          </cell>
        </row>
        <row r="307">
          <cell r="F307">
            <v>1.2208399999999999E-2</v>
          </cell>
        </row>
        <row r="308">
          <cell r="F308">
            <v>1.2248500000000001E-2</v>
          </cell>
        </row>
        <row r="309">
          <cell r="F309">
            <v>1.22887E-2</v>
          </cell>
        </row>
        <row r="310">
          <cell r="F310">
            <v>1.23289E-2</v>
          </cell>
        </row>
        <row r="311">
          <cell r="F311">
            <v>1.2369099999999999E-2</v>
          </cell>
        </row>
        <row r="312">
          <cell r="F312">
            <v>1.24092E-2</v>
          </cell>
        </row>
        <row r="313">
          <cell r="F313">
            <v>1.2449399999999999E-2</v>
          </cell>
        </row>
        <row r="314">
          <cell r="F314">
            <v>1.2489500000000001E-2</v>
          </cell>
        </row>
        <row r="315">
          <cell r="F315">
            <v>1.25297E-2</v>
          </cell>
        </row>
        <row r="316">
          <cell r="F316">
            <v>1.2569800000000001E-2</v>
          </cell>
        </row>
        <row r="317">
          <cell r="F317">
            <v>1.26099E-2</v>
          </cell>
        </row>
        <row r="318">
          <cell r="F318">
            <v>1.2650099999999999E-2</v>
          </cell>
        </row>
        <row r="319">
          <cell r="F319">
            <v>1.26902E-2</v>
          </cell>
        </row>
        <row r="320">
          <cell r="F320">
            <v>1.27303E-2</v>
          </cell>
        </row>
        <row r="321">
          <cell r="F321">
            <v>1.2770500000000001E-2</v>
          </cell>
        </row>
        <row r="322">
          <cell r="F322">
            <v>1.28106E-2</v>
          </cell>
        </row>
        <row r="323">
          <cell r="F323">
            <v>1.28507E-2</v>
          </cell>
        </row>
        <row r="324">
          <cell r="F324">
            <v>1.2890799999999999E-2</v>
          </cell>
        </row>
        <row r="325">
          <cell r="F325">
            <v>1.2931E-2</v>
          </cell>
        </row>
        <row r="326">
          <cell r="F326">
            <v>1.2971099999999999E-2</v>
          </cell>
        </row>
        <row r="327">
          <cell r="F327">
            <v>1.3011200000000001E-2</v>
          </cell>
        </row>
        <row r="328">
          <cell r="F328">
            <v>1.3051399999999999E-2</v>
          </cell>
        </row>
        <row r="329">
          <cell r="F329">
            <v>1.3091500000000001E-2</v>
          </cell>
        </row>
        <row r="330">
          <cell r="F330">
            <v>1.31316E-2</v>
          </cell>
        </row>
        <row r="331">
          <cell r="F331">
            <v>1.3171799999999999E-2</v>
          </cell>
        </row>
        <row r="332">
          <cell r="F332">
            <v>1.32119E-2</v>
          </cell>
        </row>
        <row r="333">
          <cell r="F333">
            <v>1.3252E-2</v>
          </cell>
        </row>
        <row r="334">
          <cell r="F334">
            <v>1.3292200000000001E-2</v>
          </cell>
        </row>
        <row r="335">
          <cell r="F335">
            <v>1.33323E-2</v>
          </cell>
        </row>
        <row r="336">
          <cell r="F336">
            <v>1.33724E-2</v>
          </cell>
        </row>
        <row r="337">
          <cell r="F337">
            <v>1.34126E-2</v>
          </cell>
        </row>
        <row r="338">
          <cell r="F338">
            <v>1.34527E-2</v>
          </cell>
        </row>
        <row r="339">
          <cell r="F339">
            <v>1.3492799999999999E-2</v>
          </cell>
        </row>
        <row r="340">
          <cell r="F340">
            <v>1.3533E-2</v>
          </cell>
        </row>
        <row r="341">
          <cell r="F341">
            <v>1.3573099999999999E-2</v>
          </cell>
        </row>
        <row r="342">
          <cell r="F342">
            <v>1.36131E-2</v>
          </cell>
        </row>
        <row r="343">
          <cell r="F343">
            <v>1.3653200000000001E-2</v>
          </cell>
        </row>
        <row r="344">
          <cell r="F344">
            <v>1.36933E-2</v>
          </cell>
        </row>
        <row r="345">
          <cell r="F345">
            <v>1.37334E-2</v>
          </cell>
        </row>
        <row r="346">
          <cell r="F346">
            <v>1.3773499999999999E-2</v>
          </cell>
        </row>
        <row r="347">
          <cell r="F347">
            <v>1.3813600000000001E-2</v>
          </cell>
        </row>
        <row r="348">
          <cell r="F348">
            <v>1.38537E-2</v>
          </cell>
        </row>
        <row r="349">
          <cell r="F349">
            <v>1.38937E-2</v>
          </cell>
        </row>
        <row r="350">
          <cell r="F350">
            <v>1.39338E-2</v>
          </cell>
        </row>
        <row r="351">
          <cell r="F351">
            <v>1.3973899999999999E-2</v>
          </cell>
        </row>
        <row r="352">
          <cell r="F352">
            <v>1.4014E-2</v>
          </cell>
        </row>
        <row r="353">
          <cell r="F353">
            <v>1.40541E-2</v>
          </cell>
        </row>
        <row r="354">
          <cell r="F354">
            <v>1.4094199999999999E-2</v>
          </cell>
        </row>
        <row r="355">
          <cell r="F355">
            <v>1.4134300000000001E-2</v>
          </cell>
        </row>
        <row r="356">
          <cell r="F356">
            <v>1.4174300000000001E-2</v>
          </cell>
        </row>
        <row r="357">
          <cell r="F357">
            <v>1.42144E-2</v>
          </cell>
        </row>
        <row r="358">
          <cell r="F358">
            <v>1.42545E-2</v>
          </cell>
        </row>
        <row r="359">
          <cell r="F359">
            <v>1.4294599999999999E-2</v>
          </cell>
        </row>
        <row r="360">
          <cell r="F360">
            <v>1.4334700000000001E-2</v>
          </cell>
        </row>
        <row r="361">
          <cell r="F361">
            <v>1.43748E-2</v>
          </cell>
        </row>
        <row r="362">
          <cell r="F362">
            <v>1.44149E-2</v>
          </cell>
        </row>
        <row r="363">
          <cell r="F363">
            <v>1.44549E-2</v>
          </cell>
        </row>
        <row r="364">
          <cell r="F364">
            <v>1.4494999999999999E-2</v>
          </cell>
        </row>
        <row r="365">
          <cell r="F365">
            <v>1.45351E-2</v>
          </cell>
        </row>
        <row r="366">
          <cell r="F366">
            <v>1.45752E-2</v>
          </cell>
        </row>
        <row r="367">
          <cell r="F367">
            <v>1.4615299999999999E-2</v>
          </cell>
        </row>
        <row r="368">
          <cell r="F368">
            <v>1.4655400000000001E-2</v>
          </cell>
        </row>
        <row r="369">
          <cell r="F369">
            <v>1.46955E-2</v>
          </cell>
        </row>
        <row r="370">
          <cell r="F370">
            <v>1.47355E-2</v>
          </cell>
        </row>
        <row r="371">
          <cell r="F371">
            <v>1.47756E-2</v>
          </cell>
        </row>
        <row r="372">
          <cell r="F372">
            <v>1.4815699999999999E-2</v>
          </cell>
        </row>
        <row r="373">
          <cell r="F373">
            <v>1.4855800000000001E-2</v>
          </cell>
        </row>
        <row r="374">
          <cell r="F374">
            <v>1.48959E-2</v>
          </cell>
        </row>
        <row r="375">
          <cell r="F375">
            <v>1.4936E-2</v>
          </cell>
        </row>
        <row r="376">
          <cell r="F376">
            <v>1.4976099999999999E-2</v>
          </cell>
        </row>
        <row r="377">
          <cell r="F377">
            <v>1.5016099999999999E-2</v>
          </cell>
        </row>
        <row r="378">
          <cell r="F378">
            <v>1.50562E-2</v>
          </cell>
        </row>
        <row r="379">
          <cell r="F379">
            <v>1.50963E-2</v>
          </cell>
        </row>
        <row r="380">
          <cell r="F380">
            <v>1.51364E-2</v>
          </cell>
        </row>
        <row r="381">
          <cell r="F381">
            <v>1.5176500000000001E-2</v>
          </cell>
        </row>
        <row r="382">
          <cell r="F382">
            <v>1.52166E-2</v>
          </cell>
        </row>
        <row r="383">
          <cell r="F383">
            <v>1.52566E-2</v>
          </cell>
        </row>
        <row r="384">
          <cell r="F384">
            <v>1.52967E-2</v>
          </cell>
        </row>
        <row r="385">
          <cell r="F385">
            <v>1.5336799999999999E-2</v>
          </cell>
        </row>
        <row r="386">
          <cell r="F386">
            <v>1.5376900000000001E-2</v>
          </cell>
        </row>
        <row r="387">
          <cell r="F387">
            <v>1.5417E-2</v>
          </cell>
        </row>
        <row r="388">
          <cell r="F388">
            <v>1.5457E-2</v>
          </cell>
        </row>
        <row r="389">
          <cell r="F389">
            <v>1.54971E-2</v>
          </cell>
        </row>
        <row r="390">
          <cell r="F390">
            <v>1.5537199999999999E-2</v>
          </cell>
        </row>
        <row r="391">
          <cell r="F391">
            <v>1.5577300000000001E-2</v>
          </cell>
        </row>
        <row r="392">
          <cell r="F392">
            <v>1.5617300000000001E-2</v>
          </cell>
        </row>
        <row r="393">
          <cell r="F393">
            <v>1.5657399999999998E-2</v>
          </cell>
        </row>
        <row r="394">
          <cell r="F394">
            <v>1.56975E-2</v>
          </cell>
        </row>
        <row r="395">
          <cell r="F395">
            <v>1.5737600000000001E-2</v>
          </cell>
        </row>
        <row r="396">
          <cell r="F396">
            <v>1.5777599999999999E-2</v>
          </cell>
        </row>
        <row r="397">
          <cell r="F397">
            <v>1.5817700000000001E-2</v>
          </cell>
        </row>
        <row r="398">
          <cell r="F398">
            <v>1.5857799999999998E-2</v>
          </cell>
        </row>
        <row r="399">
          <cell r="F399">
            <v>1.58979E-2</v>
          </cell>
        </row>
        <row r="400">
          <cell r="F400">
            <v>1.5937900000000001E-2</v>
          </cell>
        </row>
        <row r="401">
          <cell r="F401">
            <v>1.5977999999999999E-2</v>
          </cell>
        </row>
        <row r="402">
          <cell r="F402">
            <v>1.60181E-2</v>
          </cell>
        </row>
        <row r="403">
          <cell r="F403">
            <v>1.6058099999999999E-2</v>
          </cell>
        </row>
        <row r="404">
          <cell r="F404">
            <v>1.60982E-2</v>
          </cell>
        </row>
        <row r="405">
          <cell r="F405">
            <v>1.6138300000000001E-2</v>
          </cell>
        </row>
        <row r="406">
          <cell r="F406">
            <v>1.6178399999999999E-2</v>
          </cell>
        </row>
        <row r="407">
          <cell r="F407">
            <v>1.6218400000000001E-2</v>
          </cell>
        </row>
        <row r="408">
          <cell r="F408">
            <v>1.6258499999999999E-2</v>
          </cell>
        </row>
        <row r="409">
          <cell r="F409">
            <v>1.62986E-2</v>
          </cell>
        </row>
        <row r="410">
          <cell r="F410">
            <v>1.6338700000000001E-2</v>
          </cell>
        </row>
        <row r="411">
          <cell r="F411">
            <v>1.63787E-2</v>
          </cell>
        </row>
        <row r="412">
          <cell r="F412">
            <v>1.6418800000000001E-2</v>
          </cell>
        </row>
        <row r="413">
          <cell r="F413">
            <v>1.6458899999999999E-2</v>
          </cell>
        </row>
        <row r="414">
          <cell r="F414">
            <v>1.6499E-2</v>
          </cell>
        </row>
        <row r="415">
          <cell r="F415">
            <v>1.6539000000000002E-2</v>
          </cell>
        </row>
        <row r="416">
          <cell r="F416">
            <v>1.6579099999999999E-2</v>
          </cell>
        </row>
        <row r="417">
          <cell r="F417">
            <v>1.6619200000000001E-2</v>
          </cell>
        </row>
        <row r="418">
          <cell r="F418">
            <v>1.6659299999999998E-2</v>
          </cell>
        </row>
        <row r="419">
          <cell r="F419">
            <v>1.66993E-2</v>
          </cell>
        </row>
        <row r="420">
          <cell r="F420">
            <v>1.6739400000000002E-2</v>
          </cell>
        </row>
        <row r="421">
          <cell r="F421">
            <v>1.6779499999999999E-2</v>
          </cell>
        </row>
        <row r="422">
          <cell r="F422">
            <v>1.6819600000000001E-2</v>
          </cell>
        </row>
        <row r="423">
          <cell r="F423">
            <v>1.6859599999999999E-2</v>
          </cell>
        </row>
        <row r="424">
          <cell r="F424">
            <v>1.68997E-2</v>
          </cell>
        </row>
        <row r="425">
          <cell r="F425">
            <v>1.6939800000000001E-2</v>
          </cell>
        </row>
        <row r="426">
          <cell r="F426">
            <v>1.6979899999999999E-2</v>
          </cell>
        </row>
        <row r="427">
          <cell r="F427">
            <v>1.7019900000000001E-2</v>
          </cell>
        </row>
        <row r="428">
          <cell r="F428">
            <v>1.7059999999999999E-2</v>
          </cell>
        </row>
        <row r="429">
          <cell r="F429">
            <v>1.71001E-2</v>
          </cell>
        </row>
        <row r="430">
          <cell r="F430">
            <v>1.7140099999999998E-2</v>
          </cell>
        </row>
        <row r="431">
          <cell r="F431">
            <v>1.71802E-2</v>
          </cell>
        </row>
        <row r="432">
          <cell r="F432">
            <v>1.7220300000000001E-2</v>
          </cell>
        </row>
        <row r="433">
          <cell r="F433">
            <v>1.7260299999999999E-2</v>
          </cell>
        </row>
        <row r="434">
          <cell r="F434">
            <v>1.73004E-2</v>
          </cell>
        </row>
        <row r="435">
          <cell r="F435">
            <v>1.7340399999999999E-2</v>
          </cell>
        </row>
        <row r="436">
          <cell r="F436">
            <v>1.73805E-2</v>
          </cell>
        </row>
        <row r="437">
          <cell r="F437">
            <v>1.7420499999999998E-2</v>
          </cell>
        </row>
        <row r="438">
          <cell r="F438">
            <v>1.74606E-2</v>
          </cell>
        </row>
        <row r="439">
          <cell r="F439">
            <v>1.7500600000000002E-2</v>
          </cell>
        </row>
        <row r="440">
          <cell r="F440">
            <v>1.7540699999999999E-2</v>
          </cell>
        </row>
        <row r="441">
          <cell r="F441">
            <v>1.7580800000000001E-2</v>
          </cell>
        </row>
        <row r="442">
          <cell r="F442">
            <v>1.7620799999999999E-2</v>
          </cell>
        </row>
        <row r="443">
          <cell r="F443">
            <v>1.76609E-2</v>
          </cell>
        </row>
        <row r="444">
          <cell r="F444">
            <v>1.7700899999999999E-2</v>
          </cell>
        </row>
        <row r="445">
          <cell r="F445">
            <v>1.7741E-2</v>
          </cell>
        </row>
        <row r="446">
          <cell r="F446">
            <v>1.7781000000000002E-2</v>
          </cell>
        </row>
        <row r="447">
          <cell r="F447">
            <v>1.7821099999999999E-2</v>
          </cell>
        </row>
        <row r="448">
          <cell r="F448">
            <v>1.7861100000000001E-2</v>
          </cell>
        </row>
        <row r="449">
          <cell r="F449">
            <v>1.7901199999999999E-2</v>
          </cell>
        </row>
        <row r="450">
          <cell r="F450">
            <v>1.79413E-2</v>
          </cell>
        </row>
        <row r="451">
          <cell r="F451">
            <v>1.7981299999999999E-2</v>
          </cell>
        </row>
        <row r="452">
          <cell r="F452">
            <v>1.80214E-2</v>
          </cell>
        </row>
        <row r="453">
          <cell r="F453">
            <v>1.8061399999999998E-2</v>
          </cell>
        </row>
        <row r="454">
          <cell r="F454">
            <v>1.81015E-2</v>
          </cell>
        </row>
        <row r="455">
          <cell r="F455">
            <v>1.8141500000000001E-2</v>
          </cell>
        </row>
        <row r="456">
          <cell r="F456">
            <v>1.8181599999999999E-2</v>
          </cell>
        </row>
        <row r="457">
          <cell r="F457">
            <v>1.8221600000000001E-2</v>
          </cell>
        </row>
        <row r="458">
          <cell r="F458">
            <v>1.8261699999999999E-2</v>
          </cell>
        </row>
        <row r="459">
          <cell r="F459">
            <v>1.83018E-2</v>
          </cell>
        </row>
        <row r="460">
          <cell r="F460">
            <v>1.8341799999999998E-2</v>
          </cell>
        </row>
        <row r="461">
          <cell r="F461">
            <v>1.83819E-2</v>
          </cell>
        </row>
        <row r="462">
          <cell r="F462">
            <v>1.8421900000000001E-2</v>
          </cell>
        </row>
        <row r="463">
          <cell r="F463">
            <v>1.8461999999999999E-2</v>
          </cell>
        </row>
        <row r="464">
          <cell r="F464">
            <v>1.8502000000000001E-2</v>
          </cell>
        </row>
        <row r="465">
          <cell r="F465">
            <v>1.8542099999999999E-2</v>
          </cell>
        </row>
        <row r="466">
          <cell r="F466">
            <v>1.8582100000000001E-2</v>
          </cell>
        </row>
        <row r="467">
          <cell r="F467">
            <v>1.8622199999999998E-2</v>
          </cell>
        </row>
        <row r="468">
          <cell r="F468">
            <v>1.86622E-2</v>
          </cell>
        </row>
        <row r="469">
          <cell r="F469">
            <v>1.8702300000000002E-2</v>
          </cell>
        </row>
        <row r="470">
          <cell r="F470">
            <v>1.87423E-2</v>
          </cell>
        </row>
        <row r="471">
          <cell r="F471">
            <v>1.8782400000000001E-2</v>
          </cell>
        </row>
        <row r="472">
          <cell r="F472">
            <v>1.8822499999999999E-2</v>
          </cell>
        </row>
        <row r="473">
          <cell r="F473">
            <v>1.8862500000000001E-2</v>
          </cell>
        </row>
        <row r="474">
          <cell r="F474">
            <v>1.8902599999999999E-2</v>
          </cell>
        </row>
        <row r="475">
          <cell r="F475">
            <v>1.89426E-2</v>
          </cell>
        </row>
        <row r="476">
          <cell r="F476">
            <v>1.8982700000000002E-2</v>
          </cell>
        </row>
        <row r="477">
          <cell r="F477">
            <v>1.90227E-2</v>
          </cell>
        </row>
        <row r="478">
          <cell r="F478">
            <v>1.9062800000000001E-2</v>
          </cell>
        </row>
        <row r="479">
          <cell r="F479">
            <v>1.91028E-2</v>
          </cell>
        </row>
        <row r="480">
          <cell r="F480">
            <v>1.9142900000000001E-2</v>
          </cell>
        </row>
        <row r="481">
          <cell r="F481">
            <v>1.9182899999999999E-2</v>
          </cell>
        </row>
        <row r="482">
          <cell r="F482">
            <v>1.9223000000000001E-2</v>
          </cell>
        </row>
        <row r="483">
          <cell r="F483">
            <v>1.9262999999999999E-2</v>
          </cell>
        </row>
        <row r="484">
          <cell r="F484">
            <v>1.93031E-2</v>
          </cell>
        </row>
        <row r="485">
          <cell r="F485">
            <v>1.9343099999999998E-2</v>
          </cell>
        </row>
        <row r="486">
          <cell r="F486">
            <v>1.93832E-2</v>
          </cell>
        </row>
        <row r="487">
          <cell r="F487">
            <v>1.9423200000000002E-2</v>
          </cell>
        </row>
        <row r="488">
          <cell r="F488">
            <v>1.9463299999999999E-2</v>
          </cell>
        </row>
        <row r="489">
          <cell r="F489">
            <v>1.9503400000000001E-2</v>
          </cell>
        </row>
        <row r="490">
          <cell r="F490">
            <v>1.9543399999999999E-2</v>
          </cell>
        </row>
        <row r="491">
          <cell r="F491">
            <v>1.95835E-2</v>
          </cell>
        </row>
        <row r="492">
          <cell r="F492">
            <v>1.9623499999999999E-2</v>
          </cell>
        </row>
        <row r="493">
          <cell r="F493">
            <v>1.96636E-2</v>
          </cell>
        </row>
        <row r="494">
          <cell r="F494">
            <v>1.9703600000000002E-2</v>
          </cell>
        </row>
        <row r="495">
          <cell r="F495">
            <v>1.9743699999999999E-2</v>
          </cell>
        </row>
        <row r="496">
          <cell r="F496">
            <v>1.9783700000000001E-2</v>
          </cell>
        </row>
        <row r="497">
          <cell r="F497">
            <v>1.9823799999999999E-2</v>
          </cell>
        </row>
        <row r="498">
          <cell r="F498">
            <v>1.9863800000000001E-2</v>
          </cell>
        </row>
        <row r="499">
          <cell r="F499">
            <v>1.9903899999999999E-2</v>
          </cell>
        </row>
        <row r="500">
          <cell r="F500">
            <v>1.9943900000000001E-2</v>
          </cell>
        </row>
        <row r="501">
          <cell r="F501">
            <v>1.9983999999999998E-2</v>
          </cell>
        </row>
        <row r="502">
          <cell r="F502">
            <v>2.0024E-2</v>
          </cell>
        </row>
        <row r="503">
          <cell r="F503">
            <v>2.0064100000000001E-2</v>
          </cell>
        </row>
        <row r="504">
          <cell r="F504">
            <v>2.01041E-2</v>
          </cell>
        </row>
        <row r="505">
          <cell r="F505">
            <v>2.0144200000000001E-2</v>
          </cell>
        </row>
        <row r="506">
          <cell r="F506">
            <v>2.0184299999999999E-2</v>
          </cell>
        </row>
        <row r="507">
          <cell r="F507">
            <v>2.0224300000000001E-2</v>
          </cell>
        </row>
        <row r="508">
          <cell r="F508">
            <v>2.0264399999999998E-2</v>
          </cell>
        </row>
        <row r="509">
          <cell r="F509">
            <v>2.03044E-2</v>
          </cell>
        </row>
        <row r="510">
          <cell r="F510">
            <v>2.0344500000000001E-2</v>
          </cell>
        </row>
        <row r="511">
          <cell r="F511">
            <v>2.03845E-2</v>
          </cell>
        </row>
        <row r="512">
          <cell r="F512">
            <v>2.0424600000000001E-2</v>
          </cell>
        </row>
        <row r="513">
          <cell r="F513">
            <v>2.0464599999999999E-2</v>
          </cell>
        </row>
        <row r="514">
          <cell r="F514">
            <v>2.0504700000000001E-2</v>
          </cell>
        </row>
        <row r="515">
          <cell r="F515">
            <v>2.0544699999999999E-2</v>
          </cell>
        </row>
        <row r="516">
          <cell r="F516">
            <v>2.05848E-2</v>
          </cell>
        </row>
        <row r="517">
          <cell r="F517">
            <v>2.0624799999999999E-2</v>
          </cell>
        </row>
        <row r="518">
          <cell r="F518">
            <v>2.06649E-2</v>
          </cell>
        </row>
        <row r="519">
          <cell r="F519">
            <v>2.0704899999999998E-2</v>
          </cell>
        </row>
        <row r="520">
          <cell r="F520">
            <v>2.0745E-2</v>
          </cell>
        </row>
        <row r="521">
          <cell r="F521">
            <v>2.0785000000000001E-2</v>
          </cell>
        </row>
        <row r="522">
          <cell r="F522">
            <v>2.0825099999999999E-2</v>
          </cell>
        </row>
        <row r="523">
          <cell r="F523">
            <v>2.0865100000000001E-2</v>
          </cell>
        </row>
        <row r="524">
          <cell r="F524">
            <v>2.0905199999999999E-2</v>
          </cell>
        </row>
        <row r="525">
          <cell r="F525">
            <v>2.09453E-2</v>
          </cell>
        </row>
        <row r="526">
          <cell r="F526">
            <v>2.0985299999999998E-2</v>
          </cell>
        </row>
        <row r="527">
          <cell r="F527">
            <v>2.10254E-2</v>
          </cell>
        </row>
        <row r="528">
          <cell r="F528">
            <v>2.1065400000000001E-2</v>
          </cell>
        </row>
        <row r="529">
          <cell r="F529">
            <v>2.1105499999999999E-2</v>
          </cell>
        </row>
        <row r="530">
          <cell r="F530">
            <v>2.1145500000000001E-2</v>
          </cell>
        </row>
        <row r="531">
          <cell r="F531">
            <v>2.1185599999999999E-2</v>
          </cell>
        </row>
        <row r="532">
          <cell r="F532">
            <v>2.1225600000000001E-2</v>
          </cell>
        </row>
        <row r="533">
          <cell r="F533">
            <v>2.1265699999999998E-2</v>
          </cell>
        </row>
        <row r="534">
          <cell r="F534">
            <v>2.13057E-2</v>
          </cell>
        </row>
        <row r="535">
          <cell r="F535">
            <v>2.1345800000000002E-2</v>
          </cell>
        </row>
        <row r="536">
          <cell r="F536">
            <v>2.13858E-2</v>
          </cell>
        </row>
        <row r="537">
          <cell r="F537">
            <v>2.1425900000000001E-2</v>
          </cell>
        </row>
        <row r="538">
          <cell r="F538">
            <v>2.14659E-2</v>
          </cell>
        </row>
        <row r="539">
          <cell r="F539">
            <v>2.1506000000000001E-2</v>
          </cell>
        </row>
        <row r="540">
          <cell r="F540">
            <v>2.1545999999999999E-2</v>
          </cell>
        </row>
        <row r="541">
          <cell r="F541">
            <v>2.15861E-2</v>
          </cell>
        </row>
        <row r="542">
          <cell r="F542">
            <v>2.1626200000000002E-2</v>
          </cell>
        </row>
        <row r="543">
          <cell r="F543">
            <v>2.16662E-2</v>
          </cell>
        </row>
        <row r="544">
          <cell r="F544">
            <v>2.1706300000000001E-2</v>
          </cell>
        </row>
        <row r="545">
          <cell r="F545">
            <v>2.17463E-2</v>
          </cell>
        </row>
        <row r="546">
          <cell r="F546">
            <v>2.1786400000000001E-2</v>
          </cell>
        </row>
        <row r="547">
          <cell r="F547">
            <v>2.1826399999999999E-2</v>
          </cell>
        </row>
        <row r="548">
          <cell r="F548">
            <v>2.1866500000000001E-2</v>
          </cell>
        </row>
        <row r="549">
          <cell r="F549">
            <v>2.1906499999999999E-2</v>
          </cell>
        </row>
        <row r="550">
          <cell r="F550">
            <v>2.19466E-2</v>
          </cell>
        </row>
        <row r="551">
          <cell r="F551">
            <v>2.1986599999999999E-2</v>
          </cell>
        </row>
        <row r="552">
          <cell r="F552">
            <v>2.20267E-2</v>
          </cell>
        </row>
        <row r="553">
          <cell r="F553">
            <v>2.2066700000000002E-2</v>
          </cell>
        </row>
        <row r="554">
          <cell r="F554">
            <v>2.2106799999999999E-2</v>
          </cell>
        </row>
        <row r="555">
          <cell r="F555">
            <v>2.2146800000000001E-2</v>
          </cell>
        </row>
        <row r="556">
          <cell r="F556">
            <v>2.2186899999999999E-2</v>
          </cell>
        </row>
        <row r="557">
          <cell r="F557">
            <v>2.2226900000000001E-2</v>
          </cell>
        </row>
        <row r="558">
          <cell r="F558">
            <v>2.2266999999999999E-2</v>
          </cell>
        </row>
        <row r="559">
          <cell r="F559">
            <v>2.2307E-2</v>
          </cell>
        </row>
        <row r="560">
          <cell r="F560">
            <v>2.2347100000000002E-2</v>
          </cell>
        </row>
        <row r="561">
          <cell r="F561">
            <v>2.2387199999999999E-2</v>
          </cell>
        </row>
        <row r="562">
          <cell r="F562">
            <v>2.2427200000000001E-2</v>
          </cell>
        </row>
        <row r="563">
          <cell r="F563">
            <v>2.2467299999999999E-2</v>
          </cell>
        </row>
        <row r="564">
          <cell r="F564">
            <v>2.2507300000000001E-2</v>
          </cell>
        </row>
        <row r="565">
          <cell r="F565">
            <v>2.2547399999999999E-2</v>
          </cell>
        </row>
        <row r="566">
          <cell r="F566">
            <v>2.2587400000000001E-2</v>
          </cell>
        </row>
        <row r="567">
          <cell r="F567">
            <v>2.2627499999999998E-2</v>
          </cell>
        </row>
        <row r="568">
          <cell r="F568">
            <v>2.26675E-2</v>
          </cell>
        </row>
        <row r="569">
          <cell r="F569">
            <v>2.2707600000000001E-2</v>
          </cell>
        </row>
        <row r="570">
          <cell r="F570">
            <v>2.27476E-2</v>
          </cell>
        </row>
        <row r="571">
          <cell r="F571">
            <v>2.2787700000000001E-2</v>
          </cell>
        </row>
        <row r="572">
          <cell r="F572">
            <v>2.2827699999999999E-2</v>
          </cell>
        </row>
        <row r="573">
          <cell r="F573">
            <v>2.2867800000000001E-2</v>
          </cell>
        </row>
        <row r="574">
          <cell r="F574">
            <v>2.2907799999999999E-2</v>
          </cell>
        </row>
        <row r="575">
          <cell r="F575">
            <v>2.29479E-2</v>
          </cell>
        </row>
        <row r="576">
          <cell r="F576">
            <v>2.2987899999999999E-2</v>
          </cell>
        </row>
        <row r="577">
          <cell r="F577">
            <v>2.3028E-2</v>
          </cell>
        </row>
        <row r="578">
          <cell r="F578">
            <v>2.3068100000000001E-2</v>
          </cell>
        </row>
        <row r="579">
          <cell r="F579">
            <v>2.3108099999999999E-2</v>
          </cell>
        </row>
        <row r="580">
          <cell r="F580">
            <v>2.3148200000000001E-2</v>
          </cell>
        </row>
        <row r="581">
          <cell r="F581">
            <v>2.3188199999999999E-2</v>
          </cell>
        </row>
        <row r="582">
          <cell r="F582">
            <v>2.32283E-2</v>
          </cell>
        </row>
        <row r="583">
          <cell r="F583">
            <v>2.3268299999999999E-2</v>
          </cell>
        </row>
        <row r="584">
          <cell r="F584">
            <v>2.33084E-2</v>
          </cell>
        </row>
        <row r="585">
          <cell r="F585">
            <v>2.3348399999999998E-2</v>
          </cell>
        </row>
        <row r="586">
          <cell r="F586">
            <v>2.33885E-2</v>
          </cell>
        </row>
        <row r="587">
          <cell r="F587">
            <v>2.3428500000000001E-2</v>
          </cell>
        </row>
        <row r="588">
          <cell r="F588">
            <v>2.3468599999999999E-2</v>
          </cell>
        </row>
        <row r="589">
          <cell r="F589">
            <v>2.3508600000000001E-2</v>
          </cell>
        </row>
        <row r="590">
          <cell r="F590">
            <v>2.3548699999999999E-2</v>
          </cell>
        </row>
        <row r="591">
          <cell r="F591">
            <v>2.3588700000000001E-2</v>
          </cell>
        </row>
        <row r="592">
          <cell r="F592">
            <v>2.3628799999999998E-2</v>
          </cell>
        </row>
        <row r="593">
          <cell r="F593">
            <v>2.36688E-2</v>
          </cell>
        </row>
        <row r="594">
          <cell r="F594">
            <v>2.3708900000000002E-2</v>
          </cell>
        </row>
        <row r="595">
          <cell r="F595">
            <v>2.3748999999999999E-2</v>
          </cell>
        </row>
        <row r="596">
          <cell r="F596">
            <v>2.3789000000000001E-2</v>
          </cell>
        </row>
        <row r="597">
          <cell r="F597">
            <v>2.3829099999999999E-2</v>
          </cell>
        </row>
        <row r="598">
          <cell r="F598">
            <v>2.3869100000000001E-2</v>
          </cell>
        </row>
        <row r="599">
          <cell r="F599">
            <v>2.3909199999999999E-2</v>
          </cell>
        </row>
        <row r="600">
          <cell r="F600">
            <v>2.39492E-2</v>
          </cell>
        </row>
        <row r="601">
          <cell r="F601">
            <v>2.3989300000000002E-2</v>
          </cell>
        </row>
        <row r="602">
          <cell r="F602">
            <v>2.40293E-2</v>
          </cell>
        </row>
        <row r="603">
          <cell r="F603">
            <v>2.4069400000000001E-2</v>
          </cell>
        </row>
        <row r="604">
          <cell r="F604">
            <v>2.41094E-2</v>
          </cell>
        </row>
        <row r="605">
          <cell r="F605">
            <v>2.4149500000000001E-2</v>
          </cell>
        </row>
        <row r="606">
          <cell r="F606">
            <v>2.4189499999999999E-2</v>
          </cell>
        </row>
        <row r="607">
          <cell r="F607">
            <v>2.42296E-2</v>
          </cell>
        </row>
        <row r="608">
          <cell r="F608">
            <v>2.4269599999999999E-2</v>
          </cell>
        </row>
        <row r="609">
          <cell r="F609">
            <v>2.43097E-2</v>
          </cell>
        </row>
        <row r="610">
          <cell r="F610">
            <v>2.4349699999999998E-2</v>
          </cell>
        </row>
        <row r="611">
          <cell r="F611">
            <v>2.43898E-2</v>
          </cell>
        </row>
        <row r="612">
          <cell r="F612">
            <v>2.4429800000000002E-2</v>
          </cell>
        </row>
        <row r="613">
          <cell r="F613">
            <v>2.4469899999999999E-2</v>
          </cell>
        </row>
        <row r="614">
          <cell r="F614">
            <v>2.4510000000000001E-2</v>
          </cell>
        </row>
        <row r="615">
          <cell r="F615">
            <v>2.4549999999999999E-2</v>
          </cell>
        </row>
        <row r="616">
          <cell r="F616">
            <v>2.45901E-2</v>
          </cell>
        </row>
        <row r="617">
          <cell r="F617">
            <v>2.4630099999999999E-2</v>
          </cell>
        </row>
        <row r="618">
          <cell r="F618">
            <v>2.46702E-2</v>
          </cell>
        </row>
        <row r="619">
          <cell r="F619">
            <v>2.4710200000000002E-2</v>
          </cell>
        </row>
        <row r="620">
          <cell r="F620">
            <v>2.4750299999999999E-2</v>
          </cell>
        </row>
        <row r="621">
          <cell r="F621">
            <v>2.4790300000000001E-2</v>
          </cell>
        </row>
        <row r="622">
          <cell r="F622">
            <v>2.4830399999999999E-2</v>
          </cell>
        </row>
        <row r="623">
          <cell r="F623">
            <v>2.4870400000000001E-2</v>
          </cell>
        </row>
        <row r="624">
          <cell r="F624">
            <v>2.4910499999999999E-2</v>
          </cell>
        </row>
        <row r="625">
          <cell r="F625">
            <v>2.49505E-2</v>
          </cell>
        </row>
        <row r="626">
          <cell r="F626">
            <v>2.4990600000000002E-2</v>
          </cell>
        </row>
        <row r="627">
          <cell r="F627">
            <v>2.50306E-2</v>
          </cell>
        </row>
        <row r="628">
          <cell r="F628">
            <v>2.5070700000000001E-2</v>
          </cell>
        </row>
        <row r="629">
          <cell r="F629">
            <v>2.51107E-2</v>
          </cell>
        </row>
        <row r="630">
          <cell r="F630">
            <v>2.5150800000000001E-2</v>
          </cell>
        </row>
        <row r="631">
          <cell r="F631">
            <v>2.5190899999999999E-2</v>
          </cell>
        </row>
        <row r="632">
          <cell r="F632">
            <v>2.5230900000000001E-2</v>
          </cell>
        </row>
        <row r="633">
          <cell r="F633">
            <v>2.5270999999999998E-2</v>
          </cell>
        </row>
        <row r="634">
          <cell r="F634">
            <v>2.5311E-2</v>
          </cell>
        </row>
        <row r="635">
          <cell r="F635">
            <v>2.5351100000000001E-2</v>
          </cell>
        </row>
        <row r="636">
          <cell r="F636">
            <v>2.53911E-2</v>
          </cell>
        </row>
        <row r="637">
          <cell r="F637">
            <v>2.5431200000000001E-2</v>
          </cell>
        </row>
        <row r="638">
          <cell r="F638">
            <v>2.5471199999999999E-2</v>
          </cell>
        </row>
        <row r="639">
          <cell r="F639">
            <v>2.5511300000000001E-2</v>
          </cell>
        </row>
        <row r="640">
          <cell r="F640">
            <v>2.5551299999999999E-2</v>
          </cell>
        </row>
        <row r="641">
          <cell r="F641">
            <v>2.55914E-2</v>
          </cell>
        </row>
        <row r="642">
          <cell r="F642">
            <v>2.5631399999999999E-2</v>
          </cell>
        </row>
        <row r="643">
          <cell r="F643">
            <v>2.56715E-2</v>
          </cell>
        </row>
        <row r="644">
          <cell r="F644">
            <v>2.5711500000000002E-2</v>
          </cell>
        </row>
        <row r="645">
          <cell r="F645">
            <v>2.5751599999999999E-2</v>
          </cell>
        </row>
        <row r="646">
          <cell r="F646">
            <v>2.5791600000000001E-2</v>
          </cell>
        </row>
        <row r="647">
          <cell r="F647">
            <v>2.5831699999999999E-2</v>
          </cell>
        </row>
        <row r="648">
          <cell r="F648">
            <v>2.58718E-2</v>
          </cell>
        </row>
        <row r="649">
          <cell r="F649">
            <v>2.5911799999999999E-2</v>
          </cell>
        </row>
        <row r="650">
          <cell r="F650">
            <v>2.59519E-2</v>
          </cell>
        </row>
        <row r="651">
          <cell r="F651">
            <v>2.5991899999999998E-2</v>
          </cell>
        </row>
        <row r="652">
          <cell r="F652">
            <v>2.6032E-2</v>
          </cell>
        </row>
        <row r="653">
          <cell r="F653">
            <v>2.6072000000000001E-2</v>
          </cell>
        </row>
        <row r="654">
          <cell r="F654">
            <v>2.6112099999999999E-2</v>
          </cell>
        </row>
        <row r="655">
          <cell r="F655">
            <v>2.6152100000000001E-2</v>
          </cell>
        </row>
        <row r="656">
          <cell r="F656">
            <v>2.6192199999999999E-2</v>
          </cell>
        </row>
        <row r="657">
          <cell r="F657">
            <v>2.6232200000000001E-2</v>
          </cell>
        </row>
        <row r="658">
          <cell r="F658">
            <v>2.6272299999999998E-2</v>
          </cell>
        </row>
        <row r="659">
          <cell r="F659">
            <v>2.63123E-2</v>
          </cell>
        </row>
        <row r="660">
          <cell r="F660">
            <v>2.6352400000000002E-2</v>
          </cell>
        </row>
        <row r="661">
          <cell r="F661">
            <v>2.63924E-2</v>
          </cell>
        </row>
        <row r="662">
          <cell r="F662">
            <v>2.6432500000000001E-2</v>
          </cell>
        </row>
        <row r="663">
          <cell r="F663">
            <v>2.64725E-2</v>
          </cell>
        </row>
        <row r="664">
          <cell r="F664">
            <v>2.6512500000000001E-2</v>
          </cell>
        </row>
        <row r="665">
          <cell r="F665">
            <v>2.65525E-2</v>
          </cell>
        </row>
        <row r="666">
          <cell r="F666">
            <v>2.6592600000000001E-2</v>
          </cell>
        </row>
        <row r="667">
          <cell r="F667">
            <v>2.6632599999999999E-2</v>
          </cell>
        </row>
        <row r="668">
          <cell r="F668">
            <v>2.6672600000000001E-2</v>
          </cell>
        </row>
        <row r="669">
          <cell r="F669">
            <v>2.67126E-2</v>
          </cell>
        </row>
        <row r="670">
          <cell r="F670">
            <v>2.6752600000000001E-2</v>
          </cell>
        </row>
        <row r="671">
          <cell r="F671">
            <v>2.67926E-2</v>
          </cell>
        </row>
        <row r="672">
          <cell r="F672">
            <v>2.6832600000000002E-2</v>
          </cell>
        </row>
        <row r="673">
          <cell r="F673">
            <v>2.6872699999999999E-2</v>
          </cell>
        </row>
        <row r="674">
          <cell r="F674">
            <v>2.6912700000000001E-2</v>
          </cell>
        </row>
        <row r="675">
          <cell r="F675">
            <v>2.69527E-2</v>
          </cell>
        </row>
        <row r="676">
          <cell r="F676">
            <v>2.6992700000000001E-2</v>
          </cell>
        </row>
        <row r="677">
          <cell r="F677">
            <v>2.70327E-2</v>
          </cell>
        </row>
        <row r="678">
          <cell r="F678">
            <v>2.7072700000000002E-2</v>
          </cell>
        </row>
        <row r="679">
          <cell r="F679">
            <v>2.71127E-2</v>
          </cell>
        </row>
        <row r="680">
          <cell r="F680">
            <v>2.7152800000000001E-2</v>
          </cell>
        </row>
        <row r="681">
          <cell r="F681">
            <v>2.71928E-2</v>
          </cell>
        </row>
        <row r="682">
          <cell r="F682">
            <v>2.7232800000000001E-2</v>
          </cell>
        </row>
        <row r="683">
          <cell r="F683">
            <v>2.72728E-2</v>
          </cell>
        </row>
        <row r="684">
          <cell r="F684">
            <v>2.7312800000000002E-2</v>
          </cell>
        </row>
        <row r="685">
          <cell r="F685">
            <v>2.73528E-2</v>
          </cell>
        </row>
        <row r="686">
          <cell r="F686">
            <v>2.7392799999999998E-2</v>
          </cell>
        </row>
        <row r="687">
          <cell r="F687">
            <v>2.74328E-2</v>
          </cell>
        </row>
        <row r="688">
          <cell r="F688">
            <v>2.7472900000000001E-2</v>
          </cell>
        </row>
        <row r="689">
          <cell r="F689">
            <v>2.75129E-2</v>
          </cell>
        </row>
        <row r="690">
          <cell r="F690">
            <v>2.7552799999999999E-2</v>
          </cell>
        </row>
        <row r="691">
          <cell r="F691">
            <v>2.7592800000000001E-2</v>
          </cell>
        </row>
        <row r="692">
          <cell r="F692">
            <v>2.7632799999999999E-2</v>
          </cell>
        </row>
        <row r="693">
          <cell r="F693">
            <v>2.7672800000000001E-2</v>
          </cell>
        </row>
        <row r="694">
          <cell r="F694">
            <v>2.7712799999999999E-2</v>
          </cell>
        </row>
        <row r="695">
          <cell r="F695">
            <v>2.7752800000000001E-2</v>
          </cell>
        </row>
        <row r="696">
          <cell r="F696">
            <v>2.7792799999999999E-2</v>
          </cell>
        </row>
        <row r="697">
          <cell r="F697">
            <v>2.7832800000000001E-2</v>
          </cell>
        </row>
        <row r="698">
          <cell r="F698">
            <v>2.78727E-2</v>
          </cell>
        </row>
        <row r="699">
          <cell r="F699">
            <v>2.7912699999999999E-2</v>
          </cell>
        </row>
        <row r="700">
          <cell r="F700">
            <v>2.79527E-2</v>
          </cell>
        </row>
        <row r="701">
          <cell r="F701">
            <v>2.7992699999999999E-2</v>
          </cell>
        </row>
        <row r="702">
          <cell r="F702">
            <v>2.8032700000000001E-2</v>
          </cell>
        </row>
        <row r="703">
          <cell r="F703">
            <v>2.8072699999999999E-2</v>
          </cell>
        </row>
        <row r="704">
          <cell r="F704">
            <v>2.8112700000000001E-2</v>
          </cell>
        </row>
        <row r="705">
          <cell r="F705">
            <v>2.8152699999999999E-2</v>
          </cell>
        </row>
        <row r="706">
          <cell r="F706">
            <v>2.8192600000000002E-2</v>
          </cell>
        </row>
        <row r="707">
          <cell r="F707">
            <v>2.82326E-2</v>
          </cell>
        </row>
        <row r="708">
          <cell r="F708">
            <v>2.8272599999999998E-2</v>
          </cell>
        </row>
        <row r="709">
          <cell r="F709">
            <v>2.83126E-2</v>
          </cell>
        </row>
        <row r="710">
          <cell r="F710">
            <v>2.8352599999999999E-2</v>
          </cell>
        </row>
        <row r="711">
          <cell r="F711">
            <v>2.83926E-2</v>
          </cell>
        </row>
        <row r="712">
          <cell r="F712">
            <v>2.8432599999999999E-2</v>
          </cell>
        </row>
        <row r="713">
          <cell r="F713">
            <v>2.8472600000000001E-2</v>
          </cell>
        </row>
        <row r="714">
          <cell r="F714">
            <v>2.85125E-2</v>
          </cell>
        </row>
        <row r="715">
          <cell r="F715">
            <v>2.8552500000000001E-2</v>
          </cell>
        </row>
        <row r="716">
          <cell r="F716">
            <v>2.85925E-2</v>
          </cell>
        </row>
        <row r="717">
          <cell r="F717">
            <v>2.8632500000000002E-2</v>
          </cell>
        </row>
        <row r="718">
          <cell r="F718">
            <v>2.86725E-2</v>
          </cell>
        </row>
        <row r="719">
          <cell r="F719">
            <v>2.8712499999999998E-2</v>
          </cell>
        </row>
        <row r="720">
          <cell r="F720">
            <v>2.87525E-2</v>
          </cell>
        </row>
        <row r="721">
          <cell r="F721">
            <v>2.8792499999999999E-2</v>
          </cell>
        </row>
        <row r="722">
          <cell r="F722">
            <v>2.8832400000000001E-2</v>
          </cell>
        </row>
        <row r="723">
          <cell r="F723">
            <v>2.8872399999999999E-2</v>
          </cell>
        </row>
        <row r="724">
          <cell r="F724">
            <v>2.8912400000000001E-2</v>
          </cell>
        </row>
        <row r="725">
          <cell r="F725">
            <v>2.89524E-2</v>
          </cell>
        </row>
        <row r="726">
          <cell r="F726">
            <v>2.8992400000000002E-2</v>
          </cell>
        </row>
        <row r="727">
          <cell r="F727">
            <v>2.90324E-2</v>
          </cell>
        </row>
        <row r="728">
          <cell r="F728">
            <v>2.9072400000000002E-2</v>
          </cell>
        </row>
        <row r="729">
          <cell r="F729">
            <v>2.91124E-2</v>
          </cell>
        </row>
        <row r="730">
          <cell r="F730">
            <v>2.9152299999999999E-2</v>
          </cell>
        </row>
        <row r="731">
          <cell r="F731">
            <v>2.9192300000000001E-2</v>
          </cell>
        </row>
        <row r="732">
          <cell r="F732">
            <v>2.9232299999999999E-2</v>
          </cell>
        </row>
        <row r="733">
          <cell r="F733">
            <v>2.9272300000000001E-2</v>
          </cell>
        </row>
        <row r="734">
          <cell r="F734">
            <v>2.9312299999999999E-2</v>
          </cell>
        </row>
        <row r="735">
          <cell r="F735">
            <v>2.9352300000000001E-2</v>
          </cell>
        </row>
        <row r="736">
          <cell r="F736">
            <v>2.93923E-2</v>
          </cell>
        </row>
        <row r="737">
          <cell r="F737">
            <v>2.9432300000000002E-2</v>
          </cell>
        </row>
        <row r="738">
          <cell r="F738">
            <v>2.94722E-2</v>
          </cell>
        </row>
        <row r="739">
          <cell r="F739">
            <v>2.9512199999999999E-2</v>
          </cell>
        </row>
        <row r="740">
          <cell r="F740">
            <v>2.9552200000000001E-2</v>
          </cell>
        </row>
        <row r="741">
          <cell r="F741">
            <v>2.9592199999999999E-2</v>
          </cell>
        </row>
        <row r="742">
          <cell r="F742">
            <v>2.9632200000000001E-2</v>
          </cell>
        </row>
        <row r="743">
          <cell r="F743">
            <v>2.9672199999999999E-2</v>
          </cell>
        </row>
        <row r="744">
          <cell r="F744">
            <v>2.9712200000000001E-2</v>
          </cell>
        </row>
        <row r="745">
          <cell r="F745">
            <v>2.9752199999999999E-2</v>
          </cell>
        </row>
        <row r="746">
          <cell r="F746">
            <v>2.9792099999999998E-2</v>
          </cell>
        </row>
        <row r="747">
          <cell r="F747">
            <v>2.98321E-2</v>
          </cell>
        </row>
        <row r="748">
          <cell r="F748">
            <v>2.9872099999999999E-2</v>
          </cell>
        </row>
        <row r="749">
          <cell r="F749">
            <v>2.99121E-2</v>
          </cell>
        </row>
        <row r="750">
          <cell r="F750">
            <v>2.9952099999999999E-2</v>
          </cell>
        </row>
        <row r="751">
          <cell r="F751">
            <v>2.9992100000000001E-2</v>
          </cell>
        </row>
        <row r="752">
          <cell r="F752">
            <v>3.0032099999999999E-2</v>
          </cell>
        </row>
        <row r="753">
          <cell r="F753">
            <v>3.0072100000000001E-2</v>
          </cell>
        </row>
        <row r="754">
          <cell r="F754">
            <v>3.0112E-2</v>
          </cell>
        </row>
        <row r="755">
          <cell r="F755">
            <v>3.0152000000000002E-2</v>
          </cell>
        </row>
        <row r="756">
          <cell r="F756">
            <v>3.0192E-2</v>
          </cell>
        </row>
        <row r="757">
          <cell r="F757">
            <v>3.0231999999999998E-2</v>
          </cell>
        </row>
        <row r="758">
          <cell r="F758">
            <v>3.0272E-2</v>
          </cell>
        </row>
        <row r="759">
          <cell r="F759">
            <v>3.0311999999999999E-2</v>
          </cell>
        </row>
        <row r="760">
          <cell r="F760">
            <v>3.0352000000000001E-2</v>
          </cell>
        </row>
        <row r="761">
          <cell r="F761">
            <v>3.0391999999999999E-2</v>
          </cell>
        </row>
        <row r="762">
          <cell r="F762">
            <v>3.0432000000000001E-2</v>
          </cell>
        </row>
        <row r="763">
          <cell r="F763">
            <v>3.04719E-2</v>
          </cell>
        </row>
        <row r="764">
          <cell r="F764">
            <v>3.0511900000000002E-2</v>
          </cell>
        </row>
        <row r="765">
          <cell r="F765">
            <v>3.05519E-2</v>
          </cell>
        </row>
        <row r="766">
          <cell r="F766">
            <v>3.0591900000000002E-2</v>
          </cell>
        </row>
        <row r="767">
          <cell r="F767">
            <v>3.06319E-2</v>
          </cell>
        </row>
        <row r="768">
          <cell r="F768">
            <v>3.0671799999999999E-2</v>
          </cell>
        </row>
        <row r="769">
          <cell r="F769">
            <v>3.0711800000000001E-2</v>
          </cell>
        </row>
        <row r="770">
          <cell r="F770">
            <v>3.0751799999999999E-2</v>
          </cell>
        </row>
        <row r="771">
          <cell r="F771">
            <v>3.0791800000000001E-2</v>
          </cell>
        </row>
        <row r="772">
          <cell r="F772">
            <v>3.0831799999999999E-2</v>
          </cell>
        </row>
        <row r="773">
          <cell r="F773">
            <v>3.0871699999999998E-2</v>
          </cell>
        </row>
        <row r="774">
          <cell r="F774">
            <v>3.09117E-2</v>
          </cell>
        </row>
        <row r="775">
          <cell r="F775">
            <v>3.0951699999999999E-2</v>
          </cell>
        </row>
        <row r="776">
          <cell r="F776">
            <v>3.09917E-2</v>
          </cell>
        </row>
        <row r="777">
          <cell r="F777">
            <v>3.1031699999999999E-2</v>
          </cell>
        </row>
        <row r="778">
          <cell r="F778">
            <v>3.1071600000000001E-2</v>
          </cell>
        </row>
        <row r="779">
          <cell r="F779">
            <v>3.11116E-2</v>
          </cell>
        </row>
        <row r="780">
          <cell r="F780">
            <v>3.1151600000000002E-2</v>
          </cell>
        </row>
        <row r="781">
          <cell r="F781">
            <v>3.11916E-2</v>
          </cell>
        </row>
        <row r="782">
          <cell r="F782">
            <v>3.1231600000000002E-2</v>
          </cell>
        </row>
        <row r="783">
          <cell r="F783">
            <v>3.1271500000000001E-2</v>
          </cell>
        </row>
        <row r="784">
          <cell r="F784">
            <v>3.1311499999999999E-2</v>
          </cell>
        </row>
        <row r="785">
          <cell r="F785">
            <v>3.1351499999999997E-2</v>
          </cell>
        </row>
        <row r="786">
          <cell r="F786">
            <v>3.1391500000000003E-2</v>
          </cell>
        </row>
        <row r="787">
          <cell r="F787">
            <v>3.1431399999999998E-2</v>
          </cell>
        </row>
        <row r="788">
          <cell r="F788">
            <v>3.1471399999999997E-2</v>
          </cell>
        </row>
        <row r="789">
          <cell r="F789">
            <v>3.1511400000000002E-2</v>
          </cell>
        </row>
        <row r="790">
          <cell r="F790">
            <v>3.15514E-2</v>
          </cell>
        </row>
        <row r="791">
          <cell r="F791">
            <v>3.1591399999999999E-2</v>
          </cell>
        </row>
        <row r="792">
          <cell r="F792">
            <v>3.1631300000000001E-2</v>
          </cell>
        </row>
        <row r="793">
          <cell r="F793">
            <v>3.1671299999999999E-2</v>
          </cell>
        </row>
        <row r="794">
          <cell r="F794">
            <v>3.1711299999999998E-2</v>
          </cell>
        </row>
        <row r="795">
          <cell r="F795">
            <v>3.1751300000000003E-2</v>
          </cell>
        </row>
        <row r="796">
          <cell r="F796">
            <v>3.1791300000000002E-2</v>
          </cell>
        </row>
        <row r="797">
          <cell r="F797">
            <v>3.1831199999999997E-2</v>
          </cell>
        </row>
        <row r="798">
          <cell r="F798">
            <v>3.1871200000000002E-2</v>
          </cell>
        </row>
        <row r="799">
          <cell r="F799">
            <v>3.1911200000000001E-2</v>
          </cell>
        </row>
        <row r="800">
          <cell r="F800">
            <v>3.1951199999999999E-2</v>
          </cell>
        </row>
        <row r="801">
          <cell r="F801">
            <v>3.1991199999999997E-2</v>
          </cell>
        </row>
        <row r="802">
          <cell r="F802">
            <v>3.20311E-2</v>
          </cell>
        </row>
        <row r="803">
          <cell r="F803">
            <v>3.2071099999999998E-2</v>
          </cell>
        </row>
        <row r="804">
          <cell r="F804">
            <v>3.2111099999999997E-2</v>
          </cell>
        </row>
        <row r="805">
          <cell r="F805">
            <v>3.2151100000000002E-2</v>
          </cell>
        </row>
        <row r="806">
          <cell r="F806">
            <v>3.21911E-2</v>
          </cell>
        </row>
        <row r="807">
          <cell r="F807">
            <v>3.2231000000000003E-2</v>
          </cell>
        </row>
        <row r="808">
          <cell r="F808">
            <v>3.2271000000000001E-2</v>
          </cell>
        </row>
        <row r="809">
          <cell r="F809">
            <v>3.2310999999999999E-2</v>
          </cell>
        </row>
        <row r="810">
          <cell r="F810">
            <v>3.2350999999999998E-2</v>
          </cell>
        </row>
        <row r="811">
          <cell r="F811">
            <v>3.2391000000000003E-2</v>
          </cell>
        </row>
        <row r="812">
          <cell r="F812">
            <v>3.2430899999999999E-2</v>
          </cell>
        </row>
        <row r="813">
          <cell r="F813">
            <v>3.2470899999999997E-2</v>
          </cell>
        </row>
        <row r="814">
          <cell r="F814">
            <v>3.2510900000000002E-2</v>
          </cell>
        </row>
        <row r="815">
          <cell r="F815">
            <v>3.2550900000000001E-2</v>
          </cell>
        </row>
        <row r="816">
          <cell r="F816">
            <v>3.2590800000000003E-2</v>
          </cell>
        </row>
        <row r="817">
          <cell r="F817">
            <v>3.2630800000000001E-2</v>
          </cell>
        </row>
        <row r="818">
          <cell r="F818">
            <v>3.26708E-2</v>
          </cell>
        </row>
        <row r="819">
          <cell r="F819">
            <v>3.2710799999999998E-2</v>
          </cell>
        </row>
        <row r="820">
          <cell r="F820">
            <v>3.2750700000000001E-2</v>
          </cell>
        </row>
        <row r="821">
          <cell r="F821">
            <v>3.2790699999999999E-2</v>
          </cell>
        </row>
        <row r="822">
          <cell r="F822">
            <v>3.2830699999999997E-2</v>
          </cell>
        </row>
        <row r="823">
          <cell r="F823">
            <v>3.28706E-2</v>
          </cell>
        </row>
        <row r="824">
          <cell r="F824">
            <v>3.2910599999999998E-2</v>
          </cell>
        </row>
        <row r="825">
          <cell r="F825">
            <v>3.2950599999999997E-2</v>
          </cell>
        </row>
        <row r="826">
          <cell r="F826">
            <v>3.2990499999999999E-2</v>
          </cell>
        </row>
        <row r="827">
          <cell r="F827">
            <v>3.3030499999999997E-2</v>
          </cell>
        </row>
        <row r="828">
          <cell r="F828">
            <v>3.3070500000000003E-2</v>
          </cell>
        </row>
        <row r="829">
          <cell r="F829">
            <v>3.3110399999999998E-2</v>
          </cell>
        </row>
        <row r="830">
          <cell r="F830">
            <v>3.3150399999999997E-2</v>
          </cell>
        </row>
        <row r="831">
          <cell r="F831">
            <v>3.3190400000000002E-2</v>
          </cell>
        </row>
        <row r="832">
          <cell r="F832">
            <v>3.32304E-2</v>
          </cell>
        </row>
        <row r="833">
          <cell r="F833">
            <v>3.3270300000000003E-2</v>
          </cell>
        </row>
        <row r="834">
          <cell r="F834">
            <v>3.3310300000000001E-2</v>
          </cell>
        </row>
        <row r="835">
          <cell r="F835">
            <v>3.3350299999999999E-2</v>
          </cell>
        </row>
        <row r="836">
          <cell r="F836">
            <v>3.3390200000000002E-2</v>
          </cell>
        </row>
        <row r="837">
          <cell r="F837">
            <v>3.34302E-2</v>
          </cell>
        </row>
        <row r="838">
          <cell r="F838">
            <v>3.3470199999999999E-2</v>
          </cell>
        </row>
        <row r="839">
          <cell r="F839">
            <v>3.3510100000000001E-2</v>
          </cell>
        </row>
        <row r="840">
          <cell r="F840">
            <v>3.3550099999999999E-2</v>
          </cell>
        </row>
        <row r="841">
          <cell r="F841">
            <v>3.3590099999999998E-2</v>
          </cell>
        </row>
        <row r="842">
          <cell r="F842">
            <v>3.363E-2</v>
          </cell>
        </row>
        <row r="843">
          <cell r="F843">
            <v>3.3669999999999999E-2</v>
          </cell>
        </row>
        <row r="844">
          <cell r="F844">
            <v>3.3709999999999997E-2</v>
          </cell>
        </row>
        <row r="845">
          <cell r="F845">
            <v>3.3749899999999999E-2</v>
          </cell>
        </row>
        <row r="846">
          <cell r="F846">
            <v>3.3789899999999998E-2</v>
          </cell>
        </row>
        <row r="847">
          <cell r="F847">
            <v>3.3829900000000003E-2</v>
          </cell>
        </row>
        <row r="848">
          <cell r="F848">
            <v>3.3869799999999999E-2</v>
          </cell>
        </row>
        <row r="849">
          <cell r="F849">
            <v>3.3909799999999997E-2</v>
          </cell>
        </row>
        <row r="850">
          <cell r="F850">
            <v>3.3949800000000002E-2</v>
          </cell>
        </row>
        <row r="851">
          <cell r="F851">
            <v>3.3989800000000001E-2</v>
          </cell>
        </row>
        <row r="852">
          <cell r="F852">
            <v>3.4029700000000003E-2</v>
          </cell>
        </row>
        <row r="853">
          <cell r="F853">
            <v>3.4069700000000001E-2</v>
          </cell>
        </row>
        <row r="854">
          <cell r="F854">
            <v>3.41097E-2</v>
          </cell>
        </row>
        <row r="855">
          <cell r="F855">
            <v>3.4149600000000002E-2</v>
          </cell>
        </row>
        <row r="856">
          <cell r="F856">
            <v>3.4189600000000001E-2</v>
          </cell>
        </row>
        <row r="857">
          <cell r="F857">
            <v>3.4229599999999999E-2</v>
          </cell>
        </row>
        <row r="858">
          <cell r="F858">
            <v>3.4269500000000001E-2</v>
          </cell>
        </row>
        <row r="859">
          <cell r="F859">
            <v>3.43095E-2</v>
          </cell>
        </row>
        <row r="860">
          <cell r="F860">
            <v>3.4349499999999998E-2</v>
          </cell>
        </row>
        <row r="861">
          <cell r="F861">
            <v>3.4389400000000001E-2</v>
          </cell>
        </row>
        <row r="862">
          <cell r="F862">
            <v>3.4429399999999999E-2</v>
          </cell>
        </row>
        <row r="863">
          <cell r="F863">
            <v>3.4469399999999997E-2</v>
          </cell>
        </row>
        <row r="864">
          <cell r="F864">
            <v>3.45093E-2</v>
          </cell>
        </row>
        <row r="865">
          <cell r="F865">
            <v>3.4549299999999998E-2</v>
          </cell>
        </row>
        <row r="866">
          <cell r="F866">
            <v>3.4589300000000003E-2</v>
          </cell>
        </row>
        <row r="867">
          <cell r="F867">
            <v>3.4629300000000002E-2</v>
          </cell>
        </row>
        <row r="868">
          <cell r="F868">
            <v>3.4669199999999997E-2</v>
          </cell>
        </row>
        <row r="869">
          <cell r="F869">
            <v>3.4709200000000003E-2</v>
          </cell>
        </row>
        <row r="870">
          <cell r="F870">
            <v>3.4749200000000001E-2</v>
          </cell>
        </row>
        <row r="871">
          <cell r="F871">
            <v>3.4789100000000003E-2</v>
          </cell>
        </row>
        <row r="872">
          <cell r="F872">
            <v>3.4829100000000002E-2</v>
          </cell>
        </row>
        <row r="873">
          <cell r="F873">
            <v>3.48691E-2</v>
          </cell>
        </row>
        <row r="874">
          <cell r="F874">
            <v>3.4909000000000003E-2</v>
          </cell>
        </row>
        <row r="875">
          <cell r="F875">
            <v>3.4949000000000001E-2</v>
          </cell>
        </row>
        <row r="876">
          <cell r="F876">
            <v>3.4988999999999999E-2</v>
          </cell>
        </row>
        <row r="877">
          <cell r="F877">
            <v>3.5028900000000002E-2</v>
          </cell>
        </row>
        <row r="878">
          <cell r="F878">
            <v>3.50689E-2</v>
          </cell>
        </row>
        <row r="879">
          <cell r="F879">
            <v>3.5108899999999998E-2</v>
          </cell>
        </row>
        <row r="880">
          <cell r="F880">
            <v>3.5148800000000001E-2</v>
          </cell>
        </row>
        <row r="881">
          <cell r="F881">
            <v>3.5188799999999999E-2</v>
          </cell>
        </row>
        <row r="882">
          <cell r="F882">
            <v>3.5228799999999998E-2</v>
          </cell>
        </row>
        <row r="883">
          <cell r="F883">
            <v>3.52687E-2</v>
          </cell>
        </row>
        <row r="884">
          <cell r="F884">
            <v>3.5308699999999998E-2</v>
          </cell>
        </row>
        <row r="885">
          <cell r="F885">
            <v>3.5348699999999997E-2</v>
          </cell>
        </row>
        <row r="886">
          <cell r="F886">
            <v>3.5388700000000002E-2</v>
          </cell>
        </row>
        <row r="887">
          <cell r="F887">
            <v>3.5428599999999998E-2</v>
          </cell>
        </row>
        <row r="888">
          <cell r="F888">
            <v>3.5468600000000003E-2</v>
          </cell>
        </row>
        <row r="889">
          <cell r="F889">
            <v>3.5508600000000001E-2</v>
          </cell>
        </row>
        <row r="890">
          <cell r="F890">
            <v>3.5548499999999997E-2</v>
          </cell>
        </row>
        <row r="891">
          <cell r="F891">
            <v>3.5588500000000002E-2</v>
          </cell>
        </row>
        <row r="892">
          <cell r="F892">
            <v>3.56285E-2</v>
          </cell>
        </row>
        <row r="893">
          <cell r="F893">
            <v>3.5668400000000003E-2</v>
          </cell>
        </row>
        <row r="894">
          <cell r="F894">
            <v>3.5708400000000001E-2</v>
          </cell>
        </row>
        <row r="895">
          <cell r="F895">
            <v>3.57484E-2</v>
          </cell>
        </row>
        <row r="896">
          <cell r="F896">
            <v>3.5788300000000002E-2</v>
          </cell>
        </row>
        <row r="897">
          <cell r="F897">
            <v>3.58283E-2</v>
          </cell>
        </row>
        <row r="898">
          <cell r="F898">
            <v>3.5868299999999999E-2</v>
          </cell>
        </row>
        <row r="899">
          <cell r="F899">
            <v>3.5908200000000001E-2</v>
          </cell>
        </row>
        <row r="900">
          <cell r="F900">
            <v>3.59482E-2</v>
          </cell>
        </row>
        <row r="901">
          <cell r="F901">
            <v>3.5988199999999998E-2</v>
          </cell>
        </row>
        <row r="902">
          <cell r="F902">
            <v>3.6028200000000003E-2</v>
          </cell>
        </row>
        <row r="903">
          <cell r="F903">
            <v>3.6068099999999999E-2</v>
          </cell>
        </row>
        <row r="904">
          <cell r="F904">
            <v>3.6108099999999997E-2</v>
          </cell>
        </row>
        <row r="905">
          <cell r="F905">
            <v>3.6148100000000002E-2</v>
          </cell>
        </row>
        <row r="906">
          <cell r="F906">
            <v>3.6187999999999998E-2</v>
          </cell>
        </row>
        <row r="907">
          <cell r="F907">
            <v>3.6228000000000003E-2</v>
          </cell>
        </row>
        <row r="908">
          <cell r="F908">
            <v>3.6268000000000002E-2</v>
          </cell>
        </row>
        <row r="909">
          <cell r="F909">
            <v>3.6307899999999997E-2</v>
          </cell>
        </row>
        <row r="910">
          <cell r="F910">
            <v>3.6347900000000002E-2</v>
          </cell>
        </row>
        <row r="911">
          <cell r="F911">
            <v>3.6387900000000001E-2</v>
          </cell>
        </row>
        <row r="912">
          <cell r="F912">
            <v>3.6427800000000003E-2</v>
          </cell>
        </row>
        <row r="913">
          <cell r="F913">
            <v>3.6467800000000002E-2</v>
          </cell>
        </row>
        <row r="914">
          <cell r="F914">
            <v>3.65078E-2</v>
          </cell>
        </row>
        <row r="915">
          <cell r="F915">
            <v>3.6547700000000002E-2</v>
          </cell>
        </row>
        <row r="916">
          <cell r="F916">
            <v>3.6587700000000001E-2</v>
          </cell>
        </row>
        <row r="917">
          <cell r="F917">
            <v>3.6627699999999999E-2</v>
          </cell>
        </row>
        <row r="918">
          <cell r="F918">
            <v>3.6667600000000002E-2</v>
          </cell>
        </row>
        <row r="919">
          <cell r="F919">
            <v>3.67076E-2</v>
          </cell>
        </row>
        <row r="920">
          <cell r="F920">
            <v>3.6747599999999998E-2</v>
          </cell>
        </row>
        <row r="921">
          <cell r="F921">
            <v>3.6787599999999997E-2</v>
          </cell>
        </row>
        <row r="922">
          <cell r="F922">
            <v>3.6827499999999999E-2</v>
          </cell>
        </row>
        <row r="923">
          <cell r="F923">
            <v>3.6867499999999997E-2</v>
          </cell>
        </row>
        <row r="924">
          <cell r="F924">
            <v>3.6907500000000003E-2</v>
          </cell>
        </row>
        <row r="925">
          <cell r="F925">
            <v>3.6947399999999998E-2</v>
          </cell>
        </row>
        <row r="926">
          <cell r="F926">
            <v>3.6987399999999997E-2</v>
          </cell>
        </row>
        <row r="927">
          <cell r="F927">
            <v>3.7027400000000002E-2</v>
          </cell>
        </row>
        <row r="928">
          <cell r="F928">
            <v>3.7067299999999997E-2</v>
          </cell>
        </row>
        <row r="929">
          <cell r="F929">
            <v>3.7107300000000003E-2</v>
          </cell>
        </row>
        <row r="930">
          <cell r="F930">
            <v>3.7147300000000001E-2</v>
          </cell>
        </row>
        <row r="931">
          <cell r="F931">
            <v>3.7187199999999997E-2</v>
          </cell>
        </row>
        <row r="932">
          <cell r="F932">
            <v>3.7227200000000002E-2</v>
          </cell>
        </row>
        <row r="933">
          <cell r="F933">
            <v>3.72672E-2</v>
          </cell>
        </row>
        <row r="934">
          <cell r="F934">
            <v>3.7307100000000003E-2</v>
          </cell>
        </row>
        <row r="935">
          <cell r="F935">
            <v>3.7347100000000001E-2</v>
          </cell>
        </row>
        <row r="936">
          <cell r="F936">
            <v>3.73871E-2</v>
          </cell>
        </row>
        <row r="937">
          <cell r="F937">
            <v>3.7427000000000002E-2</v>
          </cell>
        </row>
        <row r="938">
          <cell r="F938">
            <v>3.7467E-2</v>
          </cell>
        </row>
        <row r="939">
          <cell r="F939">
            <v>3.7506999999999999E-2</v>
          </cell>
        </row>
        <row r="940">
          <cell r="F940">
            <v>3.7546999999999997E-2</v>
          </cell>
        </row>
        <row r="941">
          <cell r="F941">
            <v>3.7586899999999999E-2</v>
          </cell>
        </row>
        <row r="942">
          <cell r="F942">
            <v>3.7626899999999998E-2</v>
          </cell>
        </row>
        <row r="943">
          <cell r="F943">
            <v>3.7666900000000003E-2</v>
          </cell>
        </row>
        <row r="944">
          <cell r="F944">
            <v>3.7706799999999999E-2</v>
          </cell>
        </row>
        <row r="945">
          <cell r="F945">
            <v>3.7746799999999997E-2</v>
          </cell>
        </row>
        <row r="946">
          <cell r="F946">
            <v>3.7786800000000002E-2</v>
          </cell>
        </row>
        <row r="947">
          <cell r="F947">
            <v>3.7826699999999998E-2</v>
          </cell>
        </row>
        <row r="948">
          <cell r="F948">
            <v>3.7866700000000003E-2</v>
          </cell>
        </row>
        <row r="949">
          <cell r="F949">
            <v>3.7906700000000002E-2</v>
          </cell>
        </row>
        <row r="950">
          <cell r="F950">
            <v>3.7946599999999997E-2</v>
          </cell>
        </row>
        <row r="951">
          <cell r="F951">
            <v>3.7986600000000002E-2</v>
          </cell>
        </row>
        <row r="952">
          <cell r="F952">
            <v>3.8026600000000001E-2</v>
          </cell>
        </row>
        <row r="953">
          <cell r="F953">
            <v>3.8066500000000003E-2</v>
          </cell>
        </row>
        <row r="954">
          <cell r="F954">
            <v>3.8106500000000001E-2</v>
          </cell>
        </row>
        <row r="955">
          <cell r="F955">
            <v>3.81465E-2</v>
          </cell>
        </row>
        <row r="956">
          <cell r="F956">
            <v>3.8186499999999998E-2</v>
          </cell>
        </row>
        <row r="957">
          <cell r="F957">
            <v>3.8226400000000001E-2</v>
          </cell>
        </row>
        <row r="958">
          <cell r="F958">
            <v>3.8266399999999999E-2</v>
          </cell>
        </row>
        <row r="959">
          <cell r="F959">
            <v>3.8306399999999997E-2</v>
          </cell>
        </row>
        <row r="960">
          <cell r="F960">
            <v>3.83463E-2</v>
          </cell>
        </row>
        <row r="961">
          <cell r="F961">
            <v>3.8386299999999998E-2</v>
          </cell>
        </row>
        <row r="962">
          <cell r="F962">
            <v>3.8426299999999997E-2</v>
          </cell>
        </row>
        <row r="963">
          <cell r="F963">
            <v>3.8466199999999999E-2</v>
          </cell>
        </row>
        <row r="964">
          <cell r="F964">
            <v>3.8506199999999997E-2</v>
          </cell>
        </row>
        <row r="965">
          <cell r="F965">
            <v>3.8546200000000003E-2</v>
          </cell>
        </row>
        <row r="966">
          <cell r="F966">
            <v>3.8586099999999998E-2</v>
          </cell>
        </row>
        <row r="967">
          <cell r="F967">
            <v>3.8626099999999997E-2</v>
          </cell>
        </row>
        <row r="968">
          <cell r="F968">
            <v>3.8666100000000002E-2</v>
          </cell>
        </row>
        <row r="969">
          <cell r="F969">
            <v>3.8705999999999997E-2</v>
          </cell>
        </row>
        <row r="970">
          <cell r="F970">
            <v>3.8746000000000003E-2</v>
          </cell>
        </row>
        <row r="971">
          <cell r="F971">
            <v>3.8786000000000001E-2</v>
          </cell>
        </row>
        <row r="972">
          <cell r="F972">
            <v>3.8825900000000003E-2</v>
          </cell>
        </row>
        <row r="973">
          <cell r="F973">
            <v>3.8865900000000002E-2</v>
          </cell>
        </row>
        <row r="974">
          <cell r="F974">
            <v>3.89059E-2</v>
          </cell>
        </row>
        <row r="975">
          <cell r="F975">
            <v>3.8945800000000003E-2</v>
          </cell>
        </row>
        <row r="976">
          <cell r="F976">
            <v>3.8985800000000001E-2</v>
          </cell>
        </row>
        <row r="977">
          <cell r="F977">
            <v>3.9025799999999999E-2</v>
          </cell>
        </row>
        <row r="978">
          <cell r="F978">
            <v>3.9065700000000002E-2</v>
          </cell>
        </row>
        <row r="979">
          <cell r="F979">
            <v>3.91057E-2</v>
          </cell>
        </row>
        <row r="980">
          <cell r="F980">
            <v>3.9145699999999999E-2</v>
          </cell>
        </row>
        <row r="981">
          <cell r="F981">
            <v>3.9185600000000001E-2</v>
          </cell>
        </row>
        <row r="982">
          <cell r="F982">
            <v>3.9225599999999999E-2</v>
          </cell>
        </row>
        <row r="983">
          <cell r="F983">
            <v>3.9265599999999998E-2</v>
          </cell>
        </row>
        <row r="984">
          <cell r="F984">
            <v>3.93055E-2</v>
          </cell>
        </row>
        <row r="985">
          <cell r="F985">
            <v>3.9345499999999999E-2</v>
          </cell>
        </row>
        <row r="986">
          <cell r="F986">
            <v>3.9385499999999997E-2</v>
          </cell>
        </row>
        <row r="987">
          <cell r="F987">
            <v>3.9425399999999999E-2</v>
          </cell>
        </row>
        <row r="988">
          <cell r="F988">
            <v>3.9465399999999998E-2</v>
          </cell>
        </row>
        <row r="989">
          <cell r="F989">
            <v>3.95053E-2</v>
          </cell>
        </row>
        <row r="990">
          <cell r="F990">
            <v>3.9545299999999999E-2</v>
          </cell>
        </row>
        <row r="991">
          <cell r="F991">
            <v>3.9585299999999997E-2</v>
          </cell>
        </row>
        <row r="992">
          <cell r="F992">
            <v>3.9625199999999999E-2</v>
          </cell>
        </row>
        <row r="993">
          <cell r="F993">
            <v>3.9665199999999998E-2</v>
          </cell>
        </row>
        <row r="994">
          <cell r="F994">
            <v>3.9705200000000003E-2</v>
          </cell>
        </row>
        <row r="995">
          <cell r="F995">
            <v>3.9745099999999998E-2</v>
          </cell>
        </row>
        <row r="996">
          <cell r="F996">
            <v>3.9785099999999997E-2</v>
          </cell>
        </row>
        <row r="997">
          <cell r="F997">
            <v>3.9825100000000002E-2</v>
          </cell>
        </row>
        <row r="998">
          <cell r="F998">
            <v>3.9864999999999998E-2</v>
          </cell>
        </row>
        <row r="999">
          <cell r="F999">
            <v>3.9905000000000003E-2</v>
          </cell>
        </row>
        <row r="1000">
          <cell r="F1000">
            <v>3.9945000000000001E-2</v>
          </cell>
        </row>
        <row r="1001">
          <cell r="F1001">
            <v>3.9984899999999997E-2</v>
          </cell>
        </row>
        <row r="1002">
          <cell r="F1002">
            <v>4.0024900000000002E-2</v>
          </cell>
        </row>
        <row r="1003">
          <cell r="F1003">
            <v>4.0064799999999998E-2</v>
          </cell>
        </row>
        <row r="1004">
          <cell r="F1004">
            <v>4.0104800000000003E-2</v>
          </cell>
        </row>
        <row r="1005">
          <cell r="F1005">
            <v>4.0144800000000001E-2</v>
          </cell>
        </row>
        <row r="1006">
          <cell r="F1006">
            <v>4.0184699999999997E-2</v>
          </cell>
        </row>
        <row r="1007">
          <cell r="F1007">
            <v>4.0224700000000002E-2</v>
          </cell>
        </row>
        <row r="1008">
          <cell r="F1008">
            <v>4.02647E-2</v>
          </cell>
        </row>
        <row r="1009">
          <cell r="F1009">
            <v>4.0304600000000003E-2</v>
          </cell>
        </row>
        <row r="1010">
          <cell r="F1010">
            <v>4.0344600000000001E-2</v>
          </cell>
        </row>
        <row r="1011">
          <cell r="F1011">
            <v>4.03846E-2</v>
          </cell>
        </row>
        <row r="1012">
          <cell r="F1012">
            <v>4.0424500000000002E-2</v>
          </cell>
        </row>
        <row r="1013">
          <cell r="F1013">
            <v>4.04645E-2</v>
          </cell>
        </row>
        <row r="1014">
          <cell r="F1014">
            <v>4.0504499999999999E-2</v>
          </cell>
        </row>
        <row r="1015">
          <cell r="F1015">
            <v>4.0544400000000001E-2</v>
          </cell>
        </row>
        <row r="1016">
          <cell r="F1016">
            <v>4.05844E-2</v>
          </cell>
        </row>
        <row r="1017">
          <cell r="F1017">
            <v>4.0624399999999998E-2</v>
          </cell>
        </row>
        <row r="1018">
          <cell r="F1018">
            <v>4.06643E-2</v>
          </cell>
        </row>
        <row r="1019">
          <cell r="F1019">
            <v>4.0704299999999999E-2</v>
          </cell>
        </row>
        <row r="1020">
          <cell r="F1020">
            <v>4.0744200000000001E-2</v>
          </cell>
        </row>
        <row r="1021">
          <cell r="F1021">
            <v>4.07842E-2</v>
          </cell>
        </row>
        <row r="1022">
          <cell r="F1022">
            <v>4.0824199999999998E-2</v>
          </cell>
        </row>
        <row r="1023">
          <cell r="F1023">
            <v>4.08641E-2</v>
          </cell>
        </row>
        <row r="1024">
          <cell r="F1024">
            <v>4.0904099999999999E-2</v>
          </cell>
        </row>
        <row r="1025">
          <cell r="F1025">
            <v>4.0944099999999997E-2</v>
          </cell>
        </row>
        <row r="1026">
          <cell r="F1026">
            <v>4.0984E-2</v>
          </cell>
        </row>
        <row r="1027">
          <cell r="F1027">
            <v>4.1023999999999998E-2</v>
          </cell>
        </row>
        <row r="1028">
          <cell r="F1028">
            <v>4.1064000000000003E-2</v>
          </cell>
        </row>
        <row r="1029">
          <cell r="F1029">
            <v>4.1103899999999999E-2</v>
          </cell>
        </row>
        <row r="1030">
          <cell r="F1030">
            <v>4.1143899999999997E-2</v>
          </cell>
        </row>
        <row r="1031">
          <cell r="F1031">
            <v>4.1183900000000002E-2</v>
          </cell>
        </row>
        <row r="1032">
          <cell r="F1032">
            <v>4.1223799999999998E-2</v>
          </cell>
        </row>
        <row r="1033">
          <cell r="F1033">
            <v>4.1263800000000003E-2</v>
          </cell>
        </row>
        <row r="1034">
          <cell r="F1034">
            <v>4.1303699999999999E-2</v>
          </cell>
        </row>
        <row r="1035">
          <cell r="F1035">
            <v>4.1343699999999997E-2</v>
          </cell>
        </row>
        <row r="1036">
          <cell r="F1036">
            <v>4.1383700000000002E-2</v>
          </cell>
        </row>
        <row r="1037">
          <cell r="F1037">
            <v>4.1423599999999998E-2</v>
          </cell>
        </row>
        <row r="1038">
          <cell r="F1038">
            <v>4.1463600000000003E-2</v>
          </cell>
        </row>
        <row r="1039">
          <cell r="F1039">
            <v>4.1503600000000002E-2</v>
          </cell>
        </row>
        <row r="1040">
          <cell r="F1040">
            <v>4.1543499999999997E-2</v>
          </cell>
        </row>
        <row r="1041">
          <cell r="F1041">
            <v>4.1583500000000002E-2</v>
          </cell>
        </row>
        <row r="1042">
          <cell r="F1042">
            <v>4.1623500000000001E-2</v>
          </cell>
        </row>
        <row r="1043">
          <cell r="F1043">
            <v>4.1663400000000003E-2</v>
          </cell>
        </row>
        <row r="1044">
          <cell r="F1044">
            <v>4.1703400000000002E-2</v>
          </cell>
        </row>
        <row r="1045">
          <cell r="F1045">
            <v>4.17434E-2</v>
          </cell>
        </row>
        <row r="1046">
          <cell r="F1046">
            <v>4.1783300000000002E-2</v>
          </cell>
        </row>
        <row r="1047">
          <cell r="F1047">
            <v>4.1823300000000001E-2</v>
          </cell>
        </row>
        <row r="1048">
          <cell r="F1048">
            <v>4.1863200000000003E-2</v>
          </cell>
        </row>
        <row r="1049">
          <cell r="F1049">
            <v>4.1903200000000002E-2</v>
          </cell>
        </row>
        <row r="1050">
          <cell r="F1050">
            <v>4.19432E-2</v>
          </cell>
        </row>
        <row r="1051">
          <cell r="F1051">
            <v>4.1983100000000002E-2</v>
          </cell>
        </row>
        <row r="1052">
          <cell r="F1052">
            <v>4.2023100000000001E-2</v>
          </cell>
        </row>
        <row r="1053">
          <cell r="F1053">
            <v>4.2063099999999999E-2</v>
          </cell>
        </row>
        <row r="1054">
          <cell r="F1054">
            <v>4.2103000000000002E-2</v>
          </cell>
        </row>
        <row r="1055">
          <cell r="F1055">
            <v>4.2143E-2</v>
          </cell>
        </row>
        <row r="1056">
          <cell r="F1056">
            <v>4.2182999999999998E-2</v>
          </cell>
        </row>
        <row r="1057">
          <cell r="F1057">
            <v>4.2222900000000001E-2</v>
          </cell>
        </row>
        <row r="1058">
          <cell r="F1058">
            <v>4.2262899999999999E-2</v>
          </cell>
        </row>
        <row r="1059">
          <cell r="F1059">
            <v>4.2302899999999997E-2</v>
          </cell>
        </row>
        <row r="1060">
          <cell r="F1060">
            <v>4.23428E-2</v>
          </cell>
        </row>
        <row r="1061">
          <cell r="F1061">
            <v>4.2382799999999998E-2</v>
          </cell>
        </row>
        <row r="1062">
          <cell r="F1062">
            <v>4.2422700000000001E-2</v>
          </cell>
        </row>
        <row r="1063">
          <cell r="F1063">
            <v>4.2462699999999999E-2</v>
          </cell>
        </row>
        <row r="1064">
          <cell r="F1064">
            <v>4.2502699999999997E-2</v>
          </cell>
        </row>
        <row r="1065">
          <cell r="F1065">
            <v>4.25426E-2</v>
          </cell>
        </row>
        <row r="1066">
          <cell r="F1066">
            <v>4.2582599999999998E-2</v>
          </cell>
        </row>
        <row r="1067">
          <cell r="F1067">
            <v>4.2622599999999997E-2</v>
          </cell>
        </row>
        <row r="1068">
          <cell r="F1068">
            <v>4.2662499999999999E-2</v>
          </cell>
        </row>
        <row r="1069">
          <cell r="F1069">
            <v>4.2702499999999997E-2</v>
          </cell>
        </row>
        <row r="1070">
          <cell r="F1070">
            <v>4.2742500000000003E-2</v>
          </cell>
        </row>
        <row r="1071">
          <cell r="F1071">
            <v>4.2782399999999998E-2</v>
          </cell>
        </row>
        <row r="1072">
          <cell r="F1072">
            <v>4.2822399999999997E-2</v>
          </cell>
        </row>
        <row r="1073">
          <cell r="F1073">
            <v>4.2862400000000002E-2</v>
          </cell>
        </row>
        <row r="1074">
          <cell r="F1074">
            <v>4.2902299999999997E-2</v>
          </cell>
        </row>
        <row r="1075">
          <cell r="F1075">
            <v>4.2942300000000003E-2</v>
          </cell>
        </row>
        <row r="1076">
          <cell r="F1076">
            <v>4.2982199999999998E-2</v>
          </cell>
        </row>
        <row r="1077">
          <cell r="F1077">
            <v>4.3022199999999997E-2</v>
          </cell>
        </row>
        <row r="1078">
          <cell r="F1078">
            <v>4.3062200000000002E-2</v>
          </cell>
        </row>
        <row r="1079">
          <cell r="F1079">
            <v>4.3102099999999997E-2</v>
          </cell>
        </row>
        <row r="1080">
          <cell r="F1080">
            <v>4.3142100000000003E-2</v>
          </cell>
        </row>
        <row r="1081">
          <cell r="F1081">
            <v>4.3182100000000001E-2</v>
          </cell>
        </row>
        <row r="1082">
          <cell r="F1082">
            <v>4.3221999999999997E-2</v>
          </cell>
        </row>
        <row r="1083">
          <cell r="F1083">
            <v>4.3262000000000002E-2</v>
          </cell>
        </row>
        <row r="1084">
          <cell r="F1084">
            <v>4.3302E-2</v>
          </cell>
        </row>
        <row r="1085">
          <cell r="F1085">
            <v>4.3341900000000003E-2</v>
          </cell>
        </row>
        <row r="1086">
          <cell r="F1086">
            <v>4.3381900000000001E-2</v>
          </cell>
        </row>
        <row r="1087">
          <cell r="F1087">
            <v>4.3421899999999999E-2</v>
          </cell>
        </row>
        <row r="1088">
          <cell r="F1088">
            <v>4.3461800000000002E-2</v>
          </cell>
        </row>
        <row r="1089">
          <cell r="F1089">
            <v>4.35018E-2</v>
          </cell>
        </row>
        <row r="1090">
          <cell r="F1090">
            <v>4.3541700000000003E-2</v>
          </cell>
        </row>
        <row r="1091">
          <cell r="F1091">
            <v>4.3581700000000001E-2</v>
          </cell>
        </row>
        <row r="1092">
          <cell r="F1092">
            <v>4.3621699999999999E-2</v>
          </cell>
        </row>
        <row r="1093">
          <cell r="F1093">
            <v>4.3661600000000002E-2</v>
          </cell>
        </row>
        <row r="1094">
          <cell r="F1094">
            <v>4.37016E-2</v>
          </cell>
        </row>
        <row r="1095">
          <cell r="F1095">
            <v>4.3741599999999999E-2</v>
          </cell>
        </row>
        <row r="1096">
          <cell r="F1096">
            <v>4.3781500000000001E-2</v>
          </cell>
        </row>
        <row r="1097">
          <cell r="F1097">
            <v>4.3821499999999999E-2</v>
          </cell>
        </row>
        <row r="1098">
          <cell r="F1098">
            <v>4.3861499999999998E-2</v>
          </cell>
        </row>
        <row r="1099">
          <cell r="F1099">
            <v>4.39014E-2</v>
          </cell>
        </row>
        <row r="1100">
          <cell r="F1100">
            <v>4.3941399999999999E-2</v>
          </cell>
        </row>
        <row r="1101">
          <cell r="F1101">
            <v>4.3981399999999997E-2</v>
          </cell>
        </row>
        <row r="1102">
          <cell r="F1102">
            <v>4.4021299999999999E-2</v>
          </cell>
        </row>
        <row r="1103">
          <cell r="F1103">
            <v>4.4061299999999998E-2</v>
          </cell>
        </row>
        <row r="1104">
          <cell r="F1104">
            <v>4.41012E-2</v>
          </cell>
        </row>
        <row r="1105">
          <cell r="F1105">
            <v>4.4141199999999998E-2</v>
          </cell>
        </row>
        <row r="1106">
          <cell r="F1106">
            <v>4.4181199999999997E-2</v>
          </cell>
        </row>
        <row r="1107">
          <cell r="F1107">
            <v>4.4221099999999999E-2</v>
          </cell>
        </row>
        <row r="1108">
          <cell r="F1108">
            <v>4.4261099999999998E-2</v>
          </cell>
        </row>
        <row r="1109">
          <cell r="F1109">
            <v>4.4301100000000003E-2</v>
          </cell>
        </row>
        <row r="1110">
          <cell r="F1110">
            <v>4.4340999999999998E-2</v>
          </cell>
        </row>
        <row r="1111">
          <cell r="F1111">
            <v>4.4380999999999997E-2</v>
          </cell>
        </row>
        <row r="1112">
          <cell r="F1112">
            <v>4.4421000000000002E-2</v>
          </cell>
        </row>
        <row r="1113">
          <cell r="F1113">
            <v>4.4460899999999998E-2</v>
          </cell>
        </row>
        <row r="1114">
          <cell r="F1114">
            <v>4.4500900000000003E-2</v>
          </cell>
        </row>
        <row r="1115">
          <cell r="F1115">
            <v>4.4540900000000001E-2</v>
          </cell>
        </row>
        <row r="1116">
          <cell r="F1116">
            <v>4.4580799999999997E-2</v>
          </cell>
        </row>
        <row r="1117">
          <cell r="F1117">
            <v>4.4620800000000002E-2</v>
          </cell>
        </row>
        <row r="1118">
          <cell r="F1118">
            <v>4.4660699999999998E-2</v>
          </cell>
        </row>
        <row r="1119">
          <cell r="F1119">
            <v>4.4700700000000003E-2</v>
          </cell>
        </row>
        <row r="1120">
          <cell r="F1120">
            <v>4.4740700000000001E-2</v>
          </cell>
        </row>
        <row r="1121">
          <cell r="F1121">
            <v>4.4780599999999997E-2</v>
          </cell>
        </row>
        <row r="1122">
          <cell r="F1122">
            <v>4.4820600000000002E-2</v>
          </cell>
        </row>
        <row r="1123">
          <cell r="F1123">
            <v>4.48606E-2</v>
          </cell>
        </row>
        <row r="1124">
          <cell r="F1124">
            <v>4.4900500000000003E-2</v>
          </cell>
        </row>
        <row r="1125">
          <cell r="F1125">
            <v>4.4940500000000001E-2</v>
          </cell>
        </row>
        <row r="1126">
          <cell r="F1126">
            <v>4.49805E-2</v>
          </cell>
        </row>
        <row r="1127">
          <cell r="F1127">
            <v>4.5020400000000002E-2</v>
          </cell>
        </row>
        <row r="1128">
          <cell r="F1128">
            <v>4.50604E-2</v>
          </cell>
        </row>
        <row r="1129">
          <cell r="F1129">
            <v>4.5100399999999999E-2</v>
          </cell>
        </row>
        <row r="1130">
          <cell r="F1130">
            <v>4.5140300000000001E-2</v>
          </cell>
        </row>
        <row r="1131">
          <cell r="F1131">
            <v>4.51803E-2</v>
          </cell>
        </row>
        <row r="1132">
          <cell r="F1132">
            <v>4.5220200000000002E-2</v>
          </cell>
        </row>
        <row r="1133">
          <cell r="F1133">
            <v>4.52602E-2</v>
          </cell>
        </row>
        <row r="1134">
          <cell r="F1134">
            <v>4.5300199999999999E-2</v>
          </cell>
        </row>
        <row r="1135">
          <cell r="F1135">
            <v>4.5340100000000001E-2</v>
          </cell>
        </row>
        <row r="1136">
          <cell r="F1136">
            <v>4.53801E-2</v>
          </cell>
        </row>
        <row r="1137">
          <cell r="F1137">
            <v>4.5420099999999998E-2</v>
          </cell>
        </row>
        <row r="1138">
          <cell r="F1138">
            <v>4.546E-2</v>
          </cell>
        </row>
        <row r="1139">
          <cell r="F1139">
            <v>4.5499999999999999E-2</v>
          </cell>
        </row>
        <row r="1140">
          <cell r="F1140">
            <v>4.5539999999999997E-2</v>
          </cell>
        </row>
        <row r="1141">
          <cell r="F1141">
            <v>4.55799E-2</v>
          </cell>
        </row>
        <row r="1142">
          <cell r="F1142">
            <v>4.5619899999999998E-2</v>
          </cell>
        </row>
        <row r="1143">
          <cell r="F1143">
            <v>4.5659900000000003E-2</v>
          </cell>
        </row>
        <row r="1144">
          <cell r="F1144">
            <v>4.5699799999999999E-2</v>
          </cell>
        </row>
        <row r="1145">
          <cell r="F1145">
            <v>4.5739799999999997E-2</v>
          </cell>
        </row>
        <row r="1146">
          <cell r="F1146">
            <v>4.57797E-2</v>
          </cell>
        </row>
        <row r="1147">
          <cell r="F1147">
            <v>4.5819699999999998E-2</v>
          </cell>
        </row>
        <row r="1148">
          <cell r="F1148">
            <v>4.5859700000000003E-2</v>
          </cell>
        </row>
        <row r="1149">
          <cell r="F1149">
            <v>4.5899599999999999E-2</v>
          </cell>
        </row>
        <row r="1150">
          <cell r="F1150">
            <v>4.5939599999999997E-2</v>
          </cell>
        </row>
        <row r="1151">
          <cell r="F1151">
            <v>4.5979600000000002E-2</v>
          </cell>
        </row>
        <row r="1152">
          <cell r="F1152">
            <v>4.6019499999999998E-2</v>
          </cell>
        </row>
        <row r="1153">
          <cell r="F1153">
            <v>4.6059500000000003E-2</v>
          </cell>
        </row>
        <row r="1154">
          <cell r="F1154">
            <v>4.6099500000000002E-2</v>
          </cell>
        </row>
        <row r="1155">
          <cell r="F1155">
            <v>4.6139399999999997E-2</v>
          </cell>
        </row>
        <row r="1156">
          <cell r="F1156">
            <v>4.6179400000000002E-2</v>
          </cell>
        </row>
        <row r="1157">
          <cell r="F1157">
            <v>4.6219400000000001E-2</v>
          </cell>
        </row>
        <row r="1158">
          <cell r="F1158">
            <v>4.6259300000000003E-2</v>
          </cell>
        </row>
        <row r="1159">
          <cell r="F1159">
            <v>4.6299300000000002E-2</v>
          </cell>
        </row>
        <row r="1160">
          <cell r="F1160">
            <v>4.6339199999999997E-2</v>
          </cell>
        </row>
        <row r="1161">
          <cell r="F1161">
            <v>4.6379200000000002E-2</v>
          </cell>
        </row>
        <row r="1162">
          <cell r="F1162">
            <v>4.6419200000000001E-2</v>
          </cell>
        </row>
        <row r="1163">
          <cell r="F1163">
            <v>4.6459100000000003E-2</v>
          </cell>
        </row>
        <row r="1164">
          <cell r="F1164">
            <v>4.6499100000000002E-2</v>
          </cell>
        </row>
        <row r="1165">
          <cell r="F1165">
            <v>4.65391E-2</v>
          </cell>
        </row>
        <row r="1166">
          <cell r="F1166">
            <v>4.6579000000000002E-2</v>
          </cell>
        </row>
        <row r="1167">
          <cell r="F1167">
            <v>4.6619000000000001E-2</v>
          </cell>
        </row>
        <row r="1168">
          <cell r="F1168">
            <v>4.6658999999999999E-2</v>
          </cell>
        </row>
        <row r="1169">
          <cell r="F1169">
            <v>4.6698900000000002E-2</v>
          </cell>
        </row>
        <row r="1170">
          <cell r="F1170">
            <v>4.67389E-2</v>
          </cell>
        </row>
        <row r="1171">
          <cell r="F1171">
            <v>4.6778899999999998E-2</v>
          </cell>
        </row>
        <row r="1172">
          <cell r="F1172">
            <v>4.6818800000000001E-2</v>
          </cell>
        </row>
        <row r="1173">
          <cell r="F1173">
            <v>4.6858799999999999E-2</v>
          </cell>
        </row>
        <row r="1174">
          <cell r="F1174">
            <v>4.6898700000000001E-2</v>
          </cell>
        </row>
        <row r="1175">
          <cell r="F1175">
            <v>4.69387E-2</v>
          </cell>
        </row>
        <row r="1176">
          <cell r="F1176">
            <v>4.6978699999999998E-2</v>
          </cell>
        </row>
        <row r="1177">
          <cell r="F1177">
            <v>4.7018600000000001E-2</v>
          </cell>
        </row>
        <row r="1178">
          <cell r="F1178">
            <v>4.7058599999999999E-2</v>
          </cell>
        </row>
        <row r="1179">
          <cell r="F1179">
            <v>4.7098599999999997E-2</v>
          </cell>
        </row>
        <row r="1180">
          <cell r="F1180">
            <v>4.71385E-2</v>
          </cell>
        </row>
        <row r="1181">
          <cell r="F1181">
            <v>4.7178499999999998E-2</v>
          </cell>
        </row>
        <row r="1182">
          <cell r="F1182">
            <v>4.7218499999999997E-2</v>
          </cell>
        </row>
        <row r="1183">
          <cell r="F1183">
            <v>4.7258399999999999E-2</v>
          </cell>
        </row>
        <row r="1184">
          <cell r="F1184">
            <v>4.7298399999999997E-2</v>
          </cell>
        </row>
        <row r="1185">
          <cell r="F1185">
            <v>4.7338400000000003E-2</v>
          </cell>
        </row>
        <row r="1186">
          <cell r="F1186">
            <v>4.7378299999999998E-2</v>
          </cell>
        </row>
        <row r="1187">
          <cell r="F1187">
            <v>4.7418299999999997E-2</v>
          </cell>
        </row>
        <row r="1188">
          <cell r="F1188">
            <v>4.7458199999999999E-2</v>
          </cell>
        </row>
        <row r="1189">
          <cell r="F1189">
            <v>4.7498199999999997E-2</v>
          </cell>
        </row>
        <row r="1190">
          <cell r="F1190">
            <v>4.7538200000000003E-2</v>
          </cell>
        </row>
        <row r="1191">
          <cell r="F1191">
            <v>4.7578099999999998E-2</v>
          </cell>
        </row>
        <row r="1192">
          <cell r="F1192">
            <v>4.7618099999999997E-2</v>
          </cell>
        </row>
        <row r="1193">
          <cell r="F1193">
            <v>4.7658100000000002E-2</v>
          </cell>
        </row>
        <row r="1194">
          <cell r="F1194">
            <v>4.7697999999999997E-2</v>
          </cell>
        </row>
        <row r="1195">
          <cell r="F1195">
            <v>4.7738000000000003E-2</v>
          </cell>
        </row>
        <row r="1196">
          <cell r="F1196">
            <v>4.7778000000000001E-2</v>
          </cell>
        </row>
        <row r="1197">
          <cell r="F1197">
            <v>4.7817900000000003E-2</v>
          </cell>
        </row>
        <row r="1198">
          <cell r="F1198">
            <v>4.7857900000000002E-2</v>
          </cell>
        </row>
        <row r="1199">
          <cell r="F1199">
            <v>4.7897799999999997E-2</v>
          </cell>
        </row>
        <row r="1200">
          <cell r="F1200">
            <v>4.7937800000000003E-2</v>
          </cell>
        </row>
        <row r="1201">
          <cell r="F1201">
            <v>4.7977800000000001E-2</v>
          </cell>
        </row>
        <row r="1202">
          <cell r="F1202">
            <v>4.8017700000000003E-2</v>
          </cell>
        </row>
        <row r="1203">
          <cell r="F1203">
            <v>4.8057700000000002E-2</v>
          </cell>
        </row>
        <row r="1204">
          <cell r="F1204">
            <v>4.80977E-2</v>
          </cell>
        </row>
        <row r="1205">
          <cell r="F1205">
            <v>4.8137600000000003E-2</v>
          </cell>
        </row>
        <row r="1206">
          <cell r="F1206">
            <v>4.8177600000000001E-2</v>
          </cell>
        </row>
        <row r="1207">
          <cell r="F1207">
            <v>4.8217599999999999E-2</v>
          </cell>
        </row>
        <row r="1208">
          <cell r="F1208">
            <v>4.8257500000000002E-2</v>
          </cell>
        </row>
        <row r="1209">
          <cell r="F1209">
            <v>4.82975E-2</v>
          </cell>
        </row>
        <row r="1210">
          <cell r="F1210">
            <v>4.8337499999999999E-2</v>
          </cell>
        </row>
        <row r="1211">
          <cell r="F1211">
            <v>4.8377400000000001E-2</v>
          </cell>
        </row>
        <row r="1212">
          <cell r="F1212">
            <v>4.8417399999999999E-2</v>
          </cell>
        </row>
        <row r="1213">
          <cell r="F1213">
            <v>4.8457300000000002E-2</v>
          </cell>
        </row>
        <row r="1214">
          <cell r="F1214">
            <v>4.84973E-2</v>
          </cell>
        </row>
        <row r="1215">
          <cell r="F1215">
            <v>4.8537299999999999E-2</v>
          </cell>
        </row>
        <row r="1216">
          <cell r="F1216">
            <v>4.8577200000000001E-2</v>
          </cell>
        </row>
        <row r="1217">
          <cell r="F1217">
            <v>4.8617199999999999E-2</v>
          </cell>
        </row>
        <row r="1218">
          <cell r="F1218">
            <v>4.8657199999999998E-2</v>
          </cell>
        </row>
        <row r="1219">
          <cell r="F1219">
            <v>4.86971E-2</v>
          </cell>
        </row>
        <row r="1220">
          <cell r="F1220">
            <v>4.8737099999999998E-2</v>
          </cell>
        </row>
        <row r="1221">
          <cell r="F1221">
            <v>4.8777099999999997E-2</v>
          </cell>
        </row>
        <row r="1222">
          <cell r="F1222">
            <v>4.8816999999999999E-2</v>
          </cell>
        </row>
        <row r="1223">
          <cell r="F1223">
            <v>4.8856999999999998E-2</v>
          </cell>
        </row>
        <row r="1224">
          <cell r="F1224">
            <v>4.8897000000000003E-2</v>
          </cell>
        </row>
        <row r="1225">
          <cell r="F1225">
            <v>4.8936899999999998E-2</v>
          </cell>
        </row>
        <row r="1226">
          <cell r="F1226">
            <v>4.8976899999999997E-2</v>
          </cell>
        </row>
        <row r="1227">
          <cell r="F1227">
            <v>4.9016799999999999E-2</v>
          </cell>
        </row>
        <row r="1228">
          <cell r="F1228">
            <v>4.9056799999999998E-2</v>
          </cell>
        </row>
        <row r="1229">
          <cell r="F1229">
            <v>4.9096800000000003E-2</v>
          </cell>
        </row>
        <row r="1230">
          <cell r="F1230">
            <v>4.9136699999999998E-2</v>
          </cell>
        </row>
        <row r="1231">
          <cell r="F1231">
            <v>4.9176699999999997E-2</v>
          </cell>
        </row>
        <row r="1232">
          <cell r="F1232">
            <v>4.9216700000000002E-2</v>
          </cell>
        </row>
        <row r="1233">
          <cell r="F1233">
            <v>4.9256599999999998E-2</v>
          </cell>
        </row>
        <row r="1234">
          <cell r="F1234">
            <v>4.9296600000000003E-2</v>
          </cell>
        </row>
        <row r="1235">
          <cell r="F1235">
            <v>4.9336600000000001E-2</v>
          </cell>
        </row>
        <row r="1236">
          <cell r="F1236">
            <v>4.9376499999999997E-2</v>
          </cell>
        </row>
        <row r="1237">
          <cell r="F1237">
            <v>4.9416500000000002E-2</v>
          </cell>
        </row>
        <row r="1238">
          <cell r="F1238">
            <v>4.9456399999999998E-2</v>
          </cell>
        </row>
        <row r="1239">
          <cell r="F1239">
            <v>4.9496400000000003E-2</v>
          </cell>
        </row>
        <row r="1240">
          <cell r="F1240">
            <v>4.9536400000000001E-2</v>
          </cell>
        </row>
        <row r="1241">
          <cell r="F1241">
            <v>4.9576299999999997E-2</v>
          </cell>
        </row>
        <row r="1242">
          <cell r="F1242">
            <v>4.9616300000000002E-2</v>
          </cell>
        </row>
        <row r="1243">
          <cell r="F1243">
            <v>4.96563E-2</v>
          </cell>
        </row>
        <row r="1244">
          <cell r="F1244">
            <v>4.9696200000000003E-2</v>
          </cell>
        </row>
        <row r="1245">
          <cell r="F1245">
            <v>4.9736200000000001E-2</v>
          </cell>
        </row>
        <row r="1246">
          <cell r="F1246">
            <v>4.97762E-2</v>
          </cell>
        </row>
        <row r="1247">
          <cell r="F1247">
            <v>4.9816100000000002E-2</v>
          </cell>
        </row>
        <row r="1248">
          <cell r="F1248">
            <v>4.98561E-2</v>
          </cell>
        </row>
        <row r="1249">
          <cell r="F1249">
            <v>4.9896099999999999E-2</v>
          </cell>
        </row>
        <row r="1250">
          <cell r="F1250">
            <v>4.9936000000000001E-2</v>
          </cell>
        </row>
        <row r="1251">
          <cell r="F1251">
            <v>4.9976E-2</v>
          </cell>
        </row>
        <row r="1252">
          <cell r="F1252">
            <v>5.0015900000000002E-2</v>
          </cell>
        </row>
        <row r="1253">
          <cell r="F1253">
            <v>5.00559E-2</v>
          </cell>
        </row>
        <row r="1254">
          <cell r="F1254">
            <v>5.0095899999999999E-2</v>
          </cell>
        </row>
        <row r="1255">
          <cell r="F1255">
            <v>5.0135800000000001E-2</v>
          </cell>
        </row>
        <row r="1256">
          <cell r="F1256">
            <v>5.01758E-2</v>
          </cell>
        </row>
        <row r="1257">
          <cell r="F1257">
            <v>5.0215799999999998E-2</v>
          </cell>
        </row>
        <row r="1258">
          <cell r="F1258">
            <v>5.02557E-2</v>
          </cell>
        </row>
        <row r="1259">
          <cell r="F1259">
            <v>5.0295699999999999E-2</v>
          </cell>
        </row>
        <row r="1260">
          <cell r="F1260">
            <v>5.0335699999999997E-2</v>
          </cell>
        </row>
        <row r="1261">
          <cell r="F1261">
            <v>5.03756E-2</v>
          </cell>
        </row>
        <row r="1262">
          <cell r="F1262">
            <v>5.0415599999999998E-2</v>
          </cell>
        </row>
        <row r="1263">
          <cell r="F1263">
            <v>5.0455600000000003E-2</v>
          </cell>
        </row>
        <row r="1264">
          <cell r="F1264">
            <v>5.0495499999999999E-2</v>
          </cell>
        </row>
        <row r="1265">
          <cell r="F1265">
            <v>5.0535499999999997E-2</v>
          </cell>
        </row>
        <row r="1266">
          <cell r="F1266">
            <v>5.05754E-2</v>
          </cell>
        </row>
        <row r="1267">
          <cell r="F1267">
            <v>5.0615399999999998E-2</v>
          </cell>
        </row>
        <row r="1268">
          <cell r="F1268">
            <v>5.0655400000000003E-2</v>
          </cell>
        </row>
        <row r="1269">
          <cell r="F1269">
            <v>5.0695299999999999E-2</v>
          </cell>
        </row>
        <row r="1270">
          <cell r="F1270">
            <v>5.0735299999999997E-2</v>
          </cell>
        </row>
        <row r="1271">
          <cell r="F1271">
            <v>5.0775300000000002E-2</v>
          </cell>
        </row>
        <row r="1272">
          <cell r="F1272">
            <v>5.0815199999999998E-2</v>
          </cell>
        </row>
        <row r="1273">
          <cell r="F1273">
            <v>5.0855200000000003E-2</v>
          </cell>
        </row>
        <row r="1274">
          <cell r="F1274">
            <v>5.0895200000000002E-2</v>
          </cell>
        </row>
        <row r="1275">
          <cell r="F1275">
            <v>5.0935099999999997E-2</v>
          </cell>
        </row>
        <row r="1276">
          <cell r="F1276">
            <v>5.0975100000000002E-2</v>
          </cell>
        </row>
        <row r="1277">
          <cell r="F1277">
            <v>5.1014999999999998E-2</v>
          </cell>
        </row>
        <row r="1278">
          <cell r="F1278">
            <v>5.1055000000000003E-2</v>
          </cell>
        </row>
        <row r="1279">
          <cell r="F1279">
            <v>5.1095000000000002E-2</v>
          </cell>
        </row>
        <row r="1280">
          <cell r="F1280">
            <v>5.1134899999999997E-2</v>
          </cell>
        </row>
        <row r="1281">
          <cell r="F1281">
            <v>5.1174900000000002E-2</v>
          </cell>
        </row>
        <row r="1282">
          <cell r="F1282">
            <v>5.1214900000000001E-2</v>
          </cell>
        </row>
        <row r="1283">
          <cell r="F1283">
            <v>5.1254800000000003E-2</v>
          </cell>
        </row>
        <row r="1284">
          <cell r="F1284">
            <v>5.1294800000000002E-2</v>
          </cell>
        </row>
        <row r="1285">
          <cell r="F1285">
            <v>5.13348E-2</v>
          </cell>
        </row>
        <row r="1286">
          <cell r="F1286">
            <v>5.1374700000000002E-2</v>
          </cell>
        </row>
        <row r="1287">
          <cell r="F1287">
            <v>5.1414700000000001E-2</v>
          </cell>
        </row>
        <row r="1288">
          <cell r="F1288">
            <v>5.1454699999999999E-2</v>
          </cell>
        </row>
        <row r="1289">
          <cell r="F1289">
            <v>5.1494600000000001E-2</v>
          </cell>
        </row>
        <row r="1290">
          <cell r="F1290">
            <v>5.15346E-2</v>
          </cell>
        </row>
        <row r="1291">
          <cell r="F1291">
            <v>5.1574500000000002E-2</v>
          </cell>
        </row>
        <row r="1292">
          <cell r="F1292">
            <v>5.1614500000000001E-2</v>
          </cell>
        </row>
        <row r="1293">
          <cell r="F1293">
            <v>5.1654499999999999E-2</v>
          </cell>
        </row>
        <row r="1294">
          <cell r="F1294">
            <v>5.1694400000000001E-2</v>
          </cell>
        </row>
        <row r="1295">
          <cell r="F1295">
            <v>5.17344E-2</v>
          </cell>
        </row>
        <row r="1296">
          <cell r="F1296">
            <v>5.1774399999999998E-2</v>
          </cell>
        </row>
        <row r="1297">
          <cell r="F1297">
            <v>5.1814300000000001E-2</v>
          </cell>
        </row>
        <row r="1298">
          <cell r="F1298">
            <v>5.1854299999999999E-2</v>
          </cell>
        </row>
        <row r="1299">
          <cell r="F1299">
            <v>5.1894299999999997E-2</v>
          </cell>
        </row>
        <row r="1300">
          <cell r="F1300">
            <v>5.19342E-2</v>
          </cell>
        </row>
        <row r="1301">
          <cell r="F1301">
            <v>5.1974199999999998E-2</v>
          </cell>
        </row>
        <row r="1302">
          <cell r="F1302">
            <v>5.2014100000000001E-2</v>
          </cell>
        </row>
        <row r="1303">
          <cell r="F1303">
            <v>5.2054099999999999E-2</v>
          </cell>
        </row>
        <row r="1304">
          <cell r="F1304">
            <v>5.2094099999999997E-2</v>
          </cell>
        </row>
        <row r="1305">
          <cell r="F1305">
            <v>5.2134E-2</v>
          </cell>
        </row>
        <row r="1306">
          <cell r="F1306">
            <v>5.2173999999999998E-2</v>
          </cell>
        </row>
        <row r="1307">
          <cell r="F1307">
            <v>5.2214000000000003E-2</v>
          </cell>
        </row>
        <row r="1308">
          <cell r="F1308">
            <v>5.2253899999999999E-2</v>
          </cell>
        </row>
        <row r="1309">
          <cell r="F1309">
            <v>5.2293899999999997E-2</v>
          </cell>
        </row>
        <row r="1310">
          <cell r="F1310">
            <v>5.2333900000000003E-2</v>
          </cell>
        </row>
        <row r="1311">
          <cell r="F1311">
            <v>5.2373799999999998E-2</v>
          </cell>
        </row>
        <row r="1312">
          <cell r="F1312">
            <v>5.2413800000000003E-2</v>
          </cell>
        </row>
        <row r="1313">
          <cell r="F1313">
            <v>5.2453800000000002E-2</v>
          </cell>
        </row>
        <row r="1314">
          <cell r="F1314">
            <v>5.2493699999999997E-2</v>
          </cell>
        </row>
        <row r="1315">
          <cell r="F1315">
            <v>5.2533700000000003E-2</v>
          </cell>
        </row>
        <row r="1316">
          <cell r="F1316">
            <v>5.2573599999999998E-2</v>
          </cell>
        </row>
        <row r="1317">
          <cell r="F1317">
            <v>5.2613600000000003E-2</v>
          </cell>
        </row>
        <row r="1318">
          <cell r="F1318">
            <v>5.2653600000000002E-2</v>
          </cell>
        </row>
        <row r="1319">
          <cell r="F1319">
            <v>5.2693499999999997E-2</v>
          </cell>
        </row>
        <row r="1320">
          <cell r="F1320">
            <v>5.2733500000000003E-2</v>
          </cell>
        </row>
        <row r="1321">
          <cell r="F1321">
            <v>5.2773500000000001E-2</v>
          </cell>
        </row>
        <row r="1322">
          <cell r="F1322">
            <v>5.2813400000000003E-2</v>
          </cell>
        </row>
        <row r="1323">
          <cell r="F1323">
            <v>5.2853400000000002E-2</v>
          </cell>
        </row>
        <row r="1324">
          <cell r="F1324">
            <v>5.28934E-2</v>
          </cell>
        </row>
        <row r="1325">
          <cell r="F1325">
            <v>5.2933300000000003E-2</v>
          </cell>
        </row>
        <row r="1326">
          <cell r="F1326">
            <v>5.2973300000000001E-2</v>
          </cell>
        </row>
        <row r="1327">
          <cell r="F1327">
            <v>5.3013200000000003E-2</v>
          </cell>
        </row>
        <row r="1328">
          <cell r="F1328">
            <v>5.3053200000000002E-2</v>
          </cell>
        </row>
        <row r="1329">
          <cell r="F1329">
            <v>5.30932E-2</v>
          </cell>
        </row>
        <row r="1330">
          <cell r="F1330">
            <v>5.3133100000000003E-2</v>
          </cell>
        </row>
        <row r="1331">
          <cell r="F1331">
            <v>5.3173100000000001E-2</v>
          </cell>
        </row>
        <row r="1332">
          <cell r="F1332">
            <v>5.3213099999999999E-2</v>
          </cell>
        </row>
        <row r="1333">
          <cell r="F1333">
            <v>5.3253000000000002E-2</v>
          </cell>
        </row>
        <row r="1334">
          <cell r="F1334">
            <v>5.3293E-2</v>
          </cell>
        </row>
        <row r="1335">
          <cell r="F1335">
            <v>5.3332999999999998E-2</v>
          </cell>
        </row>
        <row r="1336">
          <cell r="F1336">
            <v>5.3372900000000001E-2</v>
          </cell>
        </row>
        <row r="1337">
          <cell r="F1337">
            <v>5.3412899999999999E-2</v>
          </cell>
        </row>
        <row r="1338">
          <cell r="F1338">
            <v>5.3452899999999998E-2</v>
          </cell>
        </row>
        <row r="1339">
          <cell r="F1339">
            <v>5.34928E-2</v>
          </cell>
        </row>
        <row r="1340">
          <cell r="F1340">
            <v>5.3532799999999998E-2</v>
          </cell>
        </row>
        <row r="1341">
          <cell r="F1341">
            <v>5.3572700000000001E-2</v>
          </cell>
        </row>
        <row r="1342">
          <cell r="F1342">
            <v>5.3612699999999999E-2</v>
          </cell>
        </row>
        <row r="1343">
          <cell r="F1343">
            <v>5.3652699999999998E-2</v>
          </cell>
        </row>
        <row r="1344">
          <cell r="F1344">
            <v>5.36926E-2</v>
          </cell>
        </row>
        <row r="1345">
          <cell r="F1345">
            <v>5.3732599999999998E-2</v>
          </cell>
        </row>
        <row r="1346">
          <cell r="F1346">
            <v>5.3772599999999997E-2</v>
          </cell>
        </row>
        <row r="1347">
          <cell r="F1347">
            <v>5.3812499999999999E-2</v>
          </cell>
        </row>
        <row r="1348">
          <cell r="F1348">
            <v>5.3852499999999998E-2</v>
          </cell>
        </row>
        <row r="1349">
          <cell r="F1349">
            <v>5.3892500000000003E-2</v>
          </cell>
        </row>
        <row r="1350">
          <cell r="F1350">
            <v>5.3932399999999998E-2</v>
          </cell>
        </row>
        <row r="1351">
          <cell r="F1351">
            <v>5.3972399999999997E-2</v>
          </cell>
        </row>
        <row r="1352">
          <cell r="F1352">
            <v>5.4012299999999999E-2</v>
          </cell>
        </row>
        <row r="1353">
          <cell r="F1353">
            <v>5.4052299999999998E-2</v>
          </cell>
        </row>
        <row r="1354">
          <cell r="F1354">
            <v>5.4092300000000003E-2</v>
          </cell>
        </row>
        <row r="1355">
          <cell r="F1355">
            <v>5.4132199999999998E-2</v>
          </cell>
        </row>
        <row r="1356">
          <cell r="F1356">
            <v>5.4172199999999997E-2</v>
          </cell>
        </row>
        <row r="1357">
          <cell r="F1357">
            <v>5.4212200000000002E-2</v>
          </cell>
        </row>
        <row r="1358">
          <cell r="F1358">
            <v>5.4252099999999998E-2</v>
          </cell>
        </row>
        <row r="1359">
          <cell r="F1359">
            <v>5.4292100000000003E-2</v>
          </cell>
        </row>
        <row r="1360">
          <cell r="F1360">
            <v>5.4332100000000001E-2</v>
          </cell>
        </row>
        <row r="1361">
          <cell r="F1361">
            <v>5.4371999999999997E-2</v>
          </cell>
        </row>
        <row r="1362">
          <cell r="F1362">
            <v>5.4412000000000002E-2</v>
          </cell>
        </row>
        <row r="1363">
          <cell r="F1363">
            <v>5.4451899999999998E-2</v>
          </cell>
        </row>
        <row r="1364">
          <cell r="F1364">
            <v>5.4491900000000003E-2</v>
          </cell>
        </row>
        <row r="1365">
          <cell r="F1365">
            <v>5.4531900000000001E-2</v>
          </cell>
        </row>
        <row r="1366">
          <cell r="F1366">
            <v>5.4571799999999997E-2</v>
          </cell>
        </row>
        <row r="1367">
          <cell r="F1367">
            <v>5.4611800000000002E-2</v>
          </cell>
        </row>
        <row r="1368">
          <cell r="F1368">
            <v>5.46518E-2</v>
          </cell>
        </row>
        <row r="1369">
          <cell r="F1369">
            <v>5.4691700000000003E-2</v>
          </cell>
        </row>
        <row r="1370">
          <cell r="F1370">
            <v>5.4731700000000001E-2</v>
          </cell>
        </row>
        <row r="1371">
          <cell r="F1371">
            <v>5.47717E-2</v>
          </cell>
        </row>
        <row r="1372">
          <cell r="F1372">
            <v>5.4811600000000002E-2</v>
          </cell>
        </row>
        <row r="1373">
          <cell r="F1373">
            <v>5.48516E-2</v>
          </cell>
        </row>
        <row r="1374">
          <cell r="F1374">
            <v>5.4891599999999999E-2</v>
          </cell>
        </row>
        <row r="1375">
          <cell r="F1375">
            <v>5.4931500000000001E-2</v>
          </cell>
        </row>
        <row r="1376">
          <cell r="F1376">
            <v>5.49715E-2</v>
          </cell>
        </row>
        <row r="1377">
          <cell r="F1377">
            <v>5.5011400000000002E-2</v>
          </cell>
        </row>
        <row r="1378">
          <cell r="F1378">
            <v>5.50514E-2</v>
          </cell>
        </row>
        <row r="1379">
          <cell r="F1379">
            <v>5.5091399999999999E-2</v>
          </cell>
        </row>
        <row r="1380">
          <cell r="F1380">
            <v>5.5131300000000001E-2</v>
          </cell>
        </row>
        <row r="1381">
          <cell r="F1381">
            <v>5.51713E-2</v>
          </cell>
        </row>
        <row r="1382">
          <cell r="F1382">
            <v>5.5211299999999998E-2</v>
          </cell>
        </row>
        <row r="1383">
          <cell r="F1383">
            <v>5.52512E-2</v>
          </cell>
        </row>
        <row r="1384">
          <cell r="F1384">
            <v>5.5291199999999999E-2</v>
          </cell>
        </row>
        <row r="1385">
          <cell r="F1385">
            <v>5.5331199999999997E-2</v>
          </cell>
        </row>
        <row r="1386">
          <cell r="F1386">
            <v>5.5371099999999999E-2</v>
          </cell>
        </row>
        <row r="1387">
          <cell r="F1387">
            <v>5.5411099999999998E-2</v>
          </cell>
        </row>
        <row r="1388">
          <cell r="F1388">
            <v>5.5451E-2</v>
          </cell>
        </row>
        <row r="1389">
          <cell r="F1389">
            <v>5.5490999999999999E-2</v>
          </cell>
        </row>
        <row r="1390">
          <cell r="F1390">
            <v>5.5530999999999997E-2</v>
          </cell>
        </row>
        <row r="1391">
          <cell r="F1391">
            <v>5.5570899999999999E-2</v>
          </cell>
        </row>
        <row r="1392">
          <cell r="F1392">
            <v>5.5610899999999998E-2</v>
          </cell>
        </row>
        <row r="1393">
          <cell r="F1393">
            <v>5.5650900000000003E-2</v>
          </cell>
        </row>
        <row r="1394">
          <cell r="F1394">
            <v>5.5690799999999999E-2</v>
          </cell>
        </row>
        <row r="1395">
          <cell r="F1395">
            <v>5.5730799999999997E-2</v>
          </cell>
        </row>
        <row r="1396">
          <cell r="F1396">
            <v>5.5770800000000002E-2</v>
          </cell>
        </row>
        <row r="1397">
          <cell r="F1397">
            <v>5.5810699999999998E-2</v>
          </cell>
        </row>
        <row r="1398">
          <cell r="F1398">
            <v>5.5850700000000003E-2</v>
          </cell>
        </row>
        <row r="1399">
          <cell r="F1399">
            <v>5.5890599999999999E-2</v>
          </cell>
        </row>
        <row r="1400">
          <cell r="F1400">
            <v>5.5930599999999997E-2</v>
          </cell>
        </row>
        <row r="1401">
          <cell r="F1401">
            <v>5.5970600000000002E-2</v>
          </cell>
        </row>
        <row r="1402">
          <cell r="F1402">
            <v>5.6010499999999998E-2</v>
          </cell>
        </row>
        <row r="1403">
          <cell r="F1403">
            <v>5.6050500000000003E-2</v>
          </cell>
        </row>
        <row r="1404">
          <cell r="F1404">
            <v>5.6090500000000001E-2</v>
          </cell>
        </row>
        <row r="1405">
          <cell r="F1405">
            <v>5.6130399999999997E-2</v>
          </cell>
        </row>
        <row r="1406">
          <cell r="F1406">
            <v>5.6170400000000002E-2</v>
          </cell>
        </row>
        <row r="1407">
          <cell r="F1407">
            <v>5.6210400000000001E-2</v>
          </cell>
        </row>
        <row r="1408">
          <cell r="F1408">
            <v>5.6250300000000003E-2</v>
          </cell>
        </row>
        <row r="1409">
          <cell r="F1409">
            <v>5.6290300000000001E-2</v>
          </cell>
        </row>
        <row r="1410">
          <cell r="F1410">
            <v>5.63303E-2</v>
          </cell>
        </row>
        <row r="1411">
          <cell r="F1411">
            <v>5.6370200000000002E-2</v>
          </cell>
        </row>
        <row r="1412">
          <cell r="F1412">
            <v>5.6410200000000001E-2</v>
          </cell>
        </row>
        <row r="1413">
          <cell r="F1413">
            <v>5.6450100000000003E-2</v>
          </cell>
        </row>
        <row r="1414">
          <cell r="F1414">
            <v>5.6490100000000001E-2</v>
          </cell>
        </row>
        <row r="1415">
          <cell r="F1415">
            <v>5.65301E-2</v>
          </cell>
        </row>
        <row r="1416">
          <cell r="F1416">
            <v>5.6570000000000002E-2</v>
          </cell>
        </row>
        <row r="1417">
          <cell r="F1417">
            <v>5.6610000000000001E-2</v>
          </cell>
        </row>
        <row r="1418">
          <cell r="F1418">
            <v>5.6649999999999999E-2</v>
          </cell>
        </row>
        <row r="1419">
          <cell r="F1419">
            <v>5.6689900000000001E-2</v>
          </cell>
        </row>
        <row r="1420">
          <cell r="F1420">
            <v>5.67299E-2</v>
          </cell>
        </row>
        <row r="1421">
          <cell r="F1421">
            <v>5.6769899999999998E-2</v>
          </cell>
        </row>
        <row r="1422">
          <cell r="F1422">
            <v>5.6809800000000001E-2</v>
          </cell>
        </row>
        <row r="1423">
          <cell r="F1423">
            <v>5.6849799999999999E-2</v>
          </cell>
        </row>
        <row r="1424">
          <cell r="F1424">
            <v>5.6889700000000001E-2</v>
          </cell>
        </row>
        <row r="1425">
          <cell r="F1425">
            <v>5.69297E-2</v>
          </cell>
        </row>
        <row r="1426">
          <cell r="F1426">
            <v>5.6969699999999998E-2</v>
          </cell>
        </row>
        <row r="1427">
          <cell r="F1427">
            <v>5.7009600000000001E-2</v>
          </cell>
        </row>
        <row r="1428">
          <cell r="F1428">
            <v>5.7049599999999999E-2</v>
          </cell>
        </row>
        <row r="1429">
          <cell r="F1429">
            <v>5.7089599999999997E-2</v>
          </cell>
        </row>
        <row r="1430">
          <cell r="F1430">
            <v>5.71295E-2</v>
          </cell>
        </row>
        <row r="1431">
          <cell r="F1431">
            <v>5.7169499999999998E-2</v>
          </cell>
        </row>
        <row r="1432">
          <cell r="F1432">
            <v>5.7209500000000003E-2</v>
          </cell>
        </row>
        <row r="1433">
          <cell r="F1433">
            <v>5.7249399999999999E-2</v>
          </cell>
        </row>
        <row r="1434">
          <cell r="F1434">
            <v>5.7289399999999997E-2</v>
          </cell>
        </row>
        <row r="1435">
          <cell r="F1435">
            <v>5.73293E-2</v>
          </cell>
        </row>
        <row r="1436">
          <cell r="F1436">
            <v>5.7369299999999998E-2</v>
          </cell>
        </row>
        <row r="1437">
          <cell r="F1437">
            <v>5.7409300000000003E-2</v>
          </cell>
        </row>
        <row r="1438">
          <cell r="F1438">
            <v>5.7449199999999999E-2</v>
          </cell>
        </row>
        <row r="1439">
          <cell r="F1439">
            <v>5.7489199999999997E-2</v>
          </cell>
        </row>
        <row r="1440">
          <cell r="F1440">
            <v>5.7529200000000003E-2</v>
          </cell>
        </row>
        <row r="1441">
          <cell r="F1441">
            <v>5.7569099999999998E-2</v>
          </cell>
        </row>
        <row r="1442">
          <cell r="F1442">
            <v>5.7609100000000003E-2</v>
          </cell>
        </row>
        <row r="1443">
          <cell r="F1443">
            <v>5.7649100000000002E-2</v>
          </cell>
        </row>
        <row r="1444">
          <cell r="F1444">
            <v>5.7688999999999997E-2</v>
          </cell>
        </row>
        <row r="1445">
          <cell r="F1445">
            <v>5.7729000000000003E-2</v>
          </cell>
        </row>
        <row r="1446">
          <cell r="F1446">
            <v>5.7768899999999998E-2</v>
          </cell>
        </row>
        <row r="1447">
          <cell r="F1447">
            <v>5.7808900000000003E-2</v>
          </cell>
        </row>
        <row r="1448">
          <cell r="F1448">
            <v>5.7848900000000002E-2</v>
          </cell>
        </row>
        <row r="1449">
          <cell r="F1449">
            <v>5.7888799999999997E-2</v>
          </cell>
        </row>
        <row r="1450">
          <cell r="F1450">
            <v>5.7928800000000003E-2</v>
          </cell>
        </row>
        <row r="1451">
          <cell r="F1451">
            <v>5.7968800000000001E-2</v>
          </cell>
        </row>
        <row r="1452">
          <cell r="F1452">
            <v>5.8008700000000003E-2</v>
          </cell>
        </row>
        <row r="1453">
          <cell r="F1453">
            <v>5.8048700000000002E-2</v>
          </cell>
        </row>
        <row r="1454">
          <cell r="F1454">
            <v>5.80887E-2</v>
          </cell>
        </row>
        <row r="1455">
          <cell r="F1455">
            <v>5.8128600000000002E-2</v>
          </cell>
        </row>
        <row r="1456">
          <cell r="F1456">
            <v>5.8168600000000001E-2</v>
          </cell>
        </row>
        <row r="1457">
          <cell r="F1457">
            <v>5.8208599999999999E-2</v>
          </cell>
        </row>
        <row r="1458">
          <cell r="F1458">
            <v>5.8248599999999998E-2</v>
          </cell>
        </row>
        <row r="1459">
          <cell r="F1459">
            <v>5.82885E-2</v>
          </cell>
        </row>
        <row r="1460">
          <cell r="F1460">
            <v>5.8328499999999998E-2</v>
          </cell>
        </row>
        <row r="1461">
          <cell r="F1461">
            <v>5.8368499999999997E-2</v>
          </cell>
        </row>
        <row r="1462">
          <cell r="F1462">
            <v>5.8408500000000002E-2</v>
          </cell>
        </row>
        <row r="1463">
          <cell r="F1463">
            <v>5.8448399999999998E-2</v>
          </cell>
        </row>
        <row r="1464">
          <cell r="F1464">
            <v>5.8488400000000003E-2</v>
          </cell>
        </row>
        <row r="1465">
          <cell r="F1465">
            <v>5.8528400000000001E-2</v>
          </cell>
        </row>
        <row r="1466">
          <cell r="F1466">
            <v>5.85684E-2</v>
          </cell>
        </row>
        <row r="1467">
          <cell r="F1467">
            <v>5.8608300000000002E-2</v>
          </cell>
        </row>
        <row r="1468">
          <cell r="F1468">
            <v>5.86483E-2</v>
          </cell>
        </row>
        <row r="1469">
          <cell r="F1469">
            <v>5.8688299999999999E-2</v>
          </cell>
        </row>
        <row r="1470">
          <cell r="F1470">
            <v>5.8728299999999997E-2</v>
          </cell>
        </row>
        <row r="1471">
          <cell r="F1471">
            <v>5.8768300000000002E-2</v>
          </cell>
        </row>
        <row r="1472">
          <cell r="F1472">
            <v>5.8808300000000001E-2</v>
          </cell>
        </row>
        <row r="1473">
          <cell r="F1473">
            <v>5.8848299999999999E-2</v>
          </cell>
        </row>
        <row r="1474">
          <cell r="F1474">
            <v>5.8888299999999998E-2</v>
          </cell>
        </row>
        <row r="1475">
          <cell r="F1475">
            <v>5.8928300000000003E-2</v>
          </cell>
        </row>
        <row r="1476">
          <cell r="F1476">
            <v>5.8968300000000001E-2</v>
          </cell>
        </row>
        <row r="1477">
          <cell r="F1477">
            <v>5.90083E-2</v>
          </cell>
        </row>
        <row r="1478">
          <cell r="F1478">
            <v>5.9048299999999998E-2</v>
          </cell>
        </row>
        <row r="1479">
          <cell r="F1479">
            <v>5.9088300000000003E-2</v>
          </cell>
        </row>
        <row r="1480">
          <cell r="F1480">
            <v>5.9128300000000002E-2</v>
          </cell>
        </row>
        <row r="1481">
          <cell r="F1481">
            <v>5.91683E-2</v>
          </cell>
        </row>
        <row r="1482">
          <cell r="F1482">
            <v>5.9208299999999998E-2</v>
          </cell>
        </row>
        <row r="1483">
          <cell r="F1483">
            <v>5.9248299999999997E-2</v>
          </cell>
        </row>
        <row r="1484">
          <cell r="F1484">
            <v>5.9288300000000002E-2</v>
          </cell>
        </row>
        <row r="1485">
          <cell r="F1485">
            <v>5.93283E-2</v>
          </cell>
        </row>
        <row r="1486">
          <cell r="F1486">
            <v>5.9368299999999999E-2</v>
          </cell>
        </row>
        <row r="1487">
          <cell r="F1487">
            <v>5.9408299999999997E-2</v>
          </cell>
        </row>
        <row r="1488">
          <cell r="F1488">
            <v>5.9448300000000003E-2</v>
          </cell>
        </row>
        <row r="1489">
          <cell r="F1489">
            <v>5.9488300000000001E-2</v>
          </cell>
        </row>
        <row r="1490">
          <cell r="F1490">
            <v>5.9528299999999999E-2</v>
          </cell>
        </row>
        <row r="1491">
          <cell r="F1491">
            <v>5.9568299999999998E-2</v>
          </cell>
        </row>
        <row r="1492">
          <cell r="F1492">
            <v>5.9608300000000003E-2</v>
          </cell>
        </row>
        <row r="1493">
          <cell r="F1493">
            <v>5.9648300000000001E-2</v>
          </cell>
        </row>
        <row r="1494">
          <cell r="F1494">
            <v>5.96883E-2</v>
          </cell>
        </row>
        <row r="1495">
          <cell r="F1495">
            <v>5.9728299999999998E-2</v>
          </cell>
        </row>
        <row r="1496">
          <cell r="F1496">
            <v>5.9768300000000003E-2</v>
          </cell>
        </row>
        <row r="1497">
          <cell r="F1497">
            <v>5.9808300000000002E-2</v>
          </cell>
        </row>
        <row r="1498">
          <cell r="F1498">
            <v>5.98483E-2</v>
          </cell>
        </row>
        <row r="1499">
          <cell r="F1499">
            <v>5.9888299999999998E-2</v>
          </cell>
        </row>
        <row r="1500">
          <cell r="F1500">
            <v>5.9928299999999997E-2</v>
          </cell>
        </row>
        <row r="1501">
          <cell r="F1501">
            <v>5.9968300000000002E-2</v>
          </cell>
        </row>
        <row r="1502">
          <cell r="F1502">
            <v>6.0008300000000001E-2</v>
          </cell>
        </row>
        <row r="1503">
          <cell r="F1503">
            <v>6.0048299999999999E-2</v>
          </cell>
        </row>
        <row r="1504">
          <cell r="F1504">
            <v>6.0088299999999997E-2</v>
          </cell>
        </row>
        <row r="1505">
          <cell r="F1505">
            <v>6.0128300000000003E-2</v>
          </cell>
        </row>
        <row r="1506">
          <cell r="F1506">
            <v>6.0168300000000001E-2</v>
          </cell>
        </row>
        <row r="1507">
          <cell r="F1507">
            <v>6.0208299999999999E-2</v>
          </cell>
        </row>
        <row r="1508">
          <cell r="F1508">
            <v>6.0248299999999998E-2</v>
          </cell>
        </row>
        <row r="1509">
          <cell r="F1509">
            <v>6.0288300000000003E-2</v>
          </cell>
        </row>
        <row r="1510">
          <cell r="F1510">
            <v>6.0328300000000001E-2</v>
          </cell>
        </row>
        <row r="1511">
          <cell r="F1511">
            <v>6.03683E-2</v>
          </cell>
        </row>
        <row r="1512">
          <cell r="F1512">
            <v>6.0408299999999998E-2</v>
          </cell>
        </row>
        <row r="1513">
          <cell r="F1513">
            <v>6.0448300000000003E-2</v>
          </cell>
        </row>
        <row r="1514">
          <cell r="F1514">
            <v>6.0488300000000002E-2</v>
          </cell>
        </row>
        <row r="1515">
          <cell r="F1515">
            <v>6.05283E-2</v>
          </cell>
        </row>
        <row r="1516">
          <cell r="F1516">
            <v>6.0568299999999999E-2</v>
          </cell>
        </row>
        <row r="1517">
          <cell r="F1517">
            <v>6.0608299999999997E-2</v>
          </cell>
        </row>
        <row r="1518">
          <cell r="F1518">
            <v>6.0648300000000002E-2</v>
          </cell>
        </row>
        <row r="1519">
          <cell r="F1519">
            <v>6.0688300000000001E-2</v>
          </cell>
        </row>
        <row r="1520">
          <cell r="F1520">
            <v>6.0728299999999999E-2</v>
          </cell>
        </row>
        <row r="1521">
          <cell r="F1521">
            <v>6.0768299999999997E-2</v>
          </cell>
        </row>
        <row r="1522">
          <cell r="F1522">
            <v>6.0808300000000003E-2</v>
          </cell>
        </row>
        <row r="1523">
          <cell r="F1523">
            <v>6.0848300000000001E-2</v>
          </cell>
        </row>
        <row r="1524">
          <cell r="F1524">
            <v>6.0888299999999999E-2</v>
          </cell>
        </row>
        <row r="1525">
          <cell r="F1525">
            <v>6.0928299999999998E-2</v>
          </cell>
        </row>
        <row r="1526">
          <cell r="F1526">
            <v>6.0968300000000003E-2</v>
          </cell>
        </row>
        <row r="1527">
          <cell r="F1527">
            <v>6.1008300000000001E-2</v>
          </cell>
        </row>
        <row r="1528">
          <cell r="F1528">
            <v>6.10483E-2</v>
          </cell>
        </row>
        <row r="1529">
          <cell r="F1529">
            <v>6.1088299999999998E-2</v>
          </cell>
        </row>
        <row r="1530">
          <cell r="F1530">
            <v>6.1128299999999997E-2</v>
          </cell>
        </row>
        <row r="1531">
          <cell r="F1531">
            <v>6.1168300000000002E-2</v>
          </cell>
        </row>
        <row r="1532">
          <cell r="F1532">
            <v>6.12083E-2</v>
          </cell>
        </row>
        <row r="1533">
          <cell r="F1533">
            <v>6.1248299999999999E-2</v>
          </cell>
        </row>
        <row r="1534">
          <cell r="F1534">
            <v>6.1288299999999997E-2</v>
          </cell>
        </row>
        <row r="1535">
          <cell r="F1535">
            <v>6.1328300000000002E-2</v>
          </cell>
        </row>
        <row r="1536">
          <cell r="F1536">
            <v>6.1368300000000001E-2</v>
          </cell>
        </row>
        <row r="1537">
          <cell r="F1537">
            <v>6.1408299999999999E-2</v>
          </cell>
        </row>
        <row r="1538">
          <cell r="F1538">
            <v>6.1448299999999997E-2</v>
          </cell>
        </row>
        <row r="1539">
          <cell r="F1539">
            <v>6.1488300000000003E-2</v>
          </cell>
        </row>
        <row r="1540">
          <cell r="F1540">
            <v>6.1528300000000001E-2</v>
          </cell>
        </row>
        <row r="1541">
          <cell r="F1541">
            <v>6.1568299999999999E-2</v>
          </cell>
        </row>
        <row r="1542">
          <cell r="F1542">
            <v>6.1608299999999998E-2</v>
          </cell>
        </row>
        <row r="1543">
          <cell r="F1543">
            <v>6.1648300000000003E-2</v>
          </cell>
        </row>
        <row r="1544">
          <cell r="F1544">
            <v>6.1688300000000001E-2</v>
          </cell>
        </row>
        <row r="1545">
          <cell r="F1545">
            <v>6.17283E-2</v>
          </cell>
        </row>
        <row r="1546">
          <cell r="F1546">
            <v>6.1768299999999998E-2</v>
          </cell>
        </row>
        <row r="1547">
          <cell r="F1547">
            <v>6.1808299999999997E-2</v>
          </cell>
        </row>
        <row r="1548">
          <cell r="F1548">
            <v>6.1848300000000002E-2</v>
          </cell>
        </row>
        <row r="1549">
          <cell r="F1549">
            <v>6.18883E-2</v>
          </cell>
        </row>
        <row r="1550">
          <cell r="F1550">
            <v>6.1928299999999999E-2</v>
          </cell>
        </row>
        <row r="1551">
          <cell r="F1551">
            <v>6.1968299999999997E-2</v>
          </cell>
        </row>
        <row r="1552">
          <cell r="F1552">
            <v>6.2008300000000002E-2</v>
          </cell>
        </row>
        <row r="1553">
          <cell r="F1553">
            <v>6.2048300000000001E-2</v>
          </cell>
        </row>
        <row r="1554">
          <cell r="F1554">
            <v>6.2088299999999999E-2</v>
          </cell>
        </row>
        <row r="1555">
          <cell r="F1555">
            <v>6.2128299999999997E-2</v>
          </cell>
        </row>
        <row r="1556">
          <cell r="F1556">
            <v>6.2168300000000003E-2</v>
          </cell>
        </row>
        <row r="1557">
          <cell r="F1557">
            <v>6.2208300000000001E-2</v>
          </cell>
        </row>
        <row r="1558">
          <cell r="F1558">
            <v>6.2248299999999999E-2</v>
          </cell>
        </row>
        <row r="1559">
          <cell r="F1559">
            <v>6.2288299999999998E-2</v>
          </cell>
        </row>
        <row r="1560">
          <cell r="F1560">
            <v>6.2328300000000003E-2</v>
          </cell>
        </row>
        <row r="1561">
          <cell r="F1561">
            <v>6.2368300000000002E-2</v>
          </cell>
        </row>
        <row r="1562">
          <cell r="F1562">
            <v>6.24083E-2</v>
          </cell>
        </row>
        <row r="1563">
          <cell r="F1563">
            <v>6.2448299999999998E-2</v>
          </cell>
        </row>
        <row r="1564">
          <cell r="F1564">
            <v>6.2488299999999997E-2</v>
          </cell>
        </row>
        <row r="1565">
          <cell r="F1565">
            <v>6.2528299999999995E-2</v>
          </cell>
        </row>
        <row r="1566">
          <cell r="F1566">
            <v>6.2568299999999993E-2</v>
          </cell>
        </row>
        <row r="1567">
          <cell r="F1567">
            <v>6.2608300000000006E-2</v>
          </cell>
        </row>
        <row r="1568">
          <cell r="F1568">
            <v>6.2648300000000004E-2</v>
          </cell>
        </row>
        <row r="1569">
          <cell r="F1569">
            <v>6.2688300000000002E-2</v>
          </cell>
        </row>
        <row r="1570">
          <cell r="F1570">
            <v>6.2728199999999998E-2</v>
          </cell>
        </row>
        <row r="1571">
          <cell r="F1571">
            <v>6.2768199999999996E-2</v>
          </cell>
        </row>
        <row r="1572">
          <cell r="F1572">
            <v>6.2808199999999995E-2</v>
          </cell>
        </row>
        <row r="1573">
          <cell r="F1573">
            <v>6.2848200000000007E-2</v>
          </cell>
        </row>
        <row r="1574">
          <cell r="F1574">
            <v>6.2888200000000005E-2</v>
          </cell>
        </row>
        <row r="1575">
          <cell r="F1575">
            <v>6.2928200000000004E-2</v>
          </cell>
        </row>
        <row r="1576">
          <cell r="F1576">
            <v>6.2968200000000002E-2</v>
          </cell>
        </row>
        <row r="1577">
          <cell r="F1577">
            <v>6.30082E-2</v>
          </cell>
        </row>
        <row r="1578">
          <cell r="F1578">
            <v>6.3048199999999999E-2</v>
          </cell>
        </row>
        <row r="1579">
          <cell r="F1579">
            <v>6.3088199999999997E-2</v>
          </cell>
        </row>
        <row r="1580">
          <cell r="F1580">
            <v>6.3128199999999995E-2</v>
          </cell>
        </row>
        <row r="1581">
          <cell r="F1581">
            <v>6.3168199999999994E-2</v>
          </cell>
        </row>
        <row r="1582">
          <cell r="F1582">
            <v>6.3208200000000006E-2</v>
          </cell>
        </row>
        <row r="1583">
          <cell r="F1583">
            <v>6.3248200000000004E-2</v>
          </cell>
        </row>
        <row r="1584">
          <cell r="F1584">
            <v>6.3288200000000003E-2</v>
          </cell>
        </row>
        <row r="1585">
          <cell r="F1585">
            <v>6.3328200000000001E-2</v>
          </cell>
        </row>
        <row r="1586">
          <cell r="F1586">
            <v>6.33682E-2</v>
          </cell>
        </row>
        <row r="1587">
          <cell r="F1587">
            <v>6.3408199999999998E-2</v>
          </cell>
        </row>
        <row r="1588">
          <cell r="F1588">
            <v>6.3448199999999996E-2</v>
          </cell>
        </row>
        <row r="1589">
          <cell r="F1589">
            <v>6.3488199999999995E-2</v>
          </cell>
        </row>
        <row r="1590">
          <cell r="F1590">
            <v>6.3528200000000007E-2</v>
          </cell>
        </row>
        <row r="1591">
          <cell r="F1591">
            <v>6.3568200000000005E-2</v>
          </cell>
        </row>
        <row r="1592">
          <cell r="F1592">
            <v>6.3608200000000004E-2</v>
          </cell>
        </row>
        <row r="1593">
          <cell r="F1593">
            <v>6.3648200000000002E-2</v>
          </cell>
        </row>
        <row r="1594">
          <cell r="F1594">
            <v>6.36882E-2</v>
          </cell>
        </row>
        <row r="1595">
          <cell r="F1595">
            <v>6.3728199999999999E-2</v>
          </cell>
        </row>
        <row r="1596">
          <cell r="F1596">
            <v>6.3768199999999997E-2</v>
          </cell>
        </row>
        <row r="1597">
          <cell r="F1597">
            <v>6.3808199999999995E-2</v>
          </cell>
        </row>
        <row r="1598">
          <cell r="F1598">
            <v>6.3848199999999994E-2</v>
          </cell>
        </row>
        <row r="1599">
          <cell r="F1599">
            <v>6.3888200000000006E-2</v>
          </cell>
        </row>
        <row r="1600">
          <cell r="F1600">
            <v>6.3928200000000004E-2</v>
          </cell>
        </row>
        <row r="1601">
          <cell r="F1601">
            <v>6.3968200000000003E-2</v>
          </cell>
        </row>
        <row r="1602">
          <cell r="F1602">
            <v>6.4008200000000001E-2</v>
          </cell>
        </row>
        <row r="1603">
          <cell r="F1603">
            <v>6.40482E-2</v>
          </cell>
        </row>
        <row r="1604">
          <cell r="F1604">
            <v>6.4088199999999998E-2</v>
          </cell>
        </row>
        <row r="1605">
          <cell r="F1605">
            <v>6.4128199999999996E-2</v>
          </cell>
        </row>
        <row r="1606">
          <cell r="F1606">
            <v>6.4168199999999995E-2</v>
          </cell>
        </row>
        <row r="1607">
          <cell r="F1607">
            <v>6.4208199999999993E-2</v>
          </cell>
        </row>
        <row r="1608">
          <cell r="F1608">
            <v>6.4248200000000005E-2</v>
          </cell>
        </row>
        <row r="1609">
          <cell r="F1609">
            <v>6.4288200000000004E-2</v>
          </cell>
        </row>
        <row r="1610">
          <cell r="F1610">
            <v>6.4328200000000002E-2</v>
          </cell>
        </row>
        <row r="1611">
          <cell r="F1611">
            <v>6.43682E-2</v>
          </cell>
        </row>
        <row r="1612">
          <cell r="F1612">
            <v>6.4408199999999999E-2</v>
          </cell>
        </row>
        <row r="1613">
          <cell r="F1613">
            <v>6.4448199999999997E-2</v>
          </cell>
        </row>
        <row r="1614">
          <cell r="F1614">
            <v>6.4488199999999996E-2</v>
          </cell>
        </row>
        <row r="1615">
          <cell r="F1615">
            <v>6.4528199999999994E-2</v>
          </cell>
        </row>
        <row r="1616">
          <cell r="F1616">
            <v>6.4568200000000006E-2</v>
          </cell>
        </row>
        <row r="1617">
          <cell r="F1617">
            <v>6.4608200000000005E-2</v>
          </cell>
        </row>
        <row r="1618">
          <cell r="F1618">
            <v>6.4648200000000003E-2</v>
          </cell>
        </row>
        <row r="1619">
          <cell r="F1619">
            <v>6.4688200000000001E-2</v>
          </cell>
        </row>
        <row r="1620">
          <cell r="F1620">
            <v>6.47282E-2</v>
          </cell>
        </row>
        <row r="1621">
          <cell r="F1621">
            <v>6.4768199999999998E-2</v>
          </cell>
        </row>
        <row r="1622">
          <cell r="F1622">
            <v>6.4808199999999996E-2</v>
          </cell>
        </row>
        <row r="1623">
          <cell r="F1623">
            <v>6.4848199999999995E-2</v>
          </cell>
        </row>
        <row r="1624">
          <cell r="F1624">
            <v>6.4888199999999993E-2</v>
          </cell>
        </row>
        <row r="1625">
          <cell r="F1625">
            <v>6.4928200000000005E-2</v>
          </cell>
        </row>
        <row r="1626">
          <cell r="F1626">
            <v>6.4968200000000004E-2</v>
          </cell>
        </row>
        <row r="1627">
          <cell r="F1627">
            <v>6.5008200000000002E-2</v>
          </cell>
        </row>
        <row r="1628">
          <cell r="F1628">
            <v>6.50482E-2</v>
          </cell>
        </row>
        <row r="1629">
          <cell r="F1629">
            <v>6.5088199999999999E-2</v>
          </cell>
        </row>
        <row r="1630">
          <cell r="F1630">
            <v>6.5128199999999997E-2</v>
          </cell>
        </row>
        <row r="1631">
          <cell r="F1631">
            <v>6.5168199999999996E-2</v>
          </cell>
        </row>
        <row r="1632">
          <cell r="F1632">
            <v>6.5208199999999994E-2</v>
          </cell>
        </row>
        <row r="1633">
          <cell r="F1633">
            <v>6.5248200000000006E-2</v>
          </cell>
        </row>
        <row r="1634">
          <cell r="F1634">
            <v>6.5288200000000005E-2</v>
          </cell>
        </row>
        <row r="1635">
          <cell r="F1635">
            <v>6.5328200000000003E-2</v>
          </cell>
        </row>
        <row r="1636">
          <cell r="F1636">
            <v>6.5368200000000001E-2</v>
          </cell>
        </row>
        <row r="1637">
          <cell r="F1637">
            <v>6.54082E-2</v>
          </cell>
        </row>
        <row r="1638">
          <cell r="F1638">
            <v>6.5448199999999998E-2</v>
          </cell>
        </row>
        <row r="1639">
          <cell r="F1639">
            <v>6.5488199999999996E-2</v>
          </cell>
        </row>
        <row r="1640">
          <cell r="F1640">
            <v>6.5528199999999995E-2</v>
          </cell>
        </row>
        <row r="1641">
          <cell r="F1641">
            <v>6.5568199999999993E-2</v>
          </cell>
        </row>
        <row r="1642">
          <cell r="F1642">
            <v>6.5608200000000005E-2</v>
          </cell>
        </row>
        <row r="1643">
          <cell r="F1643">
            <v>6.5648200000000004E-2</v>
          </cell>
        </row>
        <row r="1644">
          <cell r="F1644">
            <v>6.5688200000000002E-2</v>
          </cell>
        </row>
        <row r="1645">
          <cell r="F1645">
            <v>6.5728200000000001E-2</v>
          </cell>
        </row>
        <row r="1646">
          <cell r="F1646">
            <v>6.5768199999999999E-2</v>
          </cell>
        </row>
        <row r="1647">
          <cell r="F1647">
            <v>6.5808199999999997E-2</v>
          </cell>
        </row>
        <row r="1648">
          <cell r="F1648">
            <v>6.5848199999999996E-2</v>
          </cell>
        </row>
        <row r="1649">
          <cell r="F1649">
            <v>6.5888199999999994E-2</v>
          </cell>
        </row>
        <row r="1650">
          <cell r="F1650">
            <v>6.5928200000000006E-2</v>
          </cell>
        </row>
        <row r="1651">
          <cell r="F1651">
            <v>6.5968200000000005E-2</v>
          </cell>
        </row>
        <row r="1652">
          <cell r="F1652">
            <v>6.6008200000000003E-2</v>
          </cell>
        </row>
        <row r="1653">
          <cell r="F1653">
            <v>6.6048200000000001E-2</v>
          </cell>
        </row>
        <row r="1654">
          <cell r="F1654">
            <v>6.60882E-2</v>
          </cell>
        </row>
        <row r="1655">
          <cell r="F1655">
            <v>6.6128199999999998E-2</v>
          </cell>
        </row>
        <row r="1656">
          <cell r="F1656">
            <v>6.6168199999999996E-2</v>
          </cell>
        </row>
        <row r="1657">
          <cell r="F1657">
            <v>6.6208199999999995E-2</v>
          </cell>
        </row>
        <row r="1658">
          <cell r="F1658">
            <v>6.6248199999999993E-2</v>
          </cell>
        </row>
        <row r="1659">
          <cell r="F1659">
            <v>6.6288200000000005E-2</v>
          </cell>
        </row>
        <row r="1660">
          <cell r="F1660">
            <v>6.6328200000000004E-2</v>
          </cell>
        </row>
        <row r="1661">
          <cell r="F1661">
            <v>6.6368200000000002E-2</v>
          </cell>
        </row>
        <row r="1662">
          <cell r="F1662">
            <v>6.6408200000000001E-2</v>
          </cell>
        </row>
        <row r="1663">
          <cell r="F1663">
            <v>6.6448199999999999E-2</v>
          </cell>
        </row>
        <row r="1664">
          <cell r="F1664">
            <v>6.6488199999999997E-2</v>
          </cell>
        </row>
        <row r="1665">
          <cell r="F1665">
            <v>6.6528199999999996E-2</v>
          </cell>
        </row>
        <row r="1666">
          <cell r="F1666">
            <v>6.6568199999999994E-2</v>
          </cell>
        </row>
        <row r="1667">
          <cell r="F1667">
            <v>6.6608200000000006E-2</v>
          </cell>
        </row>
        <row r="1668">
          <cell r="F1668">
            <v>6.6648200000000005E-2</v>
          </cell>
        </row>
        <row r="1669">
          <cell r="F1669">
            <v>6.6688200000000003E-2</v>
          </cell>
        </row>
        <row r="1670">
          <cell r="F1670">
            <v>6.6728200000000001E-2</v>
          </cell>
        </row>
        <row r="1671">
          <cell r="F1671">
            <v>6.67682E-2</v>
          </cell>
        </row>
        <row r="1672">
          <cell r="F1672">
            <v>6.6808199999999998E-2</v>
          </cell>
        </row>
        <row r="1673">
          <cell r="F1673">
            <v>6.6848199999999997E-2</v>
          </cell>
        </row>
        <row r="1674">
          <cell r="F1674">
            <v>6.6888199999999995E-2</v>
          </cell>
        </row>
        <row r="1675">
          <cell r="F1675">
            <v>6.6928199999999993E-2</v>
          </cell>
        </row>
        <row r="1676">
          <cell r="F1676">
            <v>6.6968200000000006E-2</v>
          </cell>
        </row>
        <row r="1677">
          <cell r="F1677">
            <v>6.7008200000000004E-2</v>
          </cell>
        </row>
        <row r="1678">
          <cell r="F1678">
            <v>6.7048200000000002E-2</v>
          </cell>
        </row>
        <row r="1679">
          <cell r="F1679">
            <v>6.7088200000000001E-2</v>
          </cell>
        </row>
        <row r="1680">
          <cell r="F1680">
            <v>6.7128199999999999E-2</v>
          </cell>
        </row>
        <row r="1681">
          <cell r="F1681">
            <v>6.7168199999999997E-2</v>
          </cell>
        </row>
        <row r="1682">
          <cell r="F1682">
            <v>6.7208199999999996E-2</v>
          </cell>
        </row>
        <row r="1683">
          <cell r="F1683">
            <v>6.7248199999999994E-2</v>
          </cell>
        </row>
        <row r="1684">
          <cell r="F1684">
            <v>6.7288200000000006E-2</v>
          </cell>
        </row>
        <row r="1685">
          <cell r="F1685">
            <v>6.7328200000000005E-2</v>
          </cell>
        </row>
        <row r="1686">
          <cell r="F1686">
            <v>6.7368200000000003E-2</v>
          </cell>
        </row>
        <row r="1687">
          <cell r="F1687">
            <v>6.7408200000000001E-2</v>
          </cell>
        </row>
        <row r="1688">
          <cell r="F1688">
            <v>6.74482E-2</v>
          </cell>
        </row>
        <row r="1689">
          <cell r="F1689">
            <v>6.7488199999999998E-2</v>
          </cell>
        </row>
        <row r="1690">
          <cell r="F1690">
            <v>6.7528199999999997E-2</v>
          </cell>
        </row>
        <row r="1691">
          <cell r="F1691">
            <v>6.7568199999999995E-2</v>
          </cell>
        </row>
        <row r="1692">
          <cell r="F1692">
            <v>6.7608199999999993E-2</v>
          </cell>
        </row>
        <row r="1693">
          <cell r="F1693">
            <v>6.7648200000000006E-2</v>
          </cell>
        </row>
        <row r="1694">
          <cell r="F1694">
            <v>6.7688200000000004E-2</v>
          </cell>
        </row>
        <row r="1695">
          <cell r="F1695">
            <v>6.7728200000000002E-2</v>
          </cell>
        </row>
        <row r="1696">
          <cell r="F1696">
            <v>6.7768200000000001E-2</v>
          </cell>
        </row>
        <row r="1697">
          <cell r="F1697">
            <v>6.7808199999999999E-2</v>
          </cell>
        </row>
        <row r="1698">
          <cell r="F1698">
            <v>6.7848199999999997E-2</v>
          </cell>
        </row>
        <row r="1699">
          <cell r="F1699">
            <v>6.7888199999999996E-2</v>
          </cell>
        </row>
        <row r="1700">
          <cell r="F1700">
            <v>6.7928199999999994E-2</v>
          </cell>
        </row>
        <row r="1701">
          <cell r="F1701">
            <v>6.7968200000000006E-2</v>
          </cell>
        </row>
        <row r="1702">
          <cell r="F1702">
            <v>6.8008200000000005E-2</v>
          </cell>
        </row>
        <row r="1703">
          <cell r="F1703">
            <v>6.8048200000000003E-2</v>
          </cell>
        </row>
        <row r="1704">
          <cell r="F1704">
            <v>6.8088200000000001E-2</v>
          </cell>
        </row>
        <row r="1705">
          <cell r="F1705">
            <v>6.81282E-2</v>
          </cell>
        </row>
        <row r="1706">
          <cell r="F1706">
            <v>6.8168199999999998E-2</v>
          </cell>
        </row>
        <row r="1707">
          <cell r="F1707">
            <v>6.8208199999999997E-2</v>
          </cell>
        </row>
        <row r="1708">
          <cell r="F1708">
            <v>6.8248199999999995E-2</v>
          </cell>
        </row>
        <row r="1709">
          <cell r="F1709">
            <v>6.8288199999999993E-2</v>
          </cell>
        </row>
        <row r="1710">
          <cell r="F1710">
            <v>6.8328200000000006E-2</v>
          </cell>
        </row>
        <row r="1711">
          <cell r="F1711">
            <v>6.8368200000000004E-2</v>
          </cell>
        </row>
        <row r="1712">
          <cell r="F1712">
            <v>6.8408200000000002E-2</v>
          </cell>
        </row>
        <row r="1713">
          <cell r="F1713">
            <v>6.8448200000000001E-2</v>
          </cell>
        </row>
        <row r="1714">
          <cell r="F1714">
            <v>6.8488199999999999E-2</v>
          </cell>
        </row>
        <row r="1715">
          <cell r="F1715">
            <v>6.8528199999999997E-2</v>
          </cell>
        </row>
        <row r="1716">
          <cell r="F1716">
            <v>6.8568199999999996E-2</v>
          </cell>
        </row>
        <row r="1717">
          <cell r="F1717">
            <v>6.8608199999999994E-2</v>
          </cell>
        </row>
        <row r="1718">
          <cell r="F1718">
            <v>6.8648200000000006E-2</v>
          </cell>
        </row>
        <row r="1719">
          <cell r="F1719">
            <v>6.8688200000000005E-2</v>
          </cell>
        </row>
        <row r="1720">
          <cell r="F1720">
            <v>6.8728200000000003E-2</v>
          </cell>
        </row>
        <row r="1721">
          <cell r="F1721">
            <v>6.8768200000000002E-2</v>
          </cell>
        </row>
        <row r="1722">
          <cell r="F1722">
            <v>6.88082E-2</v>
          </cell>
        </row>
        <row r="1723">
          <cell r="F1723">
            <v>6.8848199999999998E-2</v>
          </cell>
        </row>
        <row r="1724">
          <cell r="F1724">
            <v>6.8888199999999997E-2</v>
          </cell>
        </row>
        <row r="1725">
          <cell r="F1725">
            <v>6.8928199999999995E-2</v>
          </cell>
        </row>
        <row r="1726">
          <cell r="F1726">
            <v>6.8968199999999993E-2</v>
          </cell>
        </row>
        <row r="1727">
          <cell r="F1727">
            <v>6.9008200000000006E-2</v>
          </cell>
        </row>
        <row r="1728">
          <cell r="F1728">
            <v>6.9048200000000004E-2</v>
          </cell>
        </row>
        <row r="1729">
          <cell r="F1729">
            <v>6.9088200000000002E-2</v>
          </cell>
        </row>
        <row r="1730">
          <cell r="F1730">
            <v>6.9128200000000001E-2</v>
          </cell>
        </row>
        <row r="1731">
          <cell r="F1731">
            <v>6.9168199999999999E-2</v>
          </cell>
        </row>
        <row r="1732">
          <cell r="F1732">
            <v>6.9208199999999997E-2</v>
          </cell>
        </row>
        <row r="1733">
          <cell r="F1733">
            <v>6.9248199999999996E-2</v>
          </cell>
        </row>
        <row r="1734">
          <cell r="F1734">
            <v>6.9288199999999994E-2</v>
          </cell>
        </row>
        <row r="1735">
          <cell r="F1735">
            <v>6.9328200000000006E-2</v>
          </cell>
        </row>
        <row r="1736">
          <cell r="F1736">
            <v>6.9368200000000005E-2</v>
          </cell>
        </row>
        <row r="1737">
          <cell r="F1737">
            <v>6.9408200000000003E-2</v>
          </cell>
        </row>
        <row r="1738">
          <cell r="F1738">
            <v>6.9448200000000002E-2</v>
          </cell>
        </row>
        <row r="1739">
          <cell r="F1739">
            <v>6.94882E-2</v>
          </cell>
        </row>
        <row r="1740">
          <cell r="F1740">
            <v>6.9528199999999998E-2</v>
          </cell>
        </row>
        <row r="1741">
          <cell r="F1741">
            <v>6.9568199999999997E-2</v>
          </cell>
        </row>
        <row r="1742">
          <cell r="F1742">
            <v>6.9608199999999995E-2</v>
          </cell>
        </row>
        <row r="1743">
          <cell r="F1743">
            <v>6.9648199999999993E-2</v>
          </cell>
        </row>
        <row r="1744">
          <cell r="F1744">
            <v>6.9688200000000006E-2</v>
          </cell>
        </row>
        <row r="1745">
          <cell r="F1745">
            <v>6.9728200000000004E-2</v>
          </cell>
        </row>
        <row r="1746">
          <cell r="F1746">
            <v>6.9768200000000002E-2</v>
          </cell>
        </row>
        <row r="1747">
          <cell r="F1747">
            <v>6.9808200000000001E-2</v>
          </cell>
        </row>
        <row r="1748">
          <cell r="F1748">
            <v>6.9848199999999999E-2</v>
          </cell>
        </row>
        <row r="1749">
          <cell r="F1749">
            <v>6.9888199999999998E-2</v>
          </cell>
        </row>
        <row r="1750">
          <cell r="F1750">
            <v>6.9928199999999996E-2</v>
          </cell>
        </row>
        <row r="1751">
          <cell r="F1751">
            <v>6.9968199999999994E-2</v>
          </cell>
        </row>
        <row r="1752">
          <cell r="F1752">
            <v>7.0008200000000007E-2</v>
          </cell>
        </row>
        <row r="1753">
          <cell r="F1753">
            <v>7.0048200000000005E-2</v>
          </cell>
        </row>
        <row r="1754">
          <cell r="F1754">
            <v>7.0088200000000003E-2</v>
          </cell>
        </row>
        <row r="1755">
          <cell r="F1755">
            <v>7.0128200000000002E-2</v>
          </cell>
        </row>
        <row r="1756">
          <cell r="F1756">
            <v>7.01682E-2</v>
          </cell>
        </row>
        <row r="1757">
          <cell r="F1757">
            <v>7.0208199999999998E-2</v>
          </cell>
        </row>
        <row r="1758">
          <cell r="F1758">
            <v>7.0248199999999997E-2</v>
          </cell>
        </row>
        <row r="1759">
          <cell r="F1759">
            <v>7.0288199999999995E-2</v>
          </cell>
        </row>
        <row r="1760">
          <cell r="F1760">
            <v>7.0328199999999993E-2</v>
          </cell>
        </row>
        <row r="1761">
          <cell r="F1761">
            <v>7.0368200000000006E-2</v>
          </cell>
        </row>
        <row r="1762">
          <cell r="F1762">
            <v>7.0408200000000004E-2</v>
          </cell>
        </row>
        <row r="1763">
          <cell r="F1763">
            <v>7.0448200000000002E-2</v>
          </cell>
        </row>
        <row r="1764">
          <cell r="F1764">
            <v>7.0488200000000001E-2</v>
          </cell>
        </row>
        <row r="1765">
          <cell r="F1765">
            <v>7.0528199999999999E-2</v>
          </cell>
        </row>
        <row r="1766">
          <cell r="F1766">
            <v>7.0568199999999998E-2</v>
          </cell>
        </row>
        <row r="1767">
          <cell r="F1767">
            <v>7.0608199999999996E-2</v>
          </cell>
        </row>
        <row r="1768">
          <cell r="F1768">
            <v>7.0648199999999994E-2</v>
          </cell>
        </row>
        <row r="1769">
          <cell r="F1769">
            <v>7.0688200000000007E-2</v>
          </cell>
        </row>
        <row r="1770">
          <cell r="F1770">
            <v>7.0728200000000005E-2</v>
          </cell>
        </row>
        <row r="1771">
          <cell r="F1771">
            <v>7.0768200000000003E-2</v>
          </cell>
        </row>
        <row r="1772">
          <cell r="F1772">
            <v>7.0808200000000002E-2</v>
          </cell>
        </row>
        <row r="1773">
          <cell r="F1773">
            <v>7.08482E-2</v>
          </cell>
        </row>
        <row r="1774">
          <cell r="F1774">
            <v>7.0888199999999998E-2</v>
          </cell>
        </row>
        <row r="1775">
          <cell r="F1775">
            <v>7.0928199999999997E-2</v>
          </cell>
        </row>
        <row r="1776">
          <cell r="F1776">
            <v>7.0968199999999995E-2</v>
          </cell>
        </row>
        <row r="1777">
          <cell r="F1777">
            <v>7.1008199999999994E-2</v>
          </cell>
        </row>
        <row r="1778">
          <cell r="F1778">
            <v>7.1048200000000006E-2</v>
          </cell>
        </row>
        <row r="1779">
          <cell r="F1779">
            <v>7.1088200000000004E-2</v>
          </cell>
        </row>
        <row r="1780">
          <cell r="F1780">
            <v>7.1128200000000003E-2</v>
          </cell>
        </row>
        <row r="1781">
          <cell r="F1781">
            <v>7.1168200000000001E-2</v>
          </cell>
        </row>
        <row r="1782">
          <cell r="F1782">
            <v>7.1208199999999999E-2</v>
          </cell>
        </row>
        <row r="1783">
          <cell r="F1783">
            <v>7.1248199999999998E-2</v>
          </cell>
        </row>
        <row r="1784">
          <cell r="F1784">
            <v>7.1288199999999996E-2</v>
          </cell>
        </row>
        <row r="1785">
          <cell r="F1785">
            <v>7.1328199999999994E-2</v>
          </cell>
        </row>
        <row r="1786">
          <cell r="F1786">
            <v>7.1368200000000007E-2</v>
          </cell>
        </row>
        <row r="1787">
          <cell r="F1787">
            <v>7.1408200000000005E-2</v>
          </cell>
        </row>
        <row r="1788">
          <cell r="F1788">
            <v>7.1448200000000003E-2</v>
          </cell>
        </row>
        <row r="1789">
          <cell r="F1789">
            <v>7.1488200000000002E-2</v>
          </cell>
        </row>
        <row r="1790">
          <cell r="F1790">
            <v>7.15282E-2</v>
          </cell>
        </row>
        <row r="1791">
          <cell r="F1791">
            <v>7.1568199999999998E-2</v>
          </cell>
        </row>
        <row r="1792">
          <cell r="F1792">
            <v>7.1608199999999997E-2</v>
          </cell>
        </row>
        <row r="1793">
          <cell r="F1793">
            <v>7.1648199999999995E-2</v>
          </cell>
        </row>
        <row r="1794">
          <cell r="F1794">
            <v>7.1688199999999994E-2</v>
          </cell>
        </row>
        <row r="1795">
          <cell r="F1795">
            <v>7.1728200000000006E-2</v>
          </cell>
        </row>
        <row r="1796">
          <cell r="F1796">
            <v>7.1768200000000004E-2</v>
          </cell>
        </row>
        <row r="1797">
          <cell r="F1797">
            <v>7.1808200000000003E-2</v>
          </cell>
        </row>
        <row r="1798">
          <cell r="F1798">
            <v>7.1848200000000001E-2</v>
          </cell>
        </row>
        <row r="1799">
          <cell r="F1799">
            <v>7.1888199999999999E-2</v>
          </cell>
        </row>
        <row r="1800">
          <cell r="F1800">
            <v>7.1928199999999998E-2</v>
          </cell>
        </row>
        <row r="1801">
          <cell r="F1801">
            <v>7.1968099999999993E-2</v>
          </cell>
        </row>
        <row r="1802">
          <cell r="F1802">
            <v>7.2008100000000005E-2</v>
          </cell>
        </row>
        <row r="1803">
          <cell r="F1803">
            <v>7.2048100000000004E-2</v>
          </cell>
        </row>
        <row r="1804">
          <cell r="F1804">
            <v>7.2088100000000002E-2</v>
          </cell>
        </row>
        <row r="1805">
          <cell r="F1805">
            <v>7.2128100000000001E-2</v>
          </cell>
        </row>
        <row r="1806">
          <cell r="F1806">
            <v>7.2168099999999999E-2</v>
          </cell>
        </row>
        <row r="1807">
          <cell r="F1807">
            <v>7.2208099999999997E-2</v>
          </cell>
        </row>
        <row r="1808">
          <cell r="F1808">
            <v>7.2248099999999996E-2</v>
          </cell>
        </row>
        <row r="1809">
          <cell r="F1809">
            <v>7.2288099999999994E-2</v>
          </cell>
        </row>
        <row r="1810">
          <cell r="F1810">
            <v>7.2328100000000006E-2</v>
          </cell>
        </row>
        <row r="1811">
          <cell r="F1811">
            <v>7.2368100000000005E-2</v>
          </cell>
        </row>
        <row r="1812">
          <cell r="F1812">
            <v>7.2408100000000003E-2</v>
          </cell>
        </row>
        <row r="1813">
          <cell r="F1813">
            <v>7.2448100000000001E-2</v>
          </cell>
        </row>
        <row r="1814">
          <cell r="F1814">
            <v>7.24881E-2</v>
          </cell>
        </row>
        <row r="1815">
          <cell r="F1815">
            <v>7.2528099999999998E-2</v>
          </cell>
        </row>
        <row r="1816">
          <cell r="F1816">
            <v>7.2568099999999996E-2</v>
          </cell>
        </row>
        <row r="1817">
          <cell r="F1817">
            <v>7.2608099999999995E-2</v>
          </cell>
        </row>
        <row r="1818">
          <cell r="F1818">
            <v>7.2648099999999993E-2</v>
          </cell>
        </row>
        <row r="1819">
          <cell r="F1819">
            <v>7.2688100000000005E-2</v>
          </cell>
        </row>
        <row r="1820">
          <cell r="F1820">
            <v>7.2728100000000004E-2</v>
          </cell>
        </row>
        <row r="1821">
          <cell r="F1821">
            <v>7.2768100000000002E-2</v>
          </cell>
        </row>
        <row r="1822">
          <cell r="F1822">
            <v>7.2808100000000001E-2</v>
          </cell>
        </row>
        <row r="1823">
          <cell r="F1823">
            <v>7.2848099999999999E-2</v>
          </cell>
        </row>
        <row r="1824">
          <cell r="F1824">
            <v>7.2888099999999997E-2</v>
          </cell>
        </row>
        <row r="1825">
          <cell r="F1825">
            <v>7.2928099999999996E-2</v>
          </cell>
        </row>
        <row r="1826">
          <cell r="F1826">
            <v>7.2968099999999994E-2</v>
          </cell>
        </row>
        <row r="1827">
          <cell r="F1827">
            <v>7.3008100000000006E-2</v>
          </cell>
        </row>
        <row r="1828">
          <cell r="F1828">
            <v>7.3048100000000005E-2</v>
          </cell>
        </row>
        <row r="1829">
          <cell r="F1829">
            <v>7.3088100000000003E-2</v>
          </cell>
        </row>
        <row r="1830">
          <cell r="F1830">
            <v>7.3128100000000001E-2</v>
          </cell>
        </row>
        <row r="1831">
          <cell r="F1831">
            <v>7.31681E-2</v>
          </cell>
        </row>
        <row r="1832">
          <cell r="F1832">
            <v>7.3208099999999998E-2</v>
          </cell>
        </row>
        <row r="1833">
          <cell r="F1833">
            <v>7.3248099999999997E-2</v>
          </cell>
        </row>
        <row r="1834">
          <cell r="F1834">
            <v>7.3288099999999995E-2</v>
          </cell>
        </row>
        <row r="1835">
          <cell r="F1835">
            <v>7.3328099999999993E-2</v>
          </cell>
        </row>
        <row r="1836">
          <cell r="F1836">
            <v>7.3368100000000006E-2</v>
          </cell>
        </row>
        <row r="1837">
          <cell r="F1837">
            <v>7.3408100000000004E-2</v>
          </cell>
        </row>
        <row r="1838">
          <cell r="F1838">
            <v>7.3448100000000002E-2</v>
          </cell>
        </row>
        <row r="1839">
          <cell r="F1839">
            <v>7.3488100000000001E-2</v>
          </cell>
        </row>
        <row r="1840">
          <cell r="F1840">
            <v>7.3528099999999999E-2</v>
          </cell>
        </row>
        <row r="1841">
          <cell r="F1841">
            <v>7.3568099999999997E-2</v>
          </cell>
        </row>
        <row r="1842">
          <cell r="F1842">
            <v>7.3608099999999996E-2</v>
          </cell>
        </row>
        <row r="1843">
          <cell r="F1843">
            <v>7.3648099999999994E-2</v>
          </cell>
        </row>
        <row r="1844">
          <cell r="F1844">
            <v>7.3688100000000006E-2</v>
          </cell>
        </row>
        <row r="1845">
          <cell r="F1845">
            <v>7.3728100000000005E-2</v>
          </cell>
        </row>
        <row r="1846">
          <cell r="F1846">
            <v>7.3768100000000003E-2</v>
          </cell>
        </row>
        <row r="1847">
          <cell r="F1847">
            <v>7.3808100000000001E-2</v>
          </cell>
        </row>
        <row r="1848">
          <cell r="F1848">
            <v>7.38481E-2</v>
          </cell>
        </row>
        <row r="1849">
          <cell r="F1849">
            <v>7.3888099999999998E-2</v>
          </cell>
        </row>
        <row r="1850">
          <cell r="F1850">
            <v>7.3928099999999997E-2</v>
          </cell>
        </row>
        <row r="1851">
          <cell r="F1851">
            <v>7.3968099999999995E-2</v>
          </cell>
        </row>
        <row r="1852">
          <cell r="F1852">
            <v>7.4008099999999993E-2</v>
          </cell>
        </row>
        <row r="1853">
          <cell r="F1853">
            <v>7.4048100000000006E-2</v>
          </cell>
        </row>
        <row r="1854">
          <cell r="F1854">
            <v>7.4088100000000004E-2</v>
          </cell>
        </row>
        <row r="1855">
          <cell r="F1855">
            <v>7.4128100000000002E-2</v>
          </cell>
        </row>
        <row r="1856">
          <cell r="F1856">
            <v>7.4168100000000001E-2</v>
          </cell>
        </row>
        <row r="1857">
          <cell r="F1857">
            <v>7.4208099999999999E-2</v>
          </cell>
        </row>
        <row r="1858">
          <cell r="F1858">
            <v>7.4248099999999997E-2</v>
          </cell>
        </row>
        <row r="1859">
          <cell r="F1859">
            <v>7.4288099999999996E-2</v>
          </cell>
        </row>
        <row r="1860">
          <cell r="F1860">
            <v>7.4328099999999994E-2</v>
          </cell>
        </row>
        <row r="1861">
          <cell r="F1861">
            <v>7.4368100000000006E-2</v>
          </cell>
        </row>
        <row r="1862">
          <cell r="F1862">
            <v>7.4408100000000005E-2</v>
          </cell>
        </row>
        <row r="1863">
          <cell r="F1863">
            <v>7.4448100000000003E-2</v>
          </cell>
        </row>
        <row r="1864">
          <cell r="F1864">
            <v>7.4488100000000002E-2</v>
          </cell>
        </row>
        <row r="1865">
          <cell r="F1865">
            <v>7.45281E-2</v>
          </cell>
        </row>
        <row r="1866">
          <cell r="F1866">
            <v>7.4568099999999998E-2</v>
          </cell>
        </row>
        <row r="1867">
          <cell r="F1867">
            <v>7.4608099999999997E-2</v>
          </cell>
        </row>
        <row r="1868">
          <cell r="F1868">
            <v>7.4648099999999995E-2</v>
          </cell>
        </row>
        <row r="1869">
          <cell r="F1869">
            <v>7.4688099999999993E-2</v>
          </cell>
        </row>
        <row r="1870">
          <cell r="F1870">
            <v>7.4728100000000006E-2</v>
          </cell>
        </row>
        <row r="1871">
          <cell r="F1871">
            <v>7.4768100000000004E-2</v>
          </cell>
        </row>
        <row r="1872">
          <cell r="F1872">
            <v>7.4808100000000002E-2</v>
          </cell>
        </row>
        <row r="1873">
          <cell r="F1873">
            <v>7.4848100000000001E-2</v>
          </cell>
        </row>
        <row r="1874">
          <cell r="F1874">
            <v>7.4888099999999999E-2</v>
          </cell>
        </row>
        <row r="1875">
          <cell r="F1875">
            <v>7.4928099999999997E-2</v>
          </cell>
        </row>
        <row r="1876">
          <cell r="F1876">
            <v>7.4968099999999996E-2</v>
          </cell>
        </row>
        <row r="1877">
          <cell r="F1877">
            <v>7.5008099999999994E-2</v>
          </cell>
        </row>
        <row r="1878">
          <cell r="F1878">
            <v>7.5048100000000006E-2</v>
          </cell>
        </row>
        <row r="1879">
          <cell r="F1879">
            <v>7.5088100000000005E-2</v>
          </cell>
        </row>
        <row r="1880">
          <cell r="F1880">
            <v>7.5128E-2</v>
          </cell>
        </row>
        <row r="1881">
          <cell r="F1881">
            <v>7.5167999999999999E-2</v>
          </cell>
        </row>
        <row r="1882">
          <cell r="F1882">
            <v>7.5207999999999997E-2</v>
          </cell>
        </row>
        <row r="1883">
          <cell r="F1883">
            <v>7.5247999999999995E-2</v>
          </cell>
        </row>
        <row r="1884">
          <cell r="F1884">
            <v>7.5287999999999994E-2</v>
          </cell>
        </row>
        <row r="1885">
          <cell r="F1885">
            <v>7.5328000000000006E-2</v>
          </cell>
        </row>
        <row r="1886">
          <cell r="F1886">
            <v>7.5368000000000004E-2</v>
          </cell>
        </row>
        <row r="1887">
          <cell r="F1887">
            <v>7.5408000000000003E-2</v>
          </cell>
        </row>
        <row r="1888">
          <cell r="F1888">
            <v>7.5448000000000001E-2</v>
          </cell>
        </row>
        <row r="1889">
          <cell r="F1889">
            <v>7.5488E-2</v>
          </cell>
        </row>
        <row r="1890">
          <cell r="F1890">
            <v>7.5527999999999998E-2</v>
          </cell>
        </row>
        <row r="1891">
          <cell r="F1891">
            <v>7.5567999999999996E-2</v>
          </cell>
        </row>
        <row r="1892">
          <cell r="F1892">
            <v>7.5607999999999995E-2</v>
          </cell>
        </row>
        <row r="1893">
          <cell r="F1893">
            <v>7.5648000000000007E-2</v>
          </cell>
        </row>
        <row r="1894">
          <cell r="F1894">
            <v>7.5688000000000005E-2</v>
          </cell>
        </row>
        <row r="1895">
          <cell r="F1895">
            <v>7.5728000000000004E-2</v>
          </cell>
        </row>
        <row r="1896">
          <cell r="F1896">
            <v>7.5768000000000002E-2</v>
          </cell>
        </row>
        <row r="1897">
          <cell r="F1897">
            <v>7.5808E-2</v>
          </cell>
        </row>
        <row r="1898">
          <cell r="F1898">
            <v>7.5847999999999999E-2</v>
          </cell>
        </row>
        <row r="1899">
          <cell r="F1899">
            <v>7.5887999999999997E-2</v>
          </cell>
        </row>
        <row r="1900">
          <cell r="F1900">
            <v>7.5927999999999995E-2</v>
          </cell>
        </row>
        <row r="1901">
          <cell r="F1901">
            <v>7.5967999999999994E-2</v>
          </cell>
        </row>
        <row r="1902">
          <cell r="F1902">
            <v>7.6008000000000006E-2</v>
          </cell>
        </row>
        <row r="1903">
          <cell r="F1903">
            <v>7.6048000000000004E-2</v>
          </cell>
        </row>
        <row r="1904">
          <cell r="F1904">
            <v>7.6088000000000003E-2</v>
          </cell>
        </row>
        <row r="1905">
          <cell r="F1905">
            <v>7.6128000000000001E-2</v>
          </cell>
        </row>
        <row r="1906">
          <cell r="F1906">
            <v>7.6168E-2</v>
          </cell>
        </row>
        <row r="1907">
          <cell r="F1907">
            <v>7.6207999999999998E-2</v>
          </cell>
        </row>
        <row r="1908">
          <cell r="F1908">
            <v>7.6247999999999996E-2</v>
          </cell>
        </row>
        <row r="1909">
          <cell r="F1909">
            <v>7.6287999999999995E-2</v>
          </cell>
        </row>
        <row r="1910">
          <cell r="F1910">
            <v>7.6327999999999993E-2</v>
          </cell>
        </row>
        <row r="1911">
          <cell r="F1911">
            <v>7.6368000000000005E-2</v>
          </cell>
        </row>
        <row r="1912">
          <cell r="F1912">
            <v>7.6408000000000004E-2</v>
          </cell>
        </row>
        <row r="1913">
          <cell r="F1913">
            <v>7.6448000000000002E-2</v>
          </cell>
        </row>
        <row r="1914">
          <cell r="F1914">
            <v>7.6488E-2</v>
          </cell>
        </row>
        <row r="1915">
          <cell r="F1915">
            <v>7.6527999999999999E-2</v>
          </cell>
        </row>
        <row r="1916">
          <cell r="F1916">
            <v>7.6567999999999997E-2</v>
          </cell>
        </row>
        <row r="1917">
          <cell r="F1917">
            <v>7.6607999999999996E-2</v>
          </cell>
        </row>
        <row r="1918">
          <cell r="F1918">
            <v>7.6647999999999994E-2</v>
          </cell>
        </row>
        <row r="1919">
          <cell r="F1919">
            <v>7.6688000000000006E-2</v>
          </cell>
        </row>
        <row r="1920">
          <cell r="F1920">
            <v>7.6728000000000005E-2</v>
          </cell>
        </row>
        <row r="1921">
          <cell r="F1921">
            <v>7.6768000000000003E-2</v>
          </cell>
        </row>
        <row r="1922">
          <cell r="F1922">
            <v>7.6808000000000001E-2</v>
          </cell>
        </row>
        <row r="1923">
          <cell r="F1923">
            <v>7.6848E-2</v>
          </cell>
        </row>
        <row r="1924">
          <cell r="F1924">
            <v>7.6887999999999998E-2</v>
          </cell>
        </row>
        <row r="1925">
          <cell r="F1925">
            <v>7.6927999999999996E-2</v>
          </cell>
        </row>
        <row r="1926">
          <cell r="F1926">
            <v>7.6967999999999995E-2</v>
          </cell>
        </row>
        <row r="1927">
          <cell r="F1927">
            <v>7.7007999999999993E-2</v>
          </cell>
        </row>
        <row r="1928">
          <cell r="F1928">
            <v>7.7048000000000005E-2</v>
          </cell>
        </row>
        <row r="1929">
          <cell r="F1929">
            <v>7.7088000000000004E-2</v>
          </cell>
        </row>
        <row r="1930">
          <cell r="F1930">
            <v>7.7128000000000002E-2</v>
          </cell>
        </row>
        <row r="1931">
          <cell r="F1931">
            <v>7.7168E-2</v>
          </cell>
        </row>
        <row r="1932">
          <cell r="F1932">
            <v>7.7207999999999999E-2</v>
          </cell>
        </row>
        <row r="1933">
          <cell r="F1933">
            <v>7.7247999999999997E-2</v>
          </cell>
        </row>
        <row r="1934">
          <cell r="F1934">
            <v>7.7287999999999996E-2</v>
          </cell>
        </row>
        <row r="1935">
          <cell r="F1935">
            <v>7.7327900000000005E-2</v>
          </cell>
        </row>
        <row r="1936">
          <cell r="F1936">
            <v>7.7367900000000003E-2</v>
          </cell>
        </row>
        <row r="1937">
          <cell r="F1937">
            <v>7.7407900000000002E-2</v>
          </cell>
        </row>
        <row r="1938">
          <cell r="F1938">
            <v>7.74479E-2</v>
          </cell>
        </row>
        <row r="1939">
          <cell r="F1939">
            <v>7.7487899999999998E-2</v>
          </cell>
        </row>
        <row r="1940">
          <cell r="F1940">
            <v>7.7527899999999997E-2</v>
          </cell>
        </row>
        <row r="1941">
          <cell r="F1941">
            <v>7.7567899999999995E-2</v>
          </cell>
        </row>
        <row r="1942">
          <cell r="F1942">
            <v>7.7607899999999994E-2</v>
          </cell>
        </row>
        <row r="1943">
          <cell r="F1943">
            <v>7.7647900000000006E-2</v>
          </cell>
        </row>
        <row r="1944">
          <cell r="F1944">
            <v>7.7687900000000004E-2</v>
          </cell>
        </row>
        <row r="1945">
          <cell r="F1945">
            <v>7.7727900000000003E-2</v>
          </cell>
        </row>
        <row r="1946">
          <cell r="F1946">
            <v>7.7767900000000001E-2</v>
          </cell>
        </row>
        <row r="1947">
          <cell r="F1947">
            <v>7.7807899999999999E-2</v>
          </cell>
        </row>
        <row r="1948">
          <cell r="F1948">
            <v>7.7847899999999998E-2</v>
          </cell>
        </row>
        <row r="1949">
          <cell r="F1949">
            <v>7.7887899999999996E-2</v>
          </cell>
        </row>
        <row r="1950">
          <cell r="F1950">
            <v>7.7927899999999994E-2</v>
          </cell>
        </row>
        <row r="1951">
          <cell r="F1951">
            <v>7.7967900000000007E-2</v>
          </cell>
        </row>
        <row r="1952">
          <cell r="F1952">
            <v>7.8007900000000005E-2</v>
          </cell>
        </row>
        <row r="1953">
          <cell r="F1953">
            <v>7.8047900000000003E-2</v>
          </cell>
        </row>
        <row r="1954">
          <cell r="F1954">
            <v>7.8087900000000002E-2</v>
          </cell>
        </row>
        <row r="1955">
          <cell r="F1955">
            <v>7.81279E-2</v>
          </cell>
        </row>
        <row r="1956">
          <cell r="F1956">
            <v>7.8167899999999998E-2</v>
          </cell>
        </row>
        <row r="1957">
          <cell r="F1957">
            <v>7.8207899999999997E-2</v>
          </cell>
        </row>
        <row r="1958">
          <cell r="F1958">
            <v>7.8247899999999995E-2</v>
          </cell>
        </row>
        <row r="1959">
          <cell r="F1959">
            <v>7.8287899999999994E-2</v>
          </cell>
        </row>
        <row r="1960">
          <cell r="F1960">
            <v>7.8327900000000006E-2</v>
          </cell>
        </row>
        <row r="1961">
          <cell r="F1961">
            <v>7.8367900000000004E-2</v>
          </cell>
        </row>
        <row r="1962">
          <cell r="F1962">
            <v>7.8407900000000003E-2</v>
          </cell>
        </row>
        <row r="1963">
          <cell r="F1963">
            <v>7.8447900000000001E-2</v>
          </cell>
        </row>
        <row r="1964">
          <cell r="F1964">
            <v>7.8487899999999999E-2</v>
          </cell>
        </row>
        <row r="1965">
          <cell r="F1965">
            <v>7.8527899999999998E-2</v>
          </cell>
        </row>
        <row r="1966">
          <cell r="F1966">
            <v>7.8567899999999996E-2</v>
          </cell>
        </row>
        <row r="1967">
          <cell r="F1967">
            <v>7.8607899999999994E-2</v>
          </cell>
        </row>
        <row r="1968">
          <cell r="F1968">
            <v>7.8647900000000007E-2</v>
          </cell>
        </row>
        <row r="1969">
          <cell r="F1969">
            <v>7.8687900000000005E-2</v>
          </cell>
        </row>
        <row r="1970">
          <cell r="F1970">
            <v>7.8727900000000003E-2</v>
          </cell>
        </row>
        <row r="1971">
          <cell r="F1971">
            <v>7.8767900000000002E-2</v>
          </cell>
        </row>
        <row r="1972">
          <cell r="F1972">
            <v>7.88079E-2</v>
          </cell>
        </row>
        <row r="1973">
          <cell r="F1973">
            <v>7.8847899999999999E-2</v>
          </cell>
        </row>
        <row r="1974">
          <cell r="F1974">
            <v>7.8887899999999997E-2</v>
          </cell>
        </row>
        <row r="1975">
          <cell r="F1975">
            <v>7.8927899999999995E-2</v>
          </cell>
        </row>
        <row r="1976">
          <cell r="F1976">
            <v>7.8967899999999994E-2</v>
          </cell>
        </row>
        <row r="1977">
          <cell r="F1977">
            <v>7.9007900000000006E-2</v>
          </cell>
        </row>
        <row r="1978">
          <cell r="F1978">
            <v>7.9047900000000004E-2</v>
          </cell>
        </row>
        <row r="1979">
          <cell r="F1979">
            <v>7.9087900000000003E-2</v>
          </cell>
        </row>
        <row r="1980">
          <cell r="F1980">
            <v>7.9127900000000001E-2</v>
          </cell>
        </row>
        <row r="1981">
          <cell r="F1981">
            <v>7.9167899999999999E-2</v>
          </cell>
        </row>
        <row r="1982">
          <cell r="F1982">
            <v>7.9207899999999998E-2</v>
          </cell>
        </row>
        <row r="1983">
          <cell r="F1983">
            <v>7.9247899999999996E-2</v>
          </cell>
        </row>
        <row r="1984">
          <cell r="F1984">
            <v>7.9287899999999994E-2</v>
          </cell>
        </row>
        <row r="1985">
          <cell r="F1985">
            <v>7.9327900000000007E-2</v>
          </cell>
        </row>
        <row r="1986">
          <cell r="F1986">
            <v>7.9367800000000002E-2</v>
          </cell>
        </row>
        <row r="1987">
          <cell r="F1987">
            <v>7.9407800000000001E-2</v>
          </cell>
        </row>
        <row r="1988">
          <cell r="F1988">
            <v>7.9447799999999999E-2</v>
          </cell>
        </row>
        <row r="1989">
          <cell r="F1989">
            <v>7.9487799999999997E-2</v>
          </cell>
        </row>
        <row r="1990">
          <cell r="F1990">
            <v>7.9527799999999996E-2</v>
          </cell>
        </row>
        <row r="1991">
          <cell r="F1991">
            <v>7.9567799999999994E-2</v>
          </cell>
        </row>
        <row r="1992">
          <cell r="F1992">
            <v>7.9607800000000006E-2</v>
          </cell>
        </row>
        <row r="1993">
          <cell r="F1993">
            <v>7.9647800000000005E-2</v>
          </cell>
        </row>
        <row r="1994">
          <cell r="F1994">
            <v>7.9687800000000003E-2</v>
          </cell>
        </row>
        <row r="1995">
          <cell r="F1995">
            <v>7.9727800000000001E-2</v>
          </cell>
        </row>
        <row r="1996">
          <cell r="F1996">
            <v>7.97678E-2</v>
          </cell>
        </row>
        <row r="1997">
          <cell r="F1997">
            <v>7.9807799999999998E-2</v>
          </cell>
        </row>
        <row r="1998">
          <cell r="F1998">
            <v>7.9847799999999997E-2</v>
          </cell>
        </row>
        <row r="1999">
          <cell r="F1999">
            <v>7.9887799999999995E-2</v>
          </cell>
        </row>
        <row r="2000">
          <cell r="F2000">
            <v>7.9927799999999993E-2</v>
          </cell>
        </row>
        <row r="2001">
          <cell r="F2001">
            <v>7.9967800000000006E-2</v>
          </cell>
        </row>
        <row r="2002">
          <cell r="F2002">
            <v>8.0007800000000004E-2</v>
          </cell>
        </row>
        <row r="2003">
          <cell r="F2003">
            <v>8.0047800000000002E-2</v>
          </cell>
        </row>
        <row r="2004">
          <cell r="F2004">
            <v>8.0087800000000001E-2</v>
          </cell>
        </row>
        <row r="2005">
          <cell r="F2005">
            <v>8.0127799999999999E-2</v>
          </cell>
        </row>
        <row r="2006">
          <cell r="F2006">
            <v>8.0167799999999997E-2</v>
          </cell>
        </row>
        <row r="2007">
          <cell r="F2007">
            <v>8.0207799999999996E-2</v>
          </cell>
        </row>
        <row r="2008">
          <cell r="F2008">
            <v>8.0247799999999994E-2</v>
          </cell>
        </row>
        <row r="2009">
          <cell r="F2009">
            <v>8.0287800000000006E-2</v>
          </cell>
        </row>
        <row r="2010">
          <cell r="F2010">
            <v>8.0327800000000005E-2</v>
          </cell>
        </row>
        <row r="2011">
          <cell r="F2011">
            <v>8.0367800000000003E-2</v>
          </cell>
        </row>
        <row r="2012">
          <cell r="F2012">
            <v>8.0407800000000001E-2</v>
          </cell>
        </row>
        <row r="2013">
          <cell r="F2013">
            <v>8.04478E-2</v>
          </cell>
        </row>
        <row r="2014">
          <cell r="F2014">
            <v>8.0487799999999998E-2</v>
          </cell>
        </row>
        <row r="2015">
          <cell r="F2015">
            <v>8.0527799999999997E-2</v>
          </cell>
        </row>
        <row r="2016">
          <cell r="F2016">
            <v>8.0567799999999995E-2</v>
          </cell>
        </row>
        <row r="2017">
          <cell r="F2017">
            <v>8.0607799999999993E-2</v>
          </cell>
        </row>
        <row r="2018">
          <cell r="F2018">
            <v>8.0647800000000006E-2</v>
          </cell>
        </row>
        <row r="2019">
          <cell r="F2019">
            <v>8.0687800000000004E-2</v>
          </cell>
        </row>
        <row r="2020">
          <cell r="F2020">
            <v>8.0727800000000002E-2</v>
          </cell>
        </row>
        <row r="2021">
          <cell r="F2021">
            <v>8.0767800000000001E-2</v>
          </cell>
        </row>
        <row r="2022">
          <cell r="F2022">
            <v>8.0807799999999999E-2</v>
          </cell>
        </row>
        <row r="2023">
          <cell r="F2023">
            <v>8.0847799999999997E-2</v>
          </cell>
        </row>
        <row r="2024">
          <cell r="F2024">
            <v>8.0887799999999996E-2</v>
          </cell>
        </row>
        <row r="2025">
          <cell r="F2025">
            <v>8.0927799999999994E-2</v>
          </cell>
        </row>
        <row r="2026">
          <cell r="F2026">
            <v>8.0967800000000006E-2</v>
          </cell>
        </row>
        <row r="2027">
          <cell r="F2027">
            <v>8.1007800000000005E-2</v>
          </cell>
        </row>
        <row r="2028">
          <cell r="F2028">
            <v>8.1047800000000003E-2</v>
          </cell>
        </row>
        <row r="2029">
          <cell r="F2029">
            <v>8.1087800000000002E-2</v>
          </cell>
        </row>
        <row r="2030">
          <cell r="F2030">
            <v>8.11278E-2</v>
          </cell>
        </row>
        <row r="2031">
          <cell r="F2031">
            <v>8.1167799999999998E-2</v>
          </cell>
        </row>
        <row r="2032">
          <cell r="F2032">
            <v>8.1207799999999997E-2</v>
          </cell>
        </row>
        <row r="2033">
          <cell r="F2033">
            <v>8.1247799999999995E-2</v>
          </cell>
        </row>
        <row r="2034">
          <cell r="F2034">
            <v>8.1287799999999993E-2</v>
          </cell>
        </row>
        <row r="2035">
          <cell r="F2035">
            <v>8.1327800000000006E-2</v>
          </cell>
        </row>
        <row r="2036">
          <cell r="F2036">
            <v>8.1367800000000004E-2</v>
          </cell>
        </row>
        <row r="2037">
          <cell r="F2037">
            <v>8.14077E-2</v>
          </cell>
        </row>
        <row r="2038">
          <cell r="F2038">
            <v>8.1447699999999998E-2</v>
          </cell>
        </row>
        <row r="2039">
          <cell r="F2039">
            <v>8.1487699999999996E-2</v>
          </cell>
        </row>
        <row r="2040">
          <cell r="F2040">
            <v>8.1527699999999995E-2</v>
          </cell>
        </row>
        <row r="2041">
          <cell r="F2041">
            <v>8.1567700000000007E-2</v>
          </cell>
        </row>
        <row r="2042">
          <cell r="F2042">
            <v>8.1607700000000005E-2</v>
          </cell>
        </row>
        <row r="2043">
          <cell r="F2043">
            <v>8.1647700000000004E-2</v>
          </cell>
        </row>
        <row r="2044">
          <cell r="F2044">
            <v>8.1687700000000002E-2</v>
          </cell>
        </row>
        <row r="2045">
          <cell r="F2045">
            <v>8.17277E-2</v>
          </cell>
        </row>
        <row r="2046">
          <cell r="F2046">
            <v>8.1767699999999999E-2</v>
          </cell>
        </row>
        <row r="2047">
          <cell r="F2047">
            <v>8.1807699999999997E-2</v>
          </cell>
        </row>
        <row r="2048">
          <cell r="F2048">
            <v>8.1847699999999995E-2</v>
          </cell>
        </row>
        <row r="2049">
          <cell r="F2049">
            <v>8.1887699999999994E-2</v>
          </cell>
        </row>
        <row r="2050">
          <cell r="F2050">
            <v>8.1927700000000006E-2</v>
          </cell>
        </row>
        <row r="2051">
          <cell r="F2051">
            <v>8.1967700000000004E-2</v>
          </cell>
        </row>
        <row r="2052">
          <cell r="F2052">
            <v>8.2007700000000003E-2</v>
          </cell>
        </row>
        <row r="2053">
          <cell r="F2053">
            <v>8.2047700000000001E-2</v>
          </cell>
        </row>
        <row r="2054">
          <cell r="F2054">
            <v>8.20877E-2</v>
          </cell>
        </row>
        <row r="2055">
          <cell r="F2055">
            <v>8.2127699999999998E-2</v>
          </cell>
        </row>
        <row r="2056">
          <cell r="F2056">
            <v>8.2167699999999996E-2</v>
          </cell>
        </row>
        <row r="2057">
          <cell r="F2057">
            <v>8.2207699999999995E-2</v>
          </cell>
        </row>
        <row r="2058">
          <cell r="F2058">
            <v>8.2247700000000007E-2</v>
          </cell>
        </row>
        <row r="2059">
          <cell r="F2059">
            <v>8.2287700000000005E-2</v>
          </cell>
        </row>
        <row r="2060">
          <cell r="F2060">
            <v>8.2327700000000004E-2</v>
          </cell>
        </row>
        <row r="2061">
          <cell r="F2061">
            <v>8.2367700000000002E-2</v>
          </cell>
        </row>
        <row r="2062">
          <cell r="F2062">
            <v>8.24077E-2</v>
          </cell>
        </row>
        <row r="2063">
          <cell r="F2063">
            <v>8.2447699999999999E-2</v>
          </cell>
        </row>
        <row r="2064">
          <cell r="F2064">
            <v>8.2487699999999997E-2</v>
          </cell>
        </row>
        <row r="2065">
          <cell r="F2065">
            <v>8.2527699999999996E-2</v>
          </cell>
        </row>
        <row r="2066">
          <cell r="F2066">
            <v>8.2567699999999994E-2</v>
          </cell>
        </row>
        <row r="2067">
          <cell r="F2067">
            <v>8.2607700000000006E-2</v>
          </cell>
        </row>
        <row r="2068">
          <cell r="F2068">
            <v>8.2647700000000004E-2</v>
          </cell>
        </row>
        <row r="2069">
          <cell r="F2069">
            <v>8.2687700000000003E-2</v>
          </cell>
        </row>
        <row r="2070">
          <cell r="F2070">
            <v>8.2727700000000001E-2</v>
          </cell>
        </row>
        <row r="2071">
          <cell r="F2071">
            <v>8.27677E-2</v>
          </cell>
        </row>
        <row r="2072">
          <cell r="F2072">
            <v>8.2807699999999998E-2</v>
          </cell>
        </row>
        <row r="2073">
          <cell r="F2073">
            <v>8.2847699999999996E-2</v>
          </cell>
        </row>
        <row r="2074">
          <cell r="F2074">
            <v>8.2887699999999995E-2</v>
          </cell>
        </row>
        <row r="2075">
          <cell r="F2075">
            <v>8.2927699999999993E-2</v>
          </cell>
        </row>
        <row r="2076">
          <cell r="F2076">
            <v>8.2967700000000005E-2</v>
          </cell>
        </row>
        <row r="2077">
          <cell r="F2077">
            <v>8.3007700000000004E-2</v>
          </cell>
        </row>
        <row r="2078">
          <cell r="F2078">
            <v>8.3047700000000002E-2</v>
          </cell>
        </row>
        <row r="2079">
          <cell r="F2079">
            <v>8.30877E-2</v>
          </cell>
        </row>
        <row r="2080">
          <cell r="F2080">
            <v>8.3127699999999999E-2</v>
          </cell>
        </row>
        <row r="2081">
          <cell r="F2081">
            <v>8.3167699999999997E-2</v>
          </cell>
        </row>
        <row r="2082">
          <cell r="F2082">
            <v>8.3207699999999996E-2</v>
          </cell>
        </row>
        <row r="2083">
          <cell r="F2083">
            <v>8.3247699999999994E-2</v>
          </cell>
        </row>
        <row r="2084">
          <cell r="F2084">
            <v>8.3287700000000006E-2</v>
          </cell>
        </row>
        <row r="2085">
          <cell r="F2085">
            <v>8.3327700000000005E-2</v>
          </cell>
        </row>
        <row r="2086">
          <cell r="F2086">
            <v>8.3367700000000003E-2</v>
          </cell>
        </row>
        <row r="2087">
          <cell r="F2087">
            <v>8.3407599999999998E-2</v>
          </cell>
        </row>
        <row r="2088">
          <cell r="F2088">
            <v>8.3447599999999997E-2</v>
          </cell>
        </row>
        <row r="2089">
          <cell r="F2089">
            <v>8.3487599999999995E-2</v>
          </cell>
        </row>
        <row r="2090">
          <cell r="F2090">
            <v>8.3527599999999994E-2</v>
          </cell>
        </row>
        <row r="2091">
          <cell r="F2091">
            <v>8.3567600000000006E-2</v>
          </cell>
        </row>
        <row r="2092">
          <cell r="F2092">
            <v>8.3607600000000004E-2</v>
          </cell>
        </row>
        <row r="2093">
          <cell r="F2093">
            <v>8.3647600000000003E-2</v>
          </cell>
        </row>
        <row r="2094">
          <cell r="F2094">
            <v>8.3687600000000001E-2</v>
          </cell>
        </row>
        <row r="2095">
          <cell r="F2095">
            <v>8.3727599999999999E-2</v>
          </cell>
        </row>
        <row r="2096">
          <cell r="F2096">
            <v>8.3767599999999998E-2</v>
          </cell>
        </row>
        <row r="2097">
          <cell r="F2097">
            <v>8.3807599999999996E-2</v>
          </cell>
        </row>
        <row r="2098">
          <cell r="F2098">
            <v>8.3847599999999994E-2</v>
          </cell>
        </row>
        <row r="2099">
          <cell r="F2099">
            <v>8.3887600000000007E-2</v>
          </cell>
        </row>
        <row r="2100">
          <cell r="F2100">
            <v>8.3927600000000005E-2</v>
          </cell>
        </row>
        <row r="2101">
          <cell r="F2101">
            <v>8.3967600000000003E-2</v>
          </cell>
        </row>
        <row r="2102">
          <cell r="F2102">
            <v>8.4007600000000002E-2</v>
          </cell>
        </row>
        <row r="2103">
          <cell r="F2103">
            <v>8.40476E-2</v>
          </cell>
        </row>
        <row r="2104">
          <cell r="F2104">
            <v>8.4087599999999998E-2</v>
          </cell>
        </row>
        <row r="2105">
          <cell r="F2105">
            <v>8.4127599999999997E-2</v>
          </cell>
        </row>
        <row r="2106">
          <cell r="F2106">
            <v>8.4167599999999995E-2</v>
          </cell>
        </row>
        <row r="2107">
          <cell r="F2107">
            <v>8.4207599999999994E-2</v>
          </cell>
        </row>
        <row r="2108">
          <cell r="F2108">
            <v>8.4247600000000006E-2</v>
          </cell>
        </row>
        <row r="2109">
          <cell r="F2109">
            <v>8.4287600000000004E-2</v>
          </cell>
        </row>
        <row r="2110">
          <cell r="F2110">
            <v>8.4327600000000003E-2</v>
          </cell>
        </row>
        <row r="2111">
          <cell r="F2111">
            <v>8.4367600000000001E-2</v>
          </cell>
        </row>
        <row r="2112">
          <cell r="F2112">
            <v>8.4407599999999999E-2</v>
          </cell>
        </row>
        <row r="2113">
          <cell r="F2113">
            <v>8.4447599999999998E-2</v>
          </cell>
        </row>
        <row r="2114">
          <cell r="F2114">
            <v>8.4487599999999996E-2</v>
          </cell>
        </row>
        <row r="2115">
          <cell r="F2115">
            <v>8.4527599999999994E-2</v>
          </cell>
        </row>
        <row r="2116">
          <cell r="F2116">
            <v>8.4567600000000007E-2</v>
          </cell>
        </row>
        <row r="2117">
          <cell r="F2117">
            <v>8.4607600000000005E-2</v>
          </cell>
        </row>
        <row r="2118">
          <cell r="F2118">
            <v>8.4647600000000003E-2</v>
          </cell>
        </row>
        <row r="2119">
          <cell r="F2119">
            <v>8.4687600000000002E-2</v>
          </cell>
        </row>
        <row r="2120">
          <cell r="F2120">
            <v>8.47276E-2</v>
          </cell>
        </row>
        <row r="2121">
          <cell r="F2121">
            <v>8.4767599999999999E-2</v>
          </cell>
        </row>
        <row r="2122">
          <cell r="F2122">
            <v>8.4807599999999997E-2</v>
          </cell>
        </row>
        <row r="2123">
          <cell r="F2123">
            <v>8.4847599999999995E-2</v>
          </cell>
        </row>
        <row r="2124">
          <cell r="F2124">
            <v>8.4887599999999994E-2</v>
          </cell>
        </row>
        <row r="2125">
          <cell r="F2125">
            <v>8.4927600000000006E-2</v>
          </cell>
        </row>
        <row r="2126">
          <cell r="F2126">
            <v>8.4967600000000004E-2</v>
          </cell>
        </row>
        <row r="2127">
          <cell r="F2127">
            <v>8.5007600000000003E-2</v>
          </cell>
        </row>
        <row r="2128">
          <cell r="F2128">
            <v>8.5047600000000001E-2</v>
          </cell>
        </row>
        <row r="2129">
          <cell r="F2129">
            <v>8.5087599999999999E-2</v>
          </cell>
        </row>
        <row r="2130">
          <cell r="F2130">
            <v>8.5127599999999998E-2</v>
          </cell>
        </row>
        <row r="2131">
          <cell r="F2131">
            <v>8.5167599999999996E-2</v>
          </cell>
        </row>
        <row r="2132">
          <cell r="F2132">
            <v>8.5207599999999994E-2</v>
          </cell>
        </row>
        <row r="2133">
          <cell r="F2133">
            <v>8.5247600000000007E-2</v>
          </cell>
        </row>
        <row r="2134">
          <cell r="F2134">
            <v>8.5287600000000005E-2</v>
          </cell>
        </row>
        <row r="2135">
          <cell r="F2135">
            <v>8.5327600000000003E-2</v>
          </cell>
        </row>
        <row r="2136">
          <cell r="F2136">
            <v>8.5367600000000002E-2</v>
          </cell>
        </row>
        <row r="2137">
          <cell r="F2137">
            <v>8.54076E-2</v>
          </cell>
        </row>
        <row r="2138">
          <cell r="F2138">
            <v>8.5447499999999996E-2</v>
          </cell>
        </row>
        <row r="2139">
          <cell r="F2139">
            <v>8.5487499999999994E-2</v>
          </cell>
        </row>
        <row r="2140">
          <cell r="F2140">
            <v>8.5527500000000006E-2</v>
          </cell>
        </row>
        <row r="2141">
          <cell r="F2141">
            <v>8.5567500000000005E-2</v>
          </cell>
        </row>
        <row r="2142">
          <cell r="F2142">
            <v>8.5607500000000003E-2</v>
          </cell>
        </row>
        <row r="2143">
          <cell r="F2143">
            <v>8.5647500000000001E-2</v>
          </cell>
        </row>
        <row r="2144">
          <cell r="F2144">
            <v>8.56875E-2</v>
          </cell>
        </row>
        <row r="2145">
          <cell r="F2145">
            <v>8.5727499999999998E-2</v>
          </cell>
        </row>
        <row r="2146">
          <cell r="F2146">
            <v>8.5767499999999997E-2</v>
          </cell>
        </row>
        <row r="2147">
          <cell r="F2147">
            <v>8.5807499999999995E-2</v>
          </cell>
        </row>
        <row r="2148">
          <cell r="F2148">
            <v>8.5847499999999993E-2</v>
          </cell>
        </row>
        <row r="2149">
          <cell r="F2149">
            <v>8.5887500000000006E-2</v>
          </cell>
        </row>
        <row r="2150">
          <cell r="F2150">
            <v>8.5927500000000004E-2</v>
          </cell>
        </row>
        <row r="2151">
          <cell r="F2151">
            <v>8.5967500000000002E-2</v>
          </cell>
        </row>
        <row r="2152">
          <cell r="F2152">
            <v>8.6007500000000001E-2</v>
          </cell>
        </row>
        <row r="2153">
          <cell r="F2153">
            <v>8.6047499999999999E-2</v>
          </cell>
        </row>
        <row r="2154">
          <cell r="F2154">
            <v>8.6087499999999997E-2</v>
          </cell>
        </row>
        <row r="2155">
          <cell r="F2155">
            <v>8.6127499999999996E-2</v>
          </cell>
        </row>
        <row r="2156">
          <cell r="F2156">
            <v>8.6167499999999994E-2</v>
          </cell>
        </row>
        <row r="2157">
          <cell r="F2157">
            <v>8.6207500000000006E-2</v>
          </cell>
        </row>
        <row r="2158">
          <cell r="F2158">
            <v>8.6247500000000005E-2</v>
          </cell>
        </row>
        <row r="2159">
          <cell r="F2159">
            <v>8.6287500000000003E-2</v>
          </cell>
        </row>
        <row r="2160">
          <cell r="F2160">
            <v>8.6327500000000001E-2</v>
          </cell>
        </row>
        <row r="2161">
          <cell r="F2161">
            <v>8.63675E-2</v>
          </cell>
        </row>
        <row r="2162">
          <cell r="F2162">
            <v>8.6407499999999998E-2</v>
          </cell>
        </row>
        <row r="2163">
          <cell r="F2163">
            <v>8.6447499999999997E-2</v>
          </cell>
        </row>
        <row r="2164">
          <cell r="F2164">
            <v>8.6487499999999995E-2</v>
          </cell>
        </row>
        <row r="2165">
          <cell r="F2165">
            <v>8.6527499999999993E-2</v>
          </cell>
        </row>
        <row r="2166">
          <cell r="F2166">
            <v>8.6567500000000006E-2</v>
          </cell>
        </row>
        <row r="2167">
          <cell r="F2167">
            <v>8.6607500000000004E-2</v>
          </cell>
        </row>
        <row r="2168">
          <cell r="F2168">
            <v>8.6647500000000002E-2</v>
          </cell>
        </row>
        <row r="2169">
          <cell r="F2169">
            <v>8.6687500000000001E-2</v>
          </cell>
        </row>
        <row r="2170">
          <cell r="F2170">
            <v>8.6727499999999999E-2</v>
          </cell>
        </row>
        <row r="2171">
          <cell r="F2171">
            <v>8.6767499999999997E-2</v>
          </cell>
        </row>
        <row r="2172">
          <cell r="F2172">
            <v>8.6807499999999996E-2</v>
          </cell>
        </row>
        <row r="2173">
          <cell r="F2173">
            <v>8.6847499999999994E-2</v>
          </cell>
        </row>
        <row r="2174">
          <cell r="F2174">
            <v>8.6887500000000006E-2</v>
          </cell>
        </row>
        <row r="2175">
          <cell r="F2175">
            <v>8.6927500000000005E-2</v>
          </cell>
        </row>
        <row r="2176">
          <cell r="F2176">
            <v>8.6967500000000003E-2</v>
          </cell>
        </row>
        <row r="2177">
          <cell r="F2177">
            <v>8.7007500000000002E-2</v>
          </cell>
        </row>
        <row r="2178">
          <cell r="F2178">
            <v>8.70475E-2</v>
          </cell>
        </row>
        <row r="2179">
          <cell r="F2179">
            <v>8.7087499999999998E-2</v>
          </cell>
        </row>
        <row r="2180">
          <cell r="F2180">
            <v>8.7127499999999997E-2</v>
          </cell>
        </row>
        <row r="2181">
          <cell r="F2181">
            <v>8.7167499999999995E-2</v>
          </cell>
        </row>
        <row r="2182">
          <cell r="F2182">
            <v>8.7207400000000004E-2</v>
          </cell>
        </row>
        <row r="2183">
          <cell r="F2183">
            <v>8.7247400000000003E-2</v>
          </cell>
        </row>
        <row r="2184">
          <cell r="F2184">
            <v>8.7287400000000001E-2</v>
          </cell>
        </row>
        <row r="2185">
          <cell r="F2185">
            <v>8.7327399999999999E-2</v>
          </cell>
        </row>
        <row r="2186">
          <cell r="F2186">
            <v>8.7367399999999998E-2</v>
          </cell>
        </row>
        <row r="2187">
          <cell r="F2187">
            <v>8.7407399999999996E-2</v>
          </cell>
        </row>
        <row r="2188">
          <cell r="F2188">
            <v>8.7447399999999995E-2</v>
          </cell>
        </row>
        <row r="2189">
          <cell r="F2189">
            <v>8.7487400000000007E-2</v>
          </cell>
        </row>
        <row r="2190">
          <cell r="F2190">
            <v>8.7527400000000005E-2</v>
          </cell>
        </row>
        <row r="2191">
          <cell r="F2191">
            <v>8.7567400000000004E-2</v>
          </cell>
        </row>
        <row r="2192">
          <cell r="F2192">
            <v>8.7607400000000002E-2</v>
          </cell>
        </row>
        <row r="2193">
          <cell r="F2193">
            <v>8.76474E-2</v>
          </cell>
        </row>
        <row r="2194">
          <cell r="F2194">
            <v>8.7687399999999999E-2</v>
          </cell>
        </row>
        <row r="2195">
          <cell r="F2195">
            <v>8.7727399999999997E-2</v>
          </cell>
        </row>
        <row r="2196">
          <cell r="F2196">
            <v>8.7767399999999995E-2</v>
          </cell>
        </row>
        <row r="2197">
          <cell r="F2197">
            <v>8.7807399999999994E-2</v>
          </cell>
        </row>
        <row r="2198">
          <cell r="F2198">
            <v>8.7847400000000006E-2</v>
          </cell>
        </row>
        <row r="2199">
          <cell r="F2199">
            <v>8.7887400000000004E-2</v>
          </cell>
        </row>
        <row r="2200">
          <cell r="F2200">
            <v>8.7927400000000003E-2</v>
          </cell>
        </row>
        <row r="2201">
          <cell r="F2201">
            <v>8.7967400000000001E-2</v>
          </cell>
        </row>
        <row r="2202">
          <cell r="F2202">
            <v>8.80074E-2</v>
          </cell>
        </row>
        <row r="2203">
          <cell r="F2203">
            <v>8.8047399999999998E-2</v>
          </cell>
        </row>
        <row r="2204">
          <cell r="F2204">
            <v>8.8087399999999996E-2</v>
          </cell>
        </row>
        <row r="2205">
          <cell r="F2205">
            <v>8.8127399999999995E-2</v>
          </cell>
        </row>
        <row r="2206">
          <cell r="F2206">
            <v>8.8167400000000007E-2</v>
          </cell>
        </row>
        <row r="2207">
          <cell r="F2207">
            <v>8.8207400000000005E-2</v>
          </cell>
        </row>
        <row r="2208">
          <cell r="F2208">
            <v>8.8247400000000004E-2</v>
          </cell>
        </row>
        <row r="2209">
          <cell r="F2209">
            <v>8.8287400000000002E-2</v>
          </cell>
        </row>
        <row r="2210">
          <cell r="F2210">
            <v>8.83274E-2</v>
          </cell>
        </row>
        <row r="2211">
          <cell r="F2211">
            <v>8.8367399999999999E-2</v>
          </cell>
        </row>
        <row r="2212">
          <cell r="F2212">
            <v>8.8407399999999997E-2</v>
          </cell>
        </row>
        <row r="2213">
          <cell r="F2213">
            <v>8.8447399999999995E-2</v>
          </cell>
        </row>
        <row r="2214">
          <cell r="F2214">
            <v>8.8487399999999994E-2</v>
          </cell>
        </row>
        <row r="2215">
          <cell r="F2215">
            <v>8.8527400000000006E-2</v>
          </cell>
        </row>
        <row r="2216">
          <cell r="F2216">
            <v>8.8567400000000004E-2</v>
          </cell>
        </row>
        <row r="2217">
          <cell r="F2217">
            <v>8.8607400000000003E-2</v>
          </cell>
        </row>
        <row r="2218">
          <cell r="F2218">
            <v>8.8647400000000001E-2</v>
          </cell>
        </row>
        <row r="2219">
          <cell r="F2219">
            <v>8.86874E-2</v>
          </cell>
        </row>
        <row r="2220">
          <cell r="F2220">
            <v>8.8727399999999998E-2</v>
          </cell>
        </row>
        <row r="2221">
          <cell r="F2221">
            <v>8.8767399999999996E-2</v>
          </cell>
        </row>
        <row r="2222">
          <cell r="F2222">
            <v>8.8807399999999995E-2</v>
          </cell>
        </row>
        <row r="2223">
          <cell r="F2223">
            <v>8.8847400000000007E-2</v>
          </cell>
        </row>
        <row r="2224">
          <cell r="F2224">
            <v>8.8887300000000002E-2</v>
          </cell>
        </row>
        <row r="2225">
          <cell r="F2225">
            <v>8.8927300000000001E-2</v>
          </cell>
        </row>
        <row r="2226">
          <cell r="F2226">
            <v>8.8967299999999999E-2</v>
          </cell>
        </row>
        <row r="2227">
          <cell r="F2227">
            <v>8.9007299999999998E-2</v>
          </cell>
        </row>
        <row r="2228">
          <cell r="F2228">
            <v>8.9047299999999996E-2</v>
          </cell>
        </row>
        <row r="2229">
          <cell r="F2229">
            <v>8.9087299999999994E-2</v>
          </cell>
        </row>
        <row r="2230">
          <cell r="F2230">
            <v>8.9127300000000007E-2</v>
          </cell>
        </row>
        <row r="2231">
          <cell r="F2231">
            <v>8.9167300000000005E-2</v>
          </cell>
        </row>
        <row r="2232">
          <cell r="F2232">
            <v>8.9207300000000003E-2</v>
          </cell>
        </row>
        <row r="2233">
          <cell r="F2233">
            <v>8.9247300000000002E-2</v>
          </cell>
        </row>
        <row r="2234">
          <cell r="F2234">
            <v>8.92873E-2</v>
          </cell>
        </row>
        <row r="2235">
          <cell r="F2235">
            <v>8.9327299999999998E-2</v>
          </cell>
        </row>
        <row r="2236">
          <cell r="F2236">
            <v>8.9367299999999997E-2</v>
          </cell>
        </row>
        <row r="2237">
          <cell r="F2237">
            <v>8.9407299999999995E-2</v>
          </cell>
        </row>
        <row r="2238">
          <cell r="F2238">
            <v>8.9447299999999993E-2</v>
          </cell>
        </row>
        <row r="2239">
          <cell r="F2239">
            <v>8.9487300000000006E-2</v>
          </cell>
        </row>
        <row r="2240">
          <cell r="F2240">
            <v>8.9527300000000004E-2</v>
          </cell>
        </row>
        <row r="2241">
          <cell r="F2241">
            <v>8.9567300000000002E-2</v>
          </cell>
        </row>
        <row r="2242">
          <cell r="F2242">
            <v>8.9607300000000001E-2</v>
          </cell>
        </row>
        <row r="2243">
          <cell r="F2243">
            <v>8.9647299999999999E-2</v>
          </cell>
        </row>
        <row r="2244">
          <cell r="F2244">
            <v>8.9687299999999998E-2</v>
          </cell>
        </row>
        <row r="2245">
          <cell r="F2245">
            <v>8.9727299999999996E-2</v>
          </cell>
        </row>
        <row r="2246">
          <cell r="F2246">
            <v>8.9767299999999994E-2</v>
          </cell>
        </row>
        <row r="2247">
          <cell r="F2247">
            <v>8.9807300000000007E-2</v>
          </cell>
        </row>
        <row r="2248">
          <cell r="F2248">
            <v>8.9847300000000005E-2</v>
          </cell>
        </row>
        <row r="2249">
          <cell r="F2249">
            <v>8.9887300000000003E-2</v>
          </cell>
        </row>
        <row r="2250">
          <cell r="F2250">
            <v>8.9927300000000002E-2</v>
          </cell>
        </row>
        <row r="2251">
          <cell r="F2251">
            <v>8.99673E-2</v>
          </cell>
        </row>
        <row r="2252">
          <cell r="F2252">
            <v>9.0007299999999998E-2</v>
          </cell>
        </row>
        <row r="2253">
          <cell r="F2253">
            <v>9.0047299999999997E-2</v>
          </cell>
        </row>
        <row r="2254">
          <cell r="F2254">
            <v>9.0087299999999995E-2</v>
          </cell>
        </row>
        <row r="2255">
          <cell r="F2255">
            <v>9.0127299999999994E-2</v>
          </cell>
        </row>
        <row r="2256">
          <cell r="F2256">
            <v>9.0167300000000006E-2</v>
          </cell>
        </row>
        <row r="2257">
          <cell r="F2257">
            <v>9.0207300000000004E-2</v>
          </cell>
        </row>
        <row r="2258">
          <cell r="F2258">
            <v>9.0247300000000003E-2</v>
          </cell>
        </row>
        <row r="2259">
          <cell r="F2259">
            <v>9.0287300000000001E-2</v>
          </cell>
        </row>
        <row r="2260">
          <cell r="F2260">
            <v>9.0327299999999999E-2</v>
          </cell>
        </row>
        <row r="2261">
          <cell r="F2261">
            <v>9.0367299999999998E-2</v>
          </cell>
        </row>
        <row r="2262">
          <cell r="F2262">
            <v>9.0407299999999996E-2</v>
          </cell>
        </row>
        <row r="2263">
          <cell r="F2263">
            <v>9.0447299999999994E-2</v>
          </cell>
        </row>
        <row r="2264">
          <cell r="F2264">
            <v>9.0487300000000007E-2</v>
          </cell>
        </row>
        <row r="2265">
          <cell r="F2265">
            <v>9.0527300000000005E-2</v>
          </cell>
        </row>
        <row r="2266">
          <cell r="F2266">
            <v>9.05672E-2</v>
          </cell>
        </row>
        <row r="2267">
          <cell r="F2267">
            <v>9.0607199999999999E-2</v>
          </cell>
        </row>
        <row r="2268">
          <cell r="F2268">
            <v>9.0647199999999997E-2</v>
          </cell>
        </row>
        <row r="2269">
          <cell r="F2269">
            <v>9.0687199999999996E-2</v>
          </cell>
        </row>
        <row r="2270">
          <cell r="F2270">
            <v>9.0727199999999994E-2</v>
          </cell>
        </row>
        <row r="2271">
          <cell r="F2271">
            <v>9.0767200000000006E-2</v>
          </cell>
        </row>
        <row r="2272">
          <cell r="F2272">
            <v>9.0807200000000005E-2</v>
          </cell>
        </row>
        <row r="2273">
          <cell r="F2273">
            <v>9.0847200000000003E-2</v>
          </cell>
        </row>
        <row r="2274">
          <cell r="F2274">
            <v>9.0887200000000001E-2</v>
          </cell>
        </row>
        <row r="2275">
          <cell r="F2275">
            <v>9.09272E-2</v>
          </cell>
        </row>
        <row r="2276">
          <cell r="F2276">
            <v>9.0967199999999998E-2</v>
          </cell>
        </row>
        <row r="2277">
          <cell r="F2277">
            <v>9.1007199999999996E-2</v>
          </cell>
        </row>
        <row r="2278">
          <cell r="F2278">
            <v>9.1047199999999995E-2</v>
          </cell>
        </row>
        <row r="2279">
          <cell r="F2279">
            <v>9.1087199999999993E-2</v>
          </cell>
        </row>
        <row r="2280">
          <cell r="F2280">
            <v>9.1127200000000005E-2</v>
          </cell>
        </row>
        <row r="2281">
          <cell r="F2281">
            <v>9.1167200000000004E-2</v>
          </cell>
        </row>
        <row r="2282">
          <cell r="F2282">
            <v>9.1207200000000002E-2</v>
          </cell>
        </row>
        <row r="2283">
          <cell r="F2283">
            <v>9.1247200000000001E-2</v>
          </cell>
        </row>
        <row r="2284">
          <cell r="F2284">
            <v>9.1287199999999999E-2</v>
          </cell>
        </row>
        <row r="2285">
          <cell r="F2285">
            <v>9.1327199999999997E-2</v>
          </cell>
        </row>
        <row r="2286">
          <cell r="F2286">
            <v>9.1367199999999996E-2</v>
          </cell>
        </row>
        <row r="2287">
          <cell r="F2287">
            <v>9.1407199999999994E-2</v>
          </cell>
        </row>
        <row r="2288">
          <cell r="F2288">
            <v>9.1447200000000006E-2</v>
          </cell>
        </row>
        <row r="2289">
          <cell r="F2289">
            <v>9.1487200000000005E-2</v>
          </cell>
        </row>
        <row r="2290">
          <cell r="F2290">
            <v>9.1527200000000003E-2</v>
          </cell>
        </row>
        <row r="2291">
          <cell r="F2291">
            <v>9.1567200000000001E-2</v>
          </cell>
        </row>
        <row r="2292">
          <cell r="F2292">
            <v>9.16072E-2</v>
          </cell>
        </row>
        <row r="2293">
          <cell r="F2293">
            <v>9.1647199999999998E-2</v>
          </cell>
        </row>
        <row r="2294">
          <cell r="F2294">
            <v>9.1687199999999996E-2</v>
          </cell>
        </row>
        <row r="2295">
          <cell r="F2295">
            <v>9.1727199999999995E-2</v>
          </cell>
        </row>
        <row r="2296">
          <cell r="F2296">
            <v>9.1767199999999993E-2</v>
          </cell>
        </row>
        <row r="2297">
          <cell r="F2297">
            <v>9.1807200000000005E-2</v>
          </cell>
        </row>
        <row r="2298">
          <cell r="F2298">
            <v>9.1847200000000004E-2</v>
          </cell>
        </row>
        <row r="2299">
          <cell r="F2299">
            <v>9.1887200000000002E-2</v>
          </cell>
        </row>
        <row r="2300">
          <cell r="F2300">
            <v>9.1927200000000001E-2</v>
          </cell>
        </row>
        <row r="2301">
          <cell r="F2301">
            <v>9.1967199999999999E-2</v>
          </cell>
        </row>
        <row r="2302">
          <cell r="F2302">
            <v>9.2007199999999997E-2</v>
          </cell>
        </row>
        <row r="2303">
          <cell r="F2303">
            <v>9.2047199999999996E-2</v>
          </cell>
        </row>
        <row r="2304">
          <cell r="F2304">
            <v>9.2087199999999994E-2</v>
          </cell>
        </row>
        <row r="2305">
          <cell r="F2305">
            <v>9.2127200000000006E-2</v>
          </cell>
        </row>
        <row r="2306">
          <cell r="F2306">
            <v>9.2167200000000005E-2</v>
          </cell>
        </row>
        <row r="2307">
          <cell r="F2307">
            <v>9.2207200000000003E-2</v>
          </cell>
        </row>
        <row r="2308">
          <cell r="F2308">
            <v>9.2247200000000001E-2</v>
          </cell>
        </row>
        <row r="2309">
          <cell r="F2309">
            <v>9.2287099999999997E-2</v>
          </cell>
        </row>
        <row r="2310">
          <cell r="F2310">
            <v>9.2327099999999995E-2</v>
          </cell>
        </row>
        <row r="2311">
          <cell r="F2311">
            <v>9.2367099999999994E-2</v>
          </cell>
        </row>
        <row r="2312">
          <cell r="F2312">
            <v>9.2407100000000006E-2</v>
          </cell>
        </row>
        <row r="2313">
          <cell r="F2313">
            <v>9.2447100000000004E-2</v>
          </cell>
        </row>
        <row r="2314">
          <cell r="F2314">
            <v>9.2487100000000003E-2</v>
          </cell>
        </row>
        <row r="2315">
          <cell r="F2315">
            <v>9.2527100000000001E-2</v>
          </cell>
        </row>
        <row r="2316">
          <cell r="F2316">
            <v>9.2567099999999999E-2</v>
          </cell>
        </row>
        <row r="2317">
          <cell r="F2317">
            <v>9.2607099999999998E-2</v>
          </cell>
        </row>
        <row r="2318">
          <cell r="F2318">
            <v>9.2647099999999996E-2</v>
          </cell>
        </row>
        <row r="2319">
          <cell r="F2319">
            <v>9.2687099999999994E-2</v>
          </cell>
        </row>
        <row r="2320">
          <cell r="F2320">
            <v>9.2727100000000007E-2</v>
          </cell>
        </row>
        <row r="2321">
          <cell r="F2321">
            <v>9.2767100000000005E-2</v>
          </cell>
        </row>
        <row r="2322">
          <cell r="F2322">
            <v>9.2807100000000003E-2</v>
          </cell>
        </row>
        <row r="2323">
          <cell r="F2323">
            <v>9.2847100000000002E-2</v>
          </cell>
        </row>
        <row r="2324">
          <cell r="F2324">
            <v>9.28871E-2</v>
          </cell>
        </row>
        <row r="2325">
          <cell r="F2325">
            <v>9.2927099999999999E-2</v>
          </cell>
        </row>
        <row r="2326">
          <cell r="F2326">
            <v>9.2967099999999997E-2</v>
          </cell>
        </row>
        <row r="2327">
          <cell r="F2327">
            <v>9.3007099999999995E-2</v>
          </cell>
        </row>
        <row r="2328">
          <cell r="F2328">
            <v>9.3047099999999994E-2</v>
          </cell>
        </row>
        <row r="2329">
          <cell r="F2329">
            <v>9.3087100000000006E-2</v>
          </cell>
        </row>
        <row r="2330">
          <cell r="F2330">
            <v>9.3127100000000004E-2</v>
          </cell>
        </row>
        <row r="2331">
          <cell r="F2331">
            <v>9.3167100000000003E-2</v>
          </cell>
        </row>
        <row r="2332">
          <cell r="F2332">
            <v>9.3207100000000001E-2</v>
          </cell>
        </row>
        <row r="2333">
          <cell r="F2333">
            <v>9.3247099999999999E-2</v>
          </cell>
        </row>
        <row r="2334">
          <cell r="F2334">
            <v>9.3287099999999998E-2</v>
          </cell>
        </row>
        <row r="2335">
          <cell r="F2335">
            <v>9.3327099999999996E-2</v>
          </cell>
        </row>
        <row r="2336">
          <cell r="F2336">
            <v>9.3367099999999995E-2</v>
          </cell>
        </row>
        <row r="2337">
          <cell r="F2337">
            <v>9.3407100000000007E-2</v>
          </cell>
        </row>
        <row r="2338">
          <cell r="F2338">
            <v>9.3447100000000005E-2</v>
          </cell>
        </row>
        <row r="2339">
          <cell r="F2339">
            <v>9.3487100000000004E-2</v>
          </cell>
        </row>
        <row r="2340">
          <cell r="F2340">
            <v>9.3527100000000002E-2</v>
          </cell>
        </row>
        <row r="2341">
          <cell r="F2341">
            <v>9.35671E-2</v>
          </cell>
        </row>
        <row r="2342">
          <cell r="F2342">
            <v>9.3607099999999999E-2</v>
          </cell>
        </row>
        <row r="2343">
          <cell r="F2343">
            <v>9.3647099999999997E-2</v>
          </cell>
        </row>
        <row r="2344">
          <cell r="F2344">
            <v>9.3687099999999995E-2</v>
          </cell>
        </row>
        <row r="2345">
          <cell r="F2345">
            <v>9.3727099999999994E-2</v>
          </cell>
        </row>
        <row r="2346">
          <cell r="F2346">
            <v>9.3767100000000006E-2</v>
          </cell>
        </row>
        <row r="2347">
          <cell r="F2347">
            <v>9.3807100000000004E-2</v>
          </cell>
        </row>
        <row r="2348">
          <cell r="F2348">
            <v>9.3847100000000003E-2</v>
          </cell>
        </row>
        <row r="2349">
          <cell r="F2349">
            <v>9.3887100000000001E-2</v>
          </cell>
        </row>
        <row r="2350">
          <cell r="F2350">
            <v>9.3927099999999999E-2</v>
          </cell>
        </row>
        <row r="2351">
          <cell r="F2351">
            <v>9.3966999999999995E-2</v>
          </cell>
        </row>
        <row r="2352">
          <cell r="F2352">
            <v>9.4006999999999993E-2</v>
          </cell>
        </row>
        <row r="2353">
          <cell r="F2353">
            <v>9.4047000000000006E-2</v>
          </cell>
        </row>
        <row r="2354">
          <cell r="F2354">
            <v>9.4087000000000004E-2</v>
          </cell>
        </row>
        <row r="2355">
          <cell r="F2355">
            <v>9.4127000000000002E-2</v>
          </cell>
        </row>
        <row r="2356">
          <cell r="F2356">
            <v>9.4167000000000001E-2</v>
          </cell>
        </row>
        <row r="2357">
          <cell r="F2357">
            <v>9.4206999999999999E-2</v>
          </cell>
        </row>
        <row r="2358">
          <cell r="F2358">
            <v>9.4246999999999997E-2</v>
          </cell>
        </row>
        <row r="2359">
          <cell r="F2359">
            <v>9.4286999999999996E-2</v>
          </cell>
        </row>
        <row r="2360">
          <cell r="F2360">
            <v>9.4326999999999994E-2</v>
          </cell>
        </row>
        <row r="2361">
          <cell r="F2361">
            <v>9.4367000000000006E-2</v>
          </cell>
        </row>
        <row r="2362">
          <cell r="F2362">
            <v>9.4407000000000005E-2</v>
          </cell>
        </row>
        <row r="2363">
          <cell r="F2363">
            <v>9.4447000000000003E-2</v>
          </cell>
        </row>
        <row r="2364">
          <cell r="F2364">
            <v>9.4487000000000002E-2</v>
          </cell>
        </row>
        <row r="2365">
          <cell r="F2365">
            <v>9.4527E-2</v>
          </cell>
        </row>
        <row r="2366">
          <cell r="F2366">
            <v>9.4566999999999998E-2</v>
          </cell>
        </row>
        <row r="2367">
          <cell r="F2367">
            <v>9.4606999999999997E-2</v>
          </cell>
        </row>
        <row r="2368">
          <cell r="F2368">
            <v>9.4646999999999995E-2</v>
          </cell>
        </row>
        <row r="2369">
          <cell r="F2369">
            <v>9.4686999999999993E-2</v>
          </cell>
        </row>
        <row r="2370">
          <cell r="F2370">
            <v>9.4727000000000006E-2</v>
          </cell>
        </row>
        <row r="2371">
          <cell r="F2371">
            <v>9.4767000000000004E-2</v>
          </cell>
        </row>
        <row r="2372">
          <cell r="F2372">
            <v>9.4807000000000002E-2</v>
          </cell>
        </row>
        <row r="2373">
          <cell r="F2373">
            <v>9.4847000000000001E-2</v>
          </cell>
        </row>
        <row r="2374">
          <cell r="F2374">
            <v>9.4886999999999999E-2</v>
          </cell>
        </row>
        <row r="2375">
          <cell r="F2375">
            <v>9.4926999999999997E-2</v>
          </cell>
        </row>
        <row r="2376">
          <cell r="F2376">
            <v>9.4966999999999996E-2</v>
          </cell>
        </row>
        <row r="2377">
          <cell r="F2377">
            <v>9.5006999999999994E-2</v>
          </cell>
        </row>
        <row r="2378">
          <cell r="F2378">
            <v>9.5047000000000006E-2</v>
          </cell>
        </row>
        <row r="2379">
          <cell r="F2379">
            <v>9.5087000000000005E-2</v>
          </cell>
        </row>
        <row r="2380">
          <cell r="F2380">
            <v>9.5127000000000003E-2</v>
          </cell>
        </row>
        <row r="2381">
          <cell r="F2381">
            <v>9.5167000000000002E-2</v>
          </cell>
        </row>
        <row r="2382">
          <cell r="F2382">
            <v>9.5207E-2</v>
          </cell>
        </row>
        <row r="2383">
          <cell r="F2383">
            <v>9.5246999999999998E-2</v>
          </cell>
        </row>
        <row r="2384">
          <cell r="F2384">
            <v>9.5286999999999997E-2</v>
          </cell>
        </row>
        <row r="2385">
          <cell r="F2385">
            <v>9.5326999999999995E-2</v>
          </cell>
        </row>
        <row r="2386">
          <cell r="F2386">
            <v>9.5366999999999993E-2</v>
          </cell>
        </row>
        <row r="2387">
          <cell r="F2387">
            <v>9.5407000000000006E-2</v>
          </cell>
        </row>
        <row r="2388">
          <cell r="F2388">
            <v>9.5447000000000004E-2</v>
          </cell>
        </row>
        <row r="2389">
          <cell r="F2389">
            <v>9.5487000000000002E-2</v>
          </cell>
        </row>
        <row r="2390">
          <cell r="F2390">
            <v>9.5527000000000001E-2</v>
          </cell>
        </row>
        <row r="2391">
          <cell r="F2391">
            <v>9.5566999999999999E-2</v>
          </cell>
        </row>
        <row r="2392">
          <cell r="F2392">
            <v>9.5606999999999998E-2</v>
          </cell>
        </row>
        <row r="2393">
          <cell r="F2393">
            <v>9.5646900000000007E-2</v>
          </cell>
        </row>
        <row r="2394">
          <cell r="F2394">
            <v>9.5686900000000005E-2</v>
          </cell>
        </row>
        <row r="2395">
          <cell r="F2395">
            <v>9.5726900000000004E-2</v>
          </cell>
        </row>
        <row r="2396">
          <cell r="F2396">
            <v>9.5766900000000002E-2</v>
          </cell>
        </row>
        <row r="2397">
          <cell r="F2397">
            <v>9.58069E-2</v>
          </cell>
        </row>
        <row r="2398">
          <cell r="F2398">
            <v>9.5846899999999999E-2</v>
          </cell>
        </row>
        <row r="2399">
          <cell r="F2399">
            <v>9.5886899999999997E-2</v>
          </cell>
        </row>
        <row r="2400">
          <cell r="F2400">
            <v>9.5926899999999996E-2</v>
          </cell>
        </row>
        <row r="2401">
          <cell r="F2401">
            <v>9.5966899999999994E-2</v>
          </cell>
        </row>
        <row r="2402">
          <cell r="F2402">
            <v>9.6006900000000006E-2</v>
          </cell>
        </row>
        <row r="2403">
          <cell r="F2403">
            <v>9.6046900000000004E-2</v>
          </cell>
        </row>
        <row r="2404">
          <cell r="F2404">
            <v>9.6086900000000003E-2</v>
          </cell>
        </row>
        <row r="2405">
          <cell r="F2405">
            <v>9.6126900000000001E-2</v>
          </cell>
        </row>
        <row r="2406">
          <cell r="F2406">
            <v>9.61669E-2</v>
          </cell>
        </row>
        <row r="2407">
          <cell r="F2407">
            <v>9.6206899999999998E-2</v>
          </cell>
        </row>
        <row r="2408">
          <cell r="F2408">
            <v>9.6246899999999996E-2</v>
          </cell>
        </row>
        <row r="2409">
          <cell r="F2409">
            <v>9.6286899999999995E-2</v>
          </cell>
        </row>
        <row r="2410">
          <cell r="F2410">
            <v>9.6326899999999993E-2</v>
          </cell>
        </row>
        <row r="2411">
          <cell r="F2411">
            <v>9.6366900000000005E-2</v>
          </cell>
        </row>
        <row r="2412">
          <cell r="F2412">
            <v>9.6406900000000004E-2</v>
          </cell>
        </row>
        <row r="2413">
          <cell r="F2413">
            <v>9.6446900000000002E-2</v>
          </cell>
        </row>
        <row r="2414">
          <cell r="F2414">
            <v>9.64869E-2</v>
          </cell>
        </row>
        <row r="2415">
          <cell r="F2415">
            <v>9.6526899999999999E-2</v>
          </cell>
        </row>
        <row r="2416">
          <cell r="F2416">
            <v>9.6566899999999997E-2</v>
          </cell>
        </row>
        <row r="2417">
          <cell r="F2417">
            <v>9.6606899999999996E-2</v>
          </cell>
        </row>
        <row r="2418">
          <cell r="F2418">
            <v>9.6646899999999994E-2</v>
          </cell>
        </row>
        <row r="2419">
          <cell r="F2419">
            <v>9.6686900000000006E-2</v>
          </cell>
        </row>
        <row r="2420">
          <cell r="F2420">
            <v>9.6726900000000005E-2</v>
          </cell>
        </row>
        <row r="2421">
          <cell r="F2421">
            <v>9.6766900000000003E-2</v>
          </cell>
        </row>
        <row r="2422">
          <cell r="F2422">
            <v>9.6806900000000001E-2</v>
          </cell>
        </row>
        <row r="2423">
          <cell r="F2423">
            <v>9.68469E-2</v>
          </cell>
        </row>
        <row r="2424">
          <cell r="F2424">
            <v>9.6886899999999998E-2</v>
          </cell>
        </row>
        <row r="2425">
          <cell r="F2425">
            <v>9.6926899999999996E-2</v>
          </cell>
        </row>
        <row r="2426">
          <cell r="F2426">
            <v>9.6966899999999995E-2</v>
          </cell>
        </row>
        <row r="2427">
          <cell r="F2427">
            <v>9.7006899999999993E-2</v>
          </cell>
        </row>
        <row r="2428">
          <cell r="F2428">
            <v>9.7046900000000005E-2</v>
          </cell>
        </row>
        <row r="2429">
          <cell r="F2429">
            <v>9.7086900000000004E-2</v>
          </cell>
        </row>
        <row r="2430">
          <cell r="F2430">
            <v>9.7126900000000002E-2</v>
          </cell>
        </row>
        <row r="2431">
          <cell r="F2431">
            <v>9.71669E-2</v>
          </cell>
        </row>
        <row r="2432">
          <cell r="F2432">
            <v>9.7206899999999999E-2</v>
          </cell>
        </row>
        <row r="2433">
          <cell r="F2433">
            <v>9.7246899999999997E-2</v>
          </cell>
        </row>
        <row r="2434">
          <cell r="F2434">
            <v>9.7286899999999996E-2</v>
          </cell>
        </row>
        <row r="2435">
          <cell r="F2435">
            <v>9.7326800000000005E-2</v>
          </cell>
        </row>
        <row r="2436">
          <cell r="F2436">
            <v>9.7366800000000003E-2</v>
          </cell>
        </row>
        <row r="2437">
          <cell r="F2437">
            <v>9.7406800000000002E-2</v>
          </cell>
        </row>
        <row r="2438">
          <cell r="F2438">
            <v>9.74468E-2</v>
          </cell>
        </row>
        <row r="2439">
          <cell r="F2439">
            <v>9.7486799999999998E-2</v>
          </cell>
        </row>
        <row r="2440">
          <cell r="F2440">
            <v>9.7526799999999997E-2</v>
          </cell>
        </row>
        <row r="2441">
          <cell r="F2441">
            <v>9.7566799999999995E-2</v>
          </cell>
        </row>
        <row r="2442">
          <cell r="F2442">
            <v>9.7606799999999994E-2</v>
          </cell>
        </row>
        <row r="2443">
          <cell r="F2443">
            <v>9.7646800000000006E-2</v>
          </cell>
        </row>
        <row r="2444">
          <cell r="F2444">
            <v>9.7686800000000004E-2</v>
          </cell>
        </row>
        <row r="2445">
          <cell r="F2445">
            <v>9.7726800000000003E-2</v>
          </cell>
        </row>
        <row r="2446">
          <cell r="F2446">
            <v>9.7766800000000001E-2</v>
          </cell>
        </row>
        <row r="2447">
          <cell r="F2447">
            <v>9.7806799999999999E-2</v>
          </cell>
        </row>
        <row r="2448">
          <cell r="F2448">
            <v>9.7846799999999998E-2</v>
          </cell>
        </row>
        <row r="2449">
          <cell r="F2449">
            <v>9.7886799999999996E-2</v>
          </cell>
        </row>
        <row r="2450">
          <cell r="F2450">
            <v>9.7926799999999994E-2</v>
          </cell>
        </row>
        <row r="2451">
          <cell r="F2451">
            <v>9.7966800000000007E-2</v>
          </cell>
        </row>
        <row r="2452">
          <cell r="F2452">
            <v>9.8006800000000005E-2</v>
          </cell>
        </row>
        <row r="2453">
          <cell r="F2453">
            <v>9.8046800000000003E-2</v>
          </cell>
        </row>
        <row r="2454">
          <cell r="F2454">
            <v>9.8086800000000002E-2</v>
          </cell>
        </row>
        <row r="2455">
          <cell r="F2455">
            <v>9.81268E-2</v>
          </cell>
        </row>
        <row r="2456">
          <cell r="F2456">
            <v>9.8166799999999999E-2</v>
          </cell>
        </row>
        <row r="2457">
          <cell r="F2457">
            <v>9.8206799999999997E-2</v>
          </cell>
        </row>
        <row r="2458">
          <cell r="F2458">
            <v>9.8246799999999995E-2</v>
          </cell>
        </row>
        <row r="2459">
          <cell r="F2459">
            <v>9.8286799999999994E-2</v>
          </cell>
        </row>
        <row r="2460">
          <cell r="F2460">
            <v>9.8326800000000006E-2</v>
          </cell>
        </row>
        <row r="2461">
          <cell r="F2461">
            <v>9.8366800000000004E-2</v>
          </cell>
        </row>
        <row r="2462">
          <cell r="F2462">
            <v>9.8406800000000003E-2</v>
          </cell>
        </row>
        <row r="2463">
          <cell r="F2463">
            <v>9.8446800000000001E-2</v>
          </cell>
        </row>
        <row r="2464">
          <cell r="F2464">
            <v>9.8486799999999999E-2</v>
          </cell>
        </row>
        <row r="2465">
          <cell r="F2465">
            <v>9.8526799999999998E-2</v>
          </cell>
        </row>
        <row r="2466">
          <cell r="F2466">
            <v>9.8566799999999996E-2</v>
          </cell>
        </row>
        <row r="2467">
          <cell r="F2467">
            <v>9.8606799999999994E-2</v>
          </cell>
        </row>
        <row r="2468">
          <cell r="F2468">
            <v>9.8646800000000007E-2</v>
          </cell>
        </row>
        <row r="2469">
          <cell r="F2469">
            <v>9.8686800000000005E-2</v>
          </cell>
        </row>
        <row r="2470">
          <cell r="F2470">
            <v>9.8726800000000003E-2</v>
          </cell>
        </row>
        <row r="2471">
          <cell r="F2471">
            <v>9.8766800000000002E-2</v>
          </cell>
        </row>
        <row r="2472">
          <cell r="F2472">
            <v>9.88068E-2</v>
          </cell>
        </row>
        <row r="2473">
          <cell r="F2473">
            <v>9.8846799999999999E-2</v>
          </cell>
        </row>
        <row r="2474">
          <cell r="F2474">
            <v>9.8886799999999997E-2</v>
          </cell>
        </row>
        <row r="2475">
          <cell r="F2475">
            <v>9.8926799999999995E-2</v>
          </cell>
        </row>
        <row r="2476">
          <cell r="F2476">
            <v>9.8966799999999994E-2</v>
          </cell>
        </row>
        <row r="2477">
          <cell r="F2477">
            <v>9.9006700000000003E-2</v>
          </cell>
        </row>
        <row r="2478">
          <cell r="F2478">
            <v>9.9046700000000001E-2</v>
          </cell>
        </row>
        <row r="2479">
          <cell r="F2479">
            <v>9.90867E-2</v>
          </cell>
        </row>
        <row r="2480">
          <cell r="F2480">
            <v>9.9126699999999998E-2</v>
          </cell>
        </row>
        <row r="2481">
          <cell r="F2481">
            <v>9.9166699999999997E-2</v>
          </cell>
        </row>
        <row r="2482">
          <cell r="F2482">
            <v>9.9206699999999995E-2</v>
          </cell>
        </row>
        <row r="2483">
          <cell r="F2483">
            <v>9.9246699999999993E-2</v>
          </cell>
        </row>
        <row r="2484">
          <cell r="F2484">
            <v>9.9286700000000006E-2</v>
          </cell>
        </row>
        <row r="2485">
          <cell r="F2485">
            <v>9.9326700000000004E-2</v>
          </cell>
        </row>
        <row r="2486">
          <cell r="F2486">
            <v>9.9366700000000002E-2</v>
          </cell>
        </row>
        <row r="2487">
          <cell r="F2487">
            <v>9.9406700000000001E-2</v>
          </cell>
        </row>
        <row r="2488">
          <cell r="F2488">
            <v>9.9446699999999999E-2</v>
          </cell>
        </row>
        <row r="2489">
          <cell r="F2489">
            <v>9.9486699999999997E-2</v>
          </cell>
        </row>
        <row r="2490">
          <cell r="F2490">
            <v>9.9526699999999996E-2</v>
          </cell>
        </row>
        <row r="2491">
          <cell r="F2491">
            <v>9.9566699999999994E-2</v>
          </cell>
        </row>
        <row r="2492">
          <cell r="F2492">
            <v>9.9606700000000006E-2</v>
          </cell>
        </row>
        <row r="2493">
          <cell r="F2493">
            <v>9.9646700000000005E-2</v>
          </cell>
        </row>
        <row r="2494">
          <cell r="F2494">
            <v>9.9686700000000003E-2</v>
          </cell>
        </row>
        <row r="2495">
          <cell r="F2495">
            <v>9.9726700000000001E-2</v>
          </cell>
        </row>
        <row r="2496">
          <cell r="F2496">
            <v>9.97667E-2</v>
          </cell>
        </row>
        <row r="2497">
          <cell r="F2497">
            <v>9.9806699999999998E-2</v>
          </cell>
        </row>
        <row r="2498">
          <cell r="F2498">
            <v>9.9846699999999997E-2</v>
          </cell>
        </row>
        <row r="2499">
          <cell r="F2499">
            <v>9.9886699999999995E-2</v>
          </cell>
        </row>
        <row r="2500">
          <cell r="F2500">
            <v>9.9926699999999993E-2</v>
          </cell>
        </row>
        <row r="2501">
          <cell r="F2501">
            <v>9.9966700000000006E-2</v>
          </cell>
        </row>
        <row r="2502">
          <cell r="F2502">
            <v>0.100007</v>
          </cell>
        </row>
        <row r="2503">
          <cell r="F2503">
            <v>0.100047</v>
          </cell>
        </row>
        <row r="2504">
          <cell r="F2504">
            <v>0.100087</v>
          </cell>
        </row>
        <row r="2505">
          <cell r="F2505">
            <v>0.10012699999999999</v>
          </cell>
        </row>
        <row r="2506">
          <cell r="F2506">
            <v>0.10016700000000001</v>
          </cell>
        </row>
        <row r="2507">
          <cell r="F2507">
            <v>0.100207</v>
          </cell>
        </row>
        <row r="2508">
          <cell r="F2508">
            <v>0.100247</v>
          </cell>
        </row>
        <row r="2509">
          <cell r="F2509">
            <v>0.100287</v>
          </cell>
        </row>
        <row r="2510">
          <cell r="F2510">
            <v>0.100327</v>
          </cell>
        </row>
        <row r="2511">
          <cell r="F2511">
            <v>0.100367</v>
          </cell>
        </row>
        <row r="2512">
          <cell r="F2512">
            <v>0.100407</v>
          </cell>
        </row>
        <row r="2513">
          <cell r="F2513">
            <v>0.10044699999999999</v>
          </cell>
        </row>
        <row r="2514">
          <cell r="F2514">
            <v>0.10048700000000001</v>
          </cell>
        </row>
        <row r="2515">
          <cell r="F2515">
            <v>0.10052700000000001</v>
          </cell>
        </row>
        <row r="2516">
          <cell r="F2516">
            <v>0.100567</v>
          </cell>
        </row>
        <row r="2517">
          <cell r="F2517">
            <v>0.100607</v>
          </cell>
        </row>
        <row r="2518">
          <cell r="F2518">
            <v>0.100647</v>
          </cell>
        </row>
        <row r="2519">
          <cell r="F2519">
            <v>0.100687</v>
          </cell>
        </row>
        <row r="2520">
          <cell r="F2520">
            <v>0.100727</v>
          </cell>
        </row>
        <row r="2521">
          <cell r="F2521">
            <v>0.100767</v>
          </cell>
        </row>
        <row r="2522">
          <cell r="F2522">
            <v>0.10080699999999999</v>
          </cell>
        </row>
        <row r="2523">
          <cell r="F2523">
            <v>0.10084700000000001</v>
          </cell>
        </row>
        <row r="2524">
          <cell r="F2524">
            <v>0.100887</v>
          </cell>
        </row>
        <row r="2525">
          <cell r="F2525">
            <v>0.100927</v>
          </cell>
        </row>
        <row r="2526">
          <cell r="F2526">
            <v>0.100967</v>
          </cell>
        </row>
        <row r="2527">
          <cell r="F2527">
            <v>0.101007</v>
          </cell>
        </row>
        <row r="2528">
          <cell r="F2528">
            <v>0.101047</v>
          </cell>
        </row>
        <row r="2529">
          <cell r="F2529">
            <v>0.101087</v>
          </cell>
        </row>
        <row r="2530">
          <cell r="F2530">
            <v>0.10112699999999999</v>
          </cell>
        </row>
        <row r="2531">
          <cell r="F2531">
            <v>0.10116700000000001</v>
          </cell>
        </row>
        <row r="2532">
          <cell r="F2532">
            <v>0.10120700000000001</v>
          </cell>
        </row>
        <row r="2533">
          <cell r="F2533">
            <v>0.101247</v>
          </cell>
        </row>
        <row r="2534">
          <cell r="F2534">
            <v>0.101287</v>
          </cell>
        </row>
        <row r="2535">
          <cell r="F2535">
            <v>0.101327</v>
          </cell>
        </row>
        <row r="2536">
          <cell r="F2536">
            <v>0.101367</v>
          </cell>
        </row>
        <row r="2537">
          <cell r="F2537">
            <v>0.101407</v>
          </cell>
        </row>
        <row r="2538">
          <cell r="F2538">
            <v>0.101447</v>
          </cell>
        </row>
        <row r="2539">
          <cell r="F2539">
            <v>0.10148699999999999</v>
          </cell>
        </row>
        <row r="2540">
          <cell r="F2540">
            <v>0.10152700000000001</v>
          </cell>
        </row>
        <row r="2541">
          <cell r="F2541">
            <v>0.101567</v>
          </cell>
        </row>
        <row r="2542">
          <cell r="F2542">
            <v>0.101607</v>
          </cell>
        </row>
        <row r="2543">
          <cell r="F2543">
            <v>0.101647</v>
          </cell>
        </row>
        <row r="2544">
          <cell r="F2544">
            <v>0.101687</v>
          </cell>
        </row>
        <row r="2545">
          <cell r="F2545">
            <v>0.101727</v>
          </cell>
        </row>
        <row r="2546">
          <cell r="F2546">
            <v>0.101767</v>
          </cell>
        </row>
        <row r="2547">
          <cell r="F2547">
            <v>0.10180699999999999</v>
          </cell>
        </row>
        <row r="2548">
          <cell r="F2548">
            <v>0.10184699999999999</v>
          </cell>
        </row>
        <row r="2549">
          <cell r="F2549">
            <v>0.10188700000000001</v>
          </cell>
        </row>
        <row r="2550">
          <cell r="F2550">
            <v>0.101927</v>
          </cell>
        </row>
        <row r="2551">
          <cell r="F2551">
            <v>0.101967</v>
          </cell>
        </row>
        <row r="2552">
          <cell r="F2552">
            <v>0.102007</v>
          </cell>
        </row>
        <row r="2553">
          <cell r="F2553">
            <v>0.102047</v>
          </cell>
        </row>
        <row r="2554">
          <cell r="F2554">
            <v>0.102087</v>
          </cell>
        </row>
        <row r="2555">
          <cell r="F2555">
            <v>0.102127</v>
          </cell>
        </row>
        <row r="2556">
          <cell r="F2556">
            <v>0.10216699999999999</v>
          </cell>
        </row>
        <row r="2557">
          <cell r="F2557">
            <v>0.10220700000000001</v>
          </cell>
        </row>
        <row r="2558">
          <cell r="F2558">
            <v>0.102247</v>
          </cell>
        </row>
        <row r="2559">
          <cell r="F2559">
            <v>0.102287</v>
          </cell>
        </row>
        <row r="2560">
          <cell r="F2560">
            <v>0.102327</v>
          </cell>
        </row>
        <row r="2561">
          <cell r="F2561">
            <v>0.102367</v>
          </cell>
        </row>
        <row r="2562">
          <cell r="F2562">
            <v>0.102407</v>
          </cell>
        </row>
        <row r="2563">
          <cell r="F2563">
            <v>0.102447</v>
          </cell>
        </row>
        <row r="2564">
          <cell r="F2564">
            <v>0.10248699999999999</v>
          </cell>
        </row>
        <row r="2565">
          <cell r="F2565">
            <v>0.10252699999999999</v>
          </cell>
        </row>
        <row r="2566">
          <cell r="F2566">
            <v>0.10256700000000001</v>
          </cell>
        </row>
        <row r="2567">
          <cell r="F2567">
            <v>0.102607</v>
          </cell>
        </row>
        <row r="2568">
          <cell r="F2568">
            <v>0.102647</v>
          </cell>
        </row>
        <row r="2569">
          <cell r="F2569">
            <v>0.102687</v>
          </cell>
        </row>
        <row r="2570">
          <cell r="F2570">
            <v>0.102727</v>
          </cell>
        </row>
        <row r="2571">
          <cell r="F2571">
            <v>0.102767</v>
          </cell>
        </row>
        <row r="2572">
          <cell r="F2572">
            <v>0.102807</v>
          </cell>
        </row>
        <row r="2573">
          <cell r="F2573">
            <v>0.10284699999999999</v>
          </cell>
        </row>
        <row r="2574">
          <cell r="F2574">
            <v>0.10288700000000001</v>
          </cell>
        </row>
        <row r="2575">
          <cell r="F2575">
            <v>0.102927</v>
          </cell>
        </row>
        <row r="2576">
          <cell r="F2576">
            <v>0.102967</v>
          </cell>
        </row>
        <row r="2577">
          <cell r="F2577">
            <v>0.103007</v>
          </cell>
        </row>
        <row r="2578">
          <cell r="F2578">
            <v>0.103047</v>
          </cell>
        </row>
        <row r="2579">
          <cell r="F2579">
            <v>0.103087</v>
          </cell>
        </row>
        <row r="2580">
          <cell r="F2580">
            <v>0.103127</v>
          </cell>
        </row>
        <row r="2581">
          <cell r="F2581">
            <v>0.10316699999999999</v>
          </cell>
        </row>
        <row r="2582">
          <cell r="F2582">
            <v>0.10320699999999999</v>
          </cell>
        </row>
        <row r="2583">
          <cell r="F2583">
            <v>0.103246</v>
          </cell>
        </row>
        <row r="2584">
          <cell r="F2584">
            <v>0.103286</v>
          </cell>
        </row>
        <row r="2585">
          <cell r="F2585">
            <v>0.103326</v>
          </cell>
        </row>
        <row r="2586">
          <cell r="F2586">
            <v>0.103366</v>
          </cell>
        </row>
        <row r="2587">
          <cell r="F2587">
            <v>0.103406</v>
          </cell>
        </row>
        <row r="2588">
          <cell r="F2588">
            <v>0.103446</v>
          </cell>
        </row>
        <row r="2589">
          <cell r="F2589">
            <v>0.10348599999999999</v>
          </cell>
        </row>
        <row r="2590">
          <cell r="F2590">
            <v>0.10352600000000001</v>
          </cell>
        </row>
        <row r="2591">
          <cell r="F2591">
            <v>0.10356600000000001</v>
          </cell>
        </row>
        <row r="2592">
          <cell r="F2592">
            <v>0.103606</v>
          </cell>
        </row>
        <row r="2593">
          <cell r="F2593">
            <v>0.103646</v>
          </cell>
        </row>
        <row r="2594">
          <cell r="F2594">
            <v>0.103686</v>
          </cell>
        </row>
        <row r="2595">
          <cell r="F2595">
            <v>0.103726</v>
          </cell>
        </row>
        <row r="2596">
          <cell r="F2596">
            <v>0.103766</v>
          </cell>
        </row>
        <row r="2597">
          <cell r="F2597">
            <v>0.103806</v>
          </cell>
        </row>
        <row r="2598">
          <cell r="F2598">
            <v>0.10384599999999999</v>
          </cell>
        </row>
        <row r="2599">
          <cell r="F2599">
            <v>0.10388600000000001</v>
          </cell>
        </row>
        <row r="2600">
          <cell r="F2600">
            <v>0.103926</v>
          </cell>
        </row>
        <row r="2601">
          <cell r="F2601">
            <v>0.103966</v>
          </cell>
        </row>
        <row r="2602">
          <cell r="F2602">
            <v>0.104006</v>
          </cell>
        </row>
        <row r="2603">
          <cell r="F2603">
            <v>0.104046</v>
          </cell>
        </row>
        <row r="2604">
          <cell r="F2604">
            <v>0.104086</v>
          </cell>
        </row>
        <row r="2605">
          <cell r="F2605">
            <v>0.104126</v>
          </cell>
        </row>
        <row r="2606">
          <cell r="F2606">
            <v>0.10416599999999999</v>
          </cell>
        </row>
        <row r="2607">
          <cell r="F2607">
            <v>0.10420599999999999</v>
          </cell>
        </row>
        <row r="2608">
          <cell r="F2608">
            <v>0.10424600000000001</v>
          </cell>
        </row>
        <row r="2609">
          <cell r="F2609">
            <v>0.104286</v>
          </cell>
        </row>
        <row r="2610">
          <cell r="F2610">
            <v>0.104326</v>
          </cell>
        </row>
        <row r="2611">
          <cell r="F2611">
            <v>0.104366</v>
          </cell>
        </row>
        <row r="2612">
          <cell r="F2612">
            <v>0.104406</v>
          </cell>
        </row>
        <row r="2613">
          <cell r="F2613">
            <v>0.104446</v>
          </cell>
        </row>
        <row r="2614">
          <cell r="F2614">
            <v>0.104486</v>
          </cell>
        </row>
        <row r="2615">
          <cell r="F2615">
            <v>0.10452599999999999</v>
          </cell>
        </row>
        <row r="2616">
          <cell r="F2616">
            <v>0.10456600000000001</v>
          </cell>
        </row>
        <row r="2617">
          <cell r="F2617">
            <v>0.104606</v>
          </cell>
        </row>
        <row r="2618">
          <cell r="F2618">
            <v>0.104646</v>
          </cell>
        </row>
        <row r="2619">
          <cell r="F2619">
            <v>0.104686</v>
          </cell>
        </row>
        <row r="2620">
          <cell r="F2620">
            <v>0.104726</v>
          </cell>
        </row>
        <row r="2621">
          <cell r="F2621">
            <v>0.104766</v>
          </cell>
        </row>
        <row r="2622">
          <cell r="F2622">
            <v>0.104806</v>
          </cell>
        </row>
        <row r="2623">
          <cell r="F2623">
            <v>0.10484599999999999</v>
          </cell>
        </row>
        <row r="2624">
          <cell r="F2624">
            <v>0.10488599999999999</v>
          </cell>
        </row>
        <row r="2625">
          <cell r="F2625">
            <v>0.10492600000000001</v>
          </cell>
        </row>
        <row r="2626">
          <cell r="F2626">
            <v>0.104966</v>
          </cell>
        </row>
        <row r="2627">
          <cell r="F2627">
            <v>0.105006</v>
          </cell>
        </row>
        <row r="2628">
          <cell r="F2628">
            <v>0.105046</v>
          </cell>
        </row>
        <row r="2629">
          <cell r="F2629">
            <v>0.105086</v>
          </cell>
        </row>
        <row r="2630">
          <cell r="F2630">
            <v>0.105126</v>
          </cell>
        </row>
        <row r="2631">
          <cell r="F2631">
            <v>0.105166</v>
          </cell>
        </row>
        <row r="2632">
          <cell r="F2632">
            <v>0.10520599999999999</v>
          </cell>
        </row>
        <row r="2633">
          <cell r="F2633">
            <v>0.10524600000000001</v>
          </cell>
        </row>
        <row r="2634">
          <cell r="F2634">
            <v>0.105286</v>
          </cell>
        </row>
        <row r="2635">
          <cell r="F2635">
            <v>0.105326</v>
          </cell>
        </row>
        <row r="2636">
          <cell r="F2636">
            <v>0.105366</v>
          </cell>
        </row>
        <row r="2637">
          <cell r="F2637">
            <v>0.105406</v>
          </cell>
        </row>
        <row r="2638">
          <cell r="F2638">
            <v>0.105446</v>
          </cell>
        </row>
        <row r="2639">
          <cell r="F2639">
            <v>0.105486</v>
          </cell>
        </row>
        <row r="2640">
          <cell r="F2640">
            <v>0.10552599999999999</v>
          </cell>
        </row>
        <row r="2641">
          <cell r="F2641">
            <v>0.10556599999999999</v>
          </cell>
        </row>
        <row r="2642">
          <cell r="F2642">
            <v>0.10560600000000001</v>
          </cell>
        </row>
        <row r="2643">
          <cell r="F2643">
            <v>0.105646</v>
          </cell>
        </row>
        <row r="2644">
          <cell r="F2644">
            <v>0.105686</v>
          </cell>
        </row>
        <row r="2645">
          <cell r="F2645">
            <v>0.105726</v>
          </cell>
        </row>
        <row r="2646">
          <cell r="F2646">
            <v>0.105766</v>
          </cell>
        </row>
        <row r="2647">
          <cell r="F2647">
            <v>0.105806</v>
          </cell>
        </row>
        <row r="2648">
          <cell r="F2648">
            <v>0.105846</v>
          </cell>
        </row>
        <row r="2649">
          <cell r="F2649">
            <v>0.10588599999999999</v>
          </cell>
        </row>
        <row r="2650">
          <cell r="F2650">
            <v>0.10592600000000001</v>
          </cell>
        </row>
        <row r="2651">
          <cell r="F2651">
            <v>0.105966</v>
          </cell>
        </row>
        <row r="2652">
          <cell r="F2652">
            <v>0.106006</v>
          </cell>
        </row>
        <row r="2653">
          <cell r="F2653">
            <v>0.106046</v>
          </cell>
        </row>
        <row r="2654">
          <cell r="F2654">
            <v>0.106086</v>
          </cell>
        </row>
        <row r="2655">
          <cell r="F2655">
            <v>0.106126</v>
          </cell>
        </row>
        <row r="2656">
          <cell r="F2656">
            <v>0.106166</v>
          </cell>
        </row>
        <row r="2657">
          <cell r="F2657">
            <v>0.10620599999999999</v>
          </cell>
        </row>
        <row r="2658">
          <cell r="F2658">
            <v>0.10624599999999999</v>
          </cell>
        </row>
        <row r="2659">
          <cell r="F2659">
            <v>0.10628600000000001</v>
          </cell>
        </row>
        <row r="2660">
          <cell r="F2660">
            <v>0.106326</v>
          </cell>
        </row>
        <row r="2661">
          <cell r="F2661">
            <v>0.106366</v>
          </cell>
        </row>
        <row r="2662">
          <cell r="F2662">
            <v>0.106406</v>
          </cell>
        </row>
        <row r="2663">
          <cell r="F2663">
            <v>0.106446</v>
          </cell>
        </row>
        <row r="2664">
          <cell r="F2664">
            <v>0.106486</v>
          </cell>
        </row>
        <row r="2665">
          <cell r="F2665">
            <v>0.106526</v>
          </cell>
        </row>
        <row r="2666">
          <cell r="F2666">
            <v>0.10656599999999999</v>
          </cell>
        </row>
        <row r="2667">
          <cell r="F2667">
            <v>0.10660600000000001</v>
          </cell>
        </row>
        <row r="2668">
          <cell r="F2668">
            <v>0.106646</v>
          </cell>
        </row>
        <row r="2669">
          <cell r="F2669">
            <v>0.106686</v>
          </cell>
        </row>
        <row r="2670">
          <cell r="F2670">
            <v>0.106726</v>
          </cell>
        </row>
        <row r="2671">
          <cell r="F2671">
            <v>0.106766</v>
          </cell>
        </row>
        <row r="2672">
          <cell r="F2672">
            <v>0.106806</v>
          </cell>
        </row>
        <row r="2673">
          <cell r="F2673">
            <v>0.106846</v>
          </cell>
        </row>
        <row r="2674">
          <cell r="F2674">
            <v>0.10688599999999999</v>
          </cell>
        </row>
        <row r="2675">
          <cell r="F2675">
            <v>0.10692599999999999</v>
          </cell>
        </row>
        <row r="2676">
          <cell r="F2676">
            <v>0.10696600000000001</v>
          </cell>
        </row>
        <row r="2677">
          <cell r="F2677">
            <v>0.107006</v>
          </cell>
        </row>
        <row r="2678">
          <cell r="F2678">
            <v>0.107046</v>
          </cell>
        </row>
        <row r="2679">
          <cell r="F2679">
            <v>0.107086</v>
          </cell>
        </row>
        <row r="2680">
          <cell r="F2680">
            <v>0.107126</v>
          </cell>
        </row>
        <row r="2681">
          <cell r="F2681">
            <v>0.107166</v>
          </cell>
        </row>
        <row r="2682">
          <cell r="F2682">
            <v>0.107206</v>
          </cell>
        </row>
        <row r="2683">
          <cell r="F2683">
            <v>0.10724599999999999</v>
          </cell>
        </row>
        <row r="2684">
          <cell r="F2684">
            <v>0.10728600000000001</v>
          </cell>
        </row>
        <row r="2685">
          <cell r="F2685">
            <v>0.107326</v>
          </cell>
        </row>
        <row r="2686">
          <cell r="F2686">
            <v>0.107366</v>
          </cell>
        </row>
        <row r="2687">
          <cell r="F2687">
            <v>0.107406</v>
          </cell>
        </row>
        <row r="2688">
          <cell r="F2688">
            <v>0.107446</v>
          </cell>
        </row>
        <row r="2689">
          <cell r="F2689">
            <v>0.107486</v>
          </cell>
        </row>
        <row r="2690">
          <cell r="F2690">
            <v>0.107526</v>
          </cell>
        </row>
        <row r="2691">
          <cell r="F2691">
            <v>0.10756599999999999</v>
          </cell>
        </row>
        <row r="2692">
          <cell r="F2692">
            <v>0.10760599999999999</v>
          </cell>
        </row>
        <row r="2693">
          <cell r="F2693">
            <v>0.10764600000000001</v>
          </cell>
        </row>
        <row r="2694">
          <cell r="F2694">
            <v>0.107686</v>
          </cell>
        </row>
        <row r="2695">
          <cell r="F2695">
            <v>0.107726</v>
          </cell>
        </row>
        <row r="2696">
          <cell r="F2696">
            <v>0.107766</v>
          </cell>
        </row>
        <row r="2697">
          <cell r="F2697">
            <v>0.107806</v>
          </cell>
        </row>
        <row r="2698">
          <cell r="F2698">
            <v>0.107846</v>
          </cell>
        </row>
        <row r="2699">
          <cell r="F2699">
            <v>0.107886</v>
          </cell>
        </row>
        <row r="2700">
          <cell r="F2700">
            <v>0.10792599999999999</v>
          </cell>
        </row>
        <row r="2701">
          <cell r="F2701">
            <v>0.10796600000000001</v>
          </cell>
        </row>
        <row r="2702">
          <cell r="F2702">
            <v>0.108006</v>
          </cell>
        </row>
        <row r="2703">
          <cell r="F2703">
            <v>0.108046</v>
          </cell>
        </row>
        <row r="2704">
          <cell r="F2704">
            <v>0.108086</v>
          </cell>
        </row>
        <row r="2705">
          <cell r="F2705">
            <v>0.108126</v>
          </cell>
        </row>
        <row r="2706">
          <cell r="F2706">
            <v>0.108166</v>
          </cell>
        </row>
        <row r="2707">
          <cell r="F2707">
            <v>0.108206</v>
          </cell>
        </row>
        <row r="2708">
          <cell r="F2708">
            <v>0.108246</v>
          </cell>
        </row>
        <row r="2709">
          <cell r="F2709">
            <v>0.10828599999999999</v>
          </cell>
        </row>
        <row r="2710">
          <cell r="F2710">
            <v>0.10832600000000001</v>
          </cell>
        </row>
        <row r="2711">
          <cell r="F2711">
            <v>0.108366</v>
          </cell>
        </row>
        <row r="2712">
          <cell r="F2712">
            <v>0.108406</v>
          </cell>
        </row>
        <row r="2713">
          <cell r="F2713">
            <v>0.108446</v>
          </cell>
        </row>
        <row r="2714">
          <cell r="F2714">
            <v>0.108486</v>
          </cell>
        </row>
        <row r="2715">
          <cell r="F2715">
            <v>0.108526</v>
          </cell>
        </row>
        <row r="2716">
          <cell r="F2716">
            <v>0.108566</v>
          </cell>
        </row>
        <row r="2717">
          <cell r="F2717">
            <v>0.10860599999999999</v>
          </cell>
        </row>
        <row r="2718">
          <cell r="F2718">
            <v>0.10864600000000001</v>
          </cell>
        </row>
        <row r="2719">
          <cell r="F2719">
            <v>0.108686</v>
          </cell>
        </row>
        <row r="2720">
          <cell r="F2720">
            <v>0.108726</v>
          </cell>
        </row>
        <row r="2721">
          <cell r="F2721">
            <v>0.108766</v>
          </cell>
        </row>
        <row r="2722">
          <cell r="F2722">
            <v>0.108806</v>
          </cell>
        </row>
        <row r="2723">
          <cell r="F2723">
            <v>0.108846</v>
          </cell>
        </row>
        <row r="2724">
          <cell r="F2724">
            <v>0.108886</v>
          </cell>
        </row>
        <row r="2725">
          <cell r="F2725">
            <v>0.108926</v>
          </cell>
        </row>
        <row r="2726">
          <cell r="F2726">
            <v>0.10896599999999999</v>
          </cell>
        </row>
        <row r="2727">
          <cell r="F2727">
            <v>0.10900600000000001</v>
          </cell>
        </row>
        <row r="2728">
          <cell r="F2728">
            <v>0.109046</v>
          </cell>
        </row>
        <row r="2729">
          <cell r="F2729">
            <v>0.109086</v>
          </cell>
        </row>
        <row r="2730">
          <cell r="F2730">
            <v>0.109126</v>
          </cell>
        </row>
        <row r="2731">
          <cell r="F2731">
            <v>0.109166</v>
          </cell>
        </row>
        <row r="2732">
          <cell r="F2732">
            <v>0.109206</v>
          </cell>
        </row>
        <row r="2733">
          <cell r="F2733">
            <v>0.109246</v>
          </cell>
        </row>
        <row r="2734">
          <cell r="F2734">
            <v>0.10928599999999999</v>
          </cell>
        </row>
        <row r="2735">
          <cell r="F2735">
            <v>0.10932600000000001</v>
          </cell>
        </row>
        <row r="2736">
          <cell r="F2736">
            <v>0.109366</v>
          </cell>
        </row>
        <row r="2737">
          <cell r="F2737">
            <v>0.109406</v>
          </cell>
        </row>
        <row r="2738">
          <cell r="F2738">
            <v>0.109446</v>
          </cell>
        </row>
        <row r="2739">
          <cell r="F2739">
            <v>0.109486</v>
          </cell>
        </row>
        <row r="2740">
          <cell r="F2740">
            <v>0.109526</v>
          </cell>
        </row>
        <row r="2741">
          <cell r="F2741">
            <v>0.109566</v>
          </cell>
        </row>
        <row r="2742">
          <cell r="F2742">
            <v>0.109606</v>
          </cell>
        </row>
        <row r="2743">
          <cell r="F2743">
            <v>0.10964599999999999</v>
          </cell>
        </row>
        <row r="2744">
          <cell r="F2744">
            <v>0.10968600000000001</v>
          </cell>
        </row>
        <row r="2745">
          <cell r="F2745">
            <v>0.109726</v>
          </cell>
        </row>
        <row r="2746">
          <cell r="F2746">
            <v>0.109766</v>
          </cell>
        </row>
        <row r="2747">
          <cell r="F2747">
            <v>0.109806</v>
          </cell>
        </row>
        <row r="2748">
          <cell r="F2748">
            <v>0.109846</v>
          </cell>
        </row>
        <row r="2749">
          <cell r="F2749">
            <v>0.109886</v>
          </cell>
        </row>
        <row r="2750">
          <cell r="F2750">
            <v>0.109926</v>
          </cell>
        </row>
        <row r="2751">
          <cell r="F2751">
            <v>0.10996599999999999</v>
          </cell>
        </row>
        <row r="2752">
          <cell r="F2752">
            <v>0.11000600000000001</v>
          </cell>
        </row>
        <row r="2753">
          <cell r="F2753">
            <v>0.110046</v>
          </cell>
        </row>
        <row r="2754">
          <cell r="F2754">
            <v>0.110086</v>
          </cell>
        </row>
        <row r="2755">
          <cell r="F2755">
            <v>0.110126</v>
          </cell>
        </row>
        <row r="2756">
          <cell r="F2756">
            <v>0.110166</v>
          </cell>
        </row>
        <row r="2757">
          <cell r="F2757">
            <v>0.110206</v>
          </cell>
        </row>
        <row r="2758">
          <cell r="F2758">
            <v>0.110246</v>
          </cell>
        </row>
        <row r="2759">
          <cell r="F2759">
            <v>0.110286</v>
          </cell>
        </row>
        <row r="2760">
          <cell r="F2760">
            <v>0.11032599999999999</v>
          </cell>
        </row>
        <row r="2761">
          <cell r="F2761">
            <v>0.11036600000000001</v>
          </cell>
        </row>
        <row r="2762">
          <cell r="F2762">
            <v>0.110406</v>
          </cell>
        </row>
        <row r="2763">
          <cell r="F2763">
            <v>0.110446</v>
          </cell>
        </row>
        <row r="2764">
          <cell r="F2764">
            <v>0.110486</v>
          </cell>
        </row>
        <row r="2765">
          <cell r="F2765">
            <v>0.110526</v>
          </cell>
        </row>
        <row r="2766">
          <cell r="F2766">
            <v>0.110566</v>
          </cell>
        </row>
        <row r="2767">
          <cell r="F2767">
            <v>0.110606</v>
          </cell>
        </row>
        <row r="2768">
          <cell r="F2768">
            <v>0.11064599999999999</v>
          </cell>
        </row>
        <row r="2769">
          <cell r="F2769">
            <v>0.11068600000000001</v>
          </cell>
        </row>
        <row r="2770">
          <cell r="F2770">
            <v>0.110726</v>
          </cell>
        </row>
        <row r="2771">
          <cell r="F2771">
            <v>0.110766</v>
          </cell>
        </row>
        <row r="2772">
          <cell r="F2772">
            <v>0.110806</v>
          </cell>
        </row>
        <row r="2773">
          <cell r="F2773">
            <v>0.110846</v>
          </cell>
        </row>
        <row r="2774">
          <cell r="F2774">
            <v>0.110886</v>
          </cell>
        </row>
        <row r="2775">
          <cell r="F2775">
            <v>0.110926</v>
          </cell>
        </row>
        <row r="2776">
          <cell r="F2776">
            <v>0.110966</v>
          </cell>
        </row>
        <row r="2777">
          <cell r="F2777">
            <v>0.11100599999999999</v>
          </cell>
        </row>
        <row r="2778">
          <cell r="F2778">
            <v>0.11104600000000001</v>
          </cell>
        </row>
        <row r="2779">
          <cell r="F2779">
            <v>0.111086</v>
          </cell>
        </row>
        <row r="2780">
          <cell r="F2780">
            <v>0.111126</v>
          </cell>
        </row>
        <row r="2781">
          <cell r="F2781">
            <v>0.111166</v>
          </cell>
        </row>
        <row r="2782">
          <cell r="F2782">
            <v>0.111206</v>
          </cell>
        </row>
        <row r="2783">
          <cell r="F2783">
            <v>0.111246</v>
          </cell>
        </row>
        <row r="2784">
          <cell r="F2784">
            <v>0.111286</v>
          </cell>
        </row>
        <row r="2785">
          <cell r="F2785">
            <v>0.11132599999999999</v>
          </cell>
        </row>
        <row r="2786">
          <cell r="F2786">
            <v>0.11136600000000001</v>
          </cell>
        </row>
        <row r="2787">
          <cell r="F2787">
            <v>0.11140600000000001</v>
          </cell>
        </row>
        <row r="2788">
          <cell r="F2788">
            <v>0.111446</v>
          </cell>
        </row>
        <row r="2789">
          <cell r="F2789">
            <v>0.111486</v>
          </cell>
        </row>
        <row r="2790">
          <cell r="F2790">
            <v>0.111526</v>
          </cell>
        </row>
        <row r="2791">
          <cell r="F2791">
            <v>0.111566</v>
          </cell>
        </row>
        <row r="2792">
          <cell r="F2792">
            <v>0.111606</v>
          </cell>
        </row>
        <row r="2793">
          <cell r="F2793">
            <v>0.111646</v>
          </cell>
        </row>
        <row r="2794">
          <cell r="F2794">
            <v>0.11168599999999999</v>
          </cell>
        </row>
        <row r="2795">
          <cell r="F2795">
            <v>0.11172600000000001</v>
          </cell>
        </row>
        <row r="2796">
          <cell r="F2796">
            <v>0.111766</v>
          </cell>
        </row>
        <row r="2797">
          <cell r="F2797">
            <v>0.111806</v>
          </cell>
        </row>
        <row r="2798">
          <cell r="F2798">
            <v>0.111846</v>
          </cell>
        </row>
        <row r="2799">
          <cell r="F2799">
            <v>0.111886</v>
          </cell>
        </row>
        <row r="2800">
          <cell r="F2800">
            <v>0.111926</v>
          </cell>
        </row>
        <row r="2801">
          <cell r="F2801">
            <v>0.111966</v>
          </cell>
        </row>
        <row r="2802">
          <cell r="F2802">
            <v>0.11200599999999999</v>
          </cell>
        </row>
        <row r="2803">
          <cell r="F2803">
            <v>0.11204600000000001</v>
          </cell>
        </row>
        <row r="2804">
          <cell r="F2804">
            <v>0.11208600000000001</v>
          </cell>
        </row>
        <row r="2805">
          <cell r="F2805">
            <v>0.112126</v>
          </cell>
        </row>
        <row r="2806">
          <cell r="F2806">
            <v>0.112166</v>
          </cell>
        </row>
        <row r="2807">
          <cell r="F2807">
            <v>0.112206</v>
          </cell>
        </row>
        <row r="2808">
          <cell r="F2808">
            <v>0.112246</v>
          </cell>
        </row>
        <row r="2809">
          <cell r="F2809">
            <v>0.112286</v>
          </cell>
        </row>
        <row r="2810">
          <cell r="F2810">
            <v>0.112326</v>
          </cell>
        </row>
        <row r="2811">
          <cell r="F2811">
            <v>0.11236599999999999</v>
          </cell>
        </row>
        <row r="2812">
          <cell r="F2812">
            <v>0.11240600000000001</v>
          </cell>
        </row>
        <row r="2813">
          <cell r="F2813">
            <v>0.112446</v>
          </cell>
        </row>
        <row r="2814">
          <cell r="F2814">
            <v>0.112486</v>
          </cell>
        </row>
        <row r="2815">
          <cell r="F2815">
            <v>0.112526</v>
          </cell>
        </row>
        <row r="2816">
          <cell r="F2816">
            <v>0.112566</v>
          </cell>
        </row>
        <row r="2817">
          <cell r="F2817">
            <v>0.112606</v>
          </cell>
        </row>
        <row r="2818">
          <cell r="F2818">
            <v>0.112646</v>
          </cell>
        </row>
        <row r="2819">
          <cell r="F2819">
            <v>0.11268599999999999</v>
          </cell>
        </row>
        <row r="2820">
          <cell r="F2820">
            <v>0.11272600000000001</v>
          </cell>
        </row>
        <row r="2821">
          <cell r="F2821">
            <v>0.11276600000000001</v>
          </cell>
        </row>
        <row r="2822">
          <cell r="F2822">
            <v>0.112806</v>
          </cell>
        </row>
        <row r="2823">
          <cell r="F2823">
            <v>0.112846</v>
          </cell>
        </row>
        <row r="2824">
          <cell r="F2824">
            <v>0.112886</v>
          </cell>
        </row>
        <row r="2825">
          <cell r="F2825">
            <v>0.112926</v>
          </cell>
        </row>
        <row r="2826">
          <cell r="F2826">
            <v>0.112966</v>
          </cell>
        </row>
        <row r="2827">
          <cell r="F2827">
            <v>0.113006</v>
          </cell>
        </row>
        <row r="2828">
          <cell r="F2828">
            <v>0.11304599999999999</v>
          </cell>
        </row>
        <row r="2829">
          <cell r="F2829">
            <v>0.11308600000000001</v>
          </cell>
        </row>
        <row r="2830">
          <cell r="F2830">
            <v>0.113126</v>
          </cell>
        </row>
        <row r="2831">
          <cell r="F2831">
            <v>0.113166</v>
          </cell>
        </row>
        <row r="2832">
          <cell r="F2832">
            <v>0.113206</v>
          </cell>
        </row>
        <row r="2833">
          <cell r="F2833">
            <v>0.113246</v>
          </cell>
        </row>
        <row r="2834">
          <cell r="F2834">
            <v>0.113286</v>
          </cell>
        </row>
        <row r="2835">
          <cell r="F2835">
            <v>0.113326</v>
          </cell>
        </row>
        <row r="2836">
          <cell r="F2836">
            <v>0.11336599999999999</v>
          </cell>
        </row>
        <row r="2837">
          <cell r="F2837">
            <v>0.11340600000000001</v>
          </cell>
        </row>
        <row r="2838">
          <cell r="F2838">
            <v>0.11344600000000001</v>
          </cell>
        </row>
        <row r="2839">
          <cell r="F2839">
            <v>0.113486</v>
          </cell>
        </row>
        <row r="2840">
          <cell r="F2840">
            <v>0.113526</v>
          </cell>
        </row>
        <row r="2841">
          <cell r="F2841">
            <v>0.113566</v>
          </cell>
        </row>
        <row r="2842">
          <cell r="F2842">
            <v>0.113606</v>
          </cell>
        </row>
        <row r="2843">
          <cell r="F2843">
            <v>0.113646</v>
          </cell>
        </row>
        <row r="2844">
          <cell r="F2844">
            <v>0.113686</v>
          </cell>
        </row>
        <row r="2845">
          <cell r="F2845">
            <v>0.11372599999999999</v>
          </cell>
        </row>
        <row r="2846">
          <cell r="F2846">
            <v>0.11376600000000001</v>
          </cell>
        </row>
        <row r="2847">
          <cell r="F2847">
            <v>0.113806</v>
          </cell>
        </row>
        <row r="2848">
          <cell r="F2848">
            <v>0.113846</v>
          </cell>
        </row>
        <row r="2849">
          <cell r="F2849">
            <v>0.113886</v>
          </cell>
        </row>
        <row r="2850">
          <cell r="F2850">
            <v>0.113926</v>
          </cell>
        </row>
        <row r="2851">
          <cell r="F2851">
            <v>0.113966</v>
          </cell>
        </row>
        <row r="2852">
          <cell r="F2852">
            <v>0.114006</v>
          </cell>
        </row>
        <row r="2853">
          <cell r="F2853">
            <v>0.11404599999999999</v>
          </cell>
        </row>
        <row r="2854">
          <cell r="F2854">
            <v>0.11408600000000001</v>
          </cell>
        </row>
        <row r="2855">
          <cell r="F2855">
            <v>0.11412600000000001</v>
          </cell>
        </row>
        <row r="2856">
          <cell r="F2856">
            <v>0.114166</v>
          </cell>
        </row>
        <row r="2857">
          <cell r="F2857">
            <v>0.114206</v>
          </cell>
        </row>
        <row r="2858">
          <cell r="F2858">
            <v>0.114246</v>
          </cell>
        </row>
        <row r="2859">
          <cell r="F2859">
            <v>0.114286</v>
          </cell>
        </row>
        <row r="2860">
          <cell r="F2860">
            <v>0.114326</v>
          </cell>
        </row>
        <row r="2861">
          <cell r="F2861">
            <v>0.114366</v>
          </cell>
        </row>
        <row r="2862">
          <cell r="F2862">
            <v>0.11440599999999999</v>
          </cell>
        </row>
        <row r="2863">
          <cell r="F2863">
            <v>0.11444600000000001</v>
          </cell>
        </row>
        <row r="2864">
          <cell r="F2864">
            <v>0.114486</v>
          </cell>
        </row>
        <row r="2865">
          <cell r="F2865">
            <v>0.114526</v>
          </cell>
        </row>
        <row r="2866">
          <cell r="F2866">
            <v>0.114566</v>
          </cell>
        </row>
        <row r="2867">
          <cell r="F2867">
            <v>0.114606</v>
          </cell>
        </row>
        <row r="2868">
          <cell r="F2868">
            <v>0.114646</v>
          </cell>
        </row>
        <row r="2869">
          <cell r="F2869">
            <v>0.114686</v>
          </cell>
        </row>
        <row r="2870">
          <cell r="F2870">
            <v>0.11472599999999999</v>
          </cell>
        </row>
        <row r="2871">
          <cell r="F2871">
            <v>0.11476600000000001</v>
          </cell>
        </row>
        <row r="2872">
          <cell r="F2872">
            <v>0.11480600000000001</v>
          </cell>
        </row>
        <row r="2873">
          <cell r="F2873">
            <v>0.114846</v>
          </cell>
        </row>
        <row r="2874">
          <cell r="F2874">
            <v>0.114886</v>
          </cell>
        </row>
        <row r="2875">
          <cell r="F2875">
            <v>0.114926</v>
          </cell>
        </row>
        <row r="2876">
          <cell r="F2876">
            <v>0.114966</v>
          </cell>
        </row>
        <row r="2877">
          <cell r="F2877">
            <v>0.115006</v>
          </cell>
        </row>
        <row r="2878">
          <cell r="F2878">
            <v>0.115046</v>
          </cell>
        </row>
        <row r="2879">
          <cell r="F2879">
            <v>0.11508599999999999</v>
          </cell>
        </row>
        <row r="2880">
          <cell r="F2880">
            <v>0.11512600000000001</v>
          </cell>
        </row>
        <row r="2881">
          <cell r="F2881">
            <v>0.115166</v>
          </cell>
        </row>
        <row r="2882">
          <cell r="F2882">
            <v>0.115206</v>
          </cell>
        </row>
        <row r="2883">
          <cell r="F2883">
            <v>0.115246</v>
          </cell>
        </row>
        <row r="2884">
          <cell r="F2884">
            <v>0.115286</v>
          </cell>
        </row>
        <row r="2885">
          <cell r="F2885">
            <v>0.115326</v>
          </cell>
        </row>
        <row r="2886">
          <cell r="F2886">
            <v>0.115366</v>
          </cell>
        </row>
        <row r="2887">
          <cell r="F2887">
            <v>0.11540599999999999</v>
          </cell>
        </row>
        <row r="2888">
          <cell r="F2888">
            <v>0.11544599999999999</v>
          </cell>
        </row>
        <row r="2889">
          <cell r="F2889">
            <v>0.11548600000000001</v>
          </cell>
        </row>
        <row r="2890">
          <cell r="F2890">
            <v>0.115526</v>
          </cell>
        </row>
        <row r="2891">
          <cell r="F2891">
            <v>0.115566</v>
          </cell>
        </row>
        <row r="2892">
          <cell r="F2892">
            <v>0.115606</v>
          </cell>
        </row>
        <row r="2893">
          <cell r="F2893">
            <v>0.115646</v>
          </cell>
        </row>
        <row r="2894">
          <cell r="F2894">
            <v>0.115686</v>
          </cell>
        </row>
        <row r="2895">
          <cell r="F2895">
            <v>0.115726</v>
          </cell>
        </row>
        <row r="2896">
          <cell r="F2896">
            <v>0.11576599999999999</v>
          </cell>
        </row>
        <row r="2897">
          <cell r="F2897">
            <v>0.11580600000000001</v>
          </cell>
        </row>
        <row r="2898">
          <cell r="F2898">
            <v>0.115846</v>
          </cell>
        </row>
        <row r="2899">
          <cell r="F2899">
            <v>0.115886</v>
          </cell>
        </row>
        <row r="2900">
          <cell r="F2900">
            <v>0.115926</v>
          </cell>
        </row>
        <row r="2901">
          <cell r="F2901">
            <v>0.115966</v>
          </cell>
        </row>
        <row r="2902">
          <cell r="F2902">
            <v>0.116006</v>
          </cell>
        </row>
        <row r="2903">
          <cell r="F2903">
            <v>0.116046</v>
          </cell>
        </row>
        <row r="2904">
          <cell r="F2904">
            <v>0.11608599999999999</v>
          </cell>
        </row>
        <row r="2905">
          <cell r="F2905">
            <v>0.11612599999999999</v>
          </cell>
        </row>
        <row r="2906">
          <cell r="F2906">
            <v>0.11616600000000001</v>
          </cell>
        </row>
        <row r="2907">
          <cell r="F2907">
            <v>0.116206</v>
          </cell>
        </row>
        <row r="2908">
          <cell r="F2908">
            <v>0.116246</v>
          </cell>
        </row>
        <row r="2909">
          <cell r="F2909">
            <v>0.116286</v>
          </cell>
        </row>
        <row r="2910">
          <cell r="F2910">
            <v>0.116326</v>
          </cell>
        </row>
        <row r="2911">
          <cell r="F2911">
            <v>0.116366</v>
          </cell>
        </row>
        <row r="2912">
          <cell r="F2912">
            <v>0.116406</v>
          </cell>
        </row>
        <row r="2913">
          <cell r="F2913">
            <v>0.11644599999999999</v>
          </cell>
        </row>
        <row r="2914">
          <cell r="F2914">
            <v>0.11648600000000001</v>
          </cell>
        </row>
        <row r="2915">
          <cell r="F2915">
            <v>0.116526</v>
          </cell>
        </row>
        <row r="2916">
          <cell r="F2916">
            <v>0.116566</v>
          </cell>
        </row>
        <row r="2917">
          <cell r="F2917">
            <v>0.116606</v>
          </cell>
        </row>
        <row r="2918">
          <cell r="F2918">
            <v>0.116646</v>
          </cell>
        </row>
        <row r="2919">
          <cell r="F2919">
            <v>0.116686</v>
          </cell>
        </row>
        <row r="2920">
          <cell r="F2920">
            <v>0.116726</v>
          </cell>
        </row>
        <row r="2921">
          <cell r="F2921">
            <v>0.11676599999999999</v>
          </cell>
        </row>
        <row r="2922">
          <cell r="F2922">
            <v>0.11680599999999999</v>
          </cell>
        </row>
        <row r="2923">
          <cell r="F2923">
            <v>0.11684600000000001</v>
          </cell>
        </row>
        <row r="2924">
          <cell r="F2924">
            <v>0.116886</v>
          </cell>
        </row>
        <row r="2925">
          <cell r="F2925">
            <v>0.116926</v>
          </cell>
        </row>
        <row r="2926">
          <cell r="F2926">
            <v>0.116966</v>
          </cell>
        </row>
        <row r="2927">
          <cell r="F2927">
            <v>0.117006</v>
          </cell>
        </row>
        <row r="2928">
          <cell r="F2928">
            <v>0.117046</v>
          </cell>
        </row>
        <row r="2929">
          <cell r="F2929">
            <v>0.117086</v>
          </cell>
        </row>
        <row r="2930">
          <cell r="F2930">
            <v>0.11712599999999999</v>
          </cell>
        </row>
        <row r="2931">
          <cell r="F2931">
            <v>0.11716600000000001</v>
          </cell>
        </row>
        <row r="2932">
          <cell r="F2932">
            <v>0.117206</v>
          </cell>
        </row>
        <row r="2933">
          <cell r="F2933">
            <v>0.117246</v>
          </cell>
        </row>
        <row r="2934">
          <cell r="F2934">
            <v>0.117286</v>
          </cell>
        </row>
        <row r="2935">
          <cell r="F2935">
            <v>0.117326</v>
          </cell>
        </row>
        <row r="2936">
          <cell r="F2936">
            <v>0.117366</v>
          </cell>
        </row>
        <row r="2937">
          <cell r="F2937">
            <v>0.117406</v>
          </cell>
        </row>
        <row r="2938">
          <cell r="F2938">
            <v>0.11744599999999999</v>
          </cell>
        </row>
        <row r="2939">
          <cell r="F2939">
            <v>0.11748599999999999</v>
          </cell>
        </row>
        <row r="2940">
          <cell r="F2940">
            <v>0.11752600000000001</v>
          </cell>
        </row>
        <row r="2941">
          <cell r="F2941">
            <v>0.117566</v>
          </cell>
        </row>
        <row r="2942">
          <cell r="F2942">
            <v>0.117606</v>
          </cell>
        </row>
        <row r="2943">
          <cell r="F2943">
            <v>0.117646</v>
          </cell>
        </row>
        <row r="2944">
          <cell r="F2944">
            <v>0.117686</v>
          </cell>
        </row>
        <row r="2945">
          <cell r="F2945">
            <v>0.117726</v>
          </cell>
        </row>
        <row r="2946">
          <cell r="F2946">
            <v>0.117766</v>
          </cell>
        </row>
        <row r="2947">
          <cell r="F2947">
            <v>0.11780599999999999</v>
          </cell>
        </row>
        <row r="2948">
          <cell r="F2948">
            <v>0.11784600000000001</v>
          </cell>
        </row>
        <row r="2949">
          <cell r="F2949">
            <v>0.117886</v>
          </cell>
        </row>
        <row r="2950">
          <cell r="F2950">
            <v>0.117926</v>
          </cell>
        </row>
        <row r="2951">
          <cell r="F2951">
            <v>0.117966</v>
          </cell>
        </row>
        <row r="2952">
          <cell r="F2952">
            <v>0.118006</v>
          </cell>
        </row>
        <row r="2953">
          <cell r="F2953">
            <v>0.118046</v>
          </cell>
        </row>
        <row r="2954">
          <cell r="F2954">
            <v>0.118086</v>
          </cell>
        </row>
        <row r="2955">
          <cell r="F2955">
            <v>0.11812599999999999</v>
          </cell>
        </row>
        <row r="2956">
          <cell r="F2956">
            <v>0.11816599999999999</v>
          </cell>
        </row>
        <row r="2957">
          <cell r="F2957">
            <v>0.11820600000000001</v>
          </cell>
        </row>
        <row r="2958">
          <cell r="F2958">
            <v>0.118246</v>
          </cell>
        </row>
        <row r="2959">
          <cell r="F2959">
            <v>0.118286</v>
          </cell>
        </row>
        <row r="2960">
          <cell r="F2960">
            <v>0.118326</v>
          </cell>
        </row>
        <row r="2961">
          <cell r="F2961">
            <v>0.118366</v>
          </cell>
        </row>
        <row r="2962">
          <cell r="F2962">
            <v>0.118406</v>
          </cell>
        </row>
        <row r="2963">
          <cell r="F2963">
            <v>0.118446</v>
          </cell>
        </row>
        <row r="2964">
          <cell r="F2964">
            <v>0.11848599999999999</v>
          </cell>
        </row>
        <row r="2965">
          <cell r="F2965">
            <v>0.11852600000000001</v>
          </cell>
        </row>
        <row r="2966">
          <cell r="F2966">
            <v>0.118566</v>
          </cell>
        </row>
        <row r="2967">
          <cell r="F2967">
            <v>0.118606</v>
          </cell>
        </row>
        <row r="2968">
          <cell r="F2968">
            <v>0.118646</v>
          </cell>
        </row>
        <row r="2969">
          <cell r="F2969">
            <v>0.118686</v>
          </cell>
        </row>
        <row r="2970">
          <cell r="F2970">
            <v>0.118726</v>
          </cell>
        </row>
        <row r="2971">
          <cell r="F2971">
            <v>0.118766</v>
          </cell>
        </row>
        <row r="2972">
          <cell r="F2972">
            <v>0.11880599999999999</v>
          </cell>
        </row>
        <row r="2973">
          <cell r="F2973">
            <v>0.11884599999999999</v>
          </cell>
        </row>
        <row r="2974">
          <cell r="F2974">
            <v>0.11888600000000001</v>
          </cell>
        </row>
        <row r="2975">
          <cell r="F2975">
            <v>0.118926</v>
          </cell>
        </row>
        <row r="2976">
          <cell r="F2976">
            <v>0.118966</v>
          </cell>
        </row>
        <row r="2977">
          <cell r="F2977">
            <v>0.119006</v>
          </cell>
        </row>
        <row r="2978">
          <cell r="F2978">
            <v>0.119046</v>
          </cell>
        </row>
        <row r="2979">
          <cell r="F2979">
            <v>0.119086</v>
          </cell>
        </row>
        <row r="2980">
          <cell r="F2980">
            <v>0.119126</v>
          </cell>
        </row>
        <row r="2981">
          <cell r="F2981">
            <v>0.11916599999999999</v>
          </cell>
        </row>
        <row r="2982">
          <cell r="F2982">
            <v>0.11920600000000001</v>
          </cell>
        </row>
        <row r="2983">
          <cell r="F2983">
            <v>0.119246</v>
          </cell>
        </row>
        <row r="2984">
          <cell r="F2984">
            <v>0.119286</v>
          </cell>
        </row>
        <row r="2985">
          <cell r="F2985">
            <v>0.119326</v>
          </cell>
        </row>
        <row r="2986">
          <cell r="F2986">
            <v>0.119366</v>
          </cell>
        </row>
        <row r="2987">
          <cell r="F2987">
            <v>0.119406</v>
          </cell>
        </row>
        <row r="2988">
          <cell r="F2988">
            <v>0.119446</v>
          </cell>
        </row>
        <row r="2989">
          <cell r="F2989">
            <v>0.11948599999999999</v>
          </cell>
        </row>
        <row r="2990">
          <cell r="F2990">
            <v>0.11952599999999999</v>
          </cell>
        </row>
        <row r="2991">
          <cell r="F2991">
            <v>0.11956600000000001</v>
          </cell>
        </row>
        <row r="2992">
          <cell r="F2992">
            <v>0.119606</v>
          </cell>
        </row>
        <row r="2993">
          <cell r="F2993">
            <v>0.119646</v>
          </cell>
        </row>
        <row r="2994">
          <cell r="F2994">
            <v>0.119686</v>
          </cell>
        </row>
        <row r="2995">
          <cell r="F2995">
            <v>0.119726</v>
          </cell>
        </row>
        <row r="2996">
          <cell r="F2996">
            <v>0.119766</v>
          </cell>
        </row>
        <row r="2997">
          <cell r="F2997">
            <v>0.119806</v>
          </cell>
        </row>
        <row r="2998">
          <cell r="F2998">
            <v>0.11984599999999999</v>
          </cell>
        </row>
        <row r="2999">
          <cell r="F2999">
            <v>0.11988600000000001</v>
          </cell>
        </row>
        <row r="3000">
          <cell r="F3000">
            <v>0.119926</v>
          </cell>
        </row>
        <row r="3001">
          <cell r="F3001">
            <v>0.119966</v>
          </cell>
        </row>
        <row r="3002">
          <cell r="F3002">
            <v>0.120006</v>
          </cell>
        </row>
        <row r="3003">
          <cell r="F3003">
            <v>0.120046</v>
          </cell>
        </row>
        <row r="3004">
          <cell r="F3004">
            <v>0.120086</v>
          </cell>
        </row>
        <row r="3005">
          <cell r="F3005">
            <v>0.120125</v>
          </cell>
        </row>
        <row r="3006">
          <cell r="F3006">
            <v>0.12016499999999999</v>
          </cell>
        </row>
        <row r="3007">
          <cell r="F3007">
            <v>0.12020500000000001</v>
          </cell>
        </row>
        <row r="3008">
          <cell r="F3008">
            <v>0.120245</v>
          </cell>
        </row>
        <row r="3009">
          <cell r="F3009">
            <v>0.120285</v>
          </cell>
        </row>
        <row r="3010">
          <cell r="F3010">
            <v>0.120325</v>
          </cell>
        </row>
        <row r="3011">
          <cell r="F3011">
            <v>0.120365</v>
          </cell>
        </row>
        <row r="3012">
          <cell r="F3012">
            <v>0.120405</v>
          </cell>
        </row>
        <row r="3013">
          <cell r="F3013">
            <v>0.120445</v>
          </cell>
        </row>
        <row r="3014">
          <cell r="F3014">
            <v>0.12048499999999999</v>
          </cell>
        </row>
        <row r="3015">
          <cell r="F3015">
            <v>0.12052499999999999</v>
          </cell>
        </row>
        <row r="3016">
          <cell r="F3016">
            <v>0.12056500000000001</v>
          </cell>
        </row>
        <row r="3017">
          <cell r="F3017">
            <v>0.120605</v>
          </cell>
        </row>
        <row r="3018">
          <cell r="F3018">
            <v>0.120645</v>
          </cell>
        </row>
        <row r="3019">
          <cell r="F3019">
            <v>0.120685</v>
          </cell>
        </row>
        <row r="3020">
          <cell r="F3020">
            <v>0.120725</v>
          </cell>
        </row>
        <row r="3021">
          <cell r="F3021">
            <v>0.120765</v>
          </cell>
        </row>
        <row r="3022">
          <cell r="F3022">
            <v>0.120805</v>
          </cell>
        </row>
        <row r="3023">
          <cell r="F3023">
            <v>0.12084499999999999</v>
          </cell>
        </row>
        <row r="3024">
          <cell r="F3024">
            <v>0.12088500000000001</v>
          </cell>
        </row>
        <row r="3025">
          <cell r="F3025">
            <v>0.120925</v>
          </cell>
        </row>
        <row r="3026">
          <cell r="F3026">
            <v>0.120965</v>
          </cell>
        </row>
        <row r="3027">
          <cell r="F3027">
            <v>0.121005</v>
          </cell>
        </row>
        <row r="3028">
          <cell r="F3028">
            <v>0.121045</v>
          </cell>
        </row>
        <row r="3029">
          <cell r="F3029">
            <v>0.121085</v>
          </cell>
        </row>
        <row r="3030">
          <cell r="F3030">
            <v>0.121125</v>
          </cell>
        </row>
        <row r="3031">
          <cell r="F3031">
            <v>0.12116499999999999</v>
          </cell>
        </row>
        <row r="3032">
          <cell r="F3032">
            <v>0.12120499999999999</v>
          </cell>
        </row>
        <row r="3033">
          <cell r="F3033">
            <v>0.12124500000000001</v>
          </cell>
        </row>
        <row r="3034">
          <cell r="F3034">
            <v>0.121285</v>
          </cell>
        </row>
        <row r="3035">
          <cell r="F3035">
            <v>0.121325</v>
          </cell>
        </row>
        <row r="3036">
          <cell r="F3036">
            <v>0.121365</v>
          </cell>
        </row>
        <row r="3037">
          <cell r="F3037">
            <v>0.121405</v>
          </cell>
        </row>
        <row r="3038">
          <cell r="F3038">
            <v>0.121445</v>
          </cell>
        </row>
        <row r="3039">
          <cell r="F3039">
            <v>0.121485</v>
          </cell>
        </row>
        <row r="3040">
          <cell r="F3040">
            <v>0.12152499999999999</v>
          </cell>
        </row>
        <row r="3041">
          <cell r="F3041">
            <v>0.12156500000000001</v>
          </cell>
        </row>
        <row r="3042">
          <cell r="F3042">
            <v>0.121605</v>
          </cell>
        </row>
        <row r="3043">
          <cell r="F3043">
            <v>0.121645</v>
          </cell>
        </row>
        <row r="3044">
          <cell r="F3044">
            <v>0.121685</v>
          </cell>
        </row>
        <row r="3045">
          <cell r="F3045">
            <v>0.121725</v>
          </cell>
        </row>
        <row r="3046">
          <cell r="F3046">
            <v>0.121765</v>
          </cell>
        </row>
        <row r="3047">
          <cell r="F3047">
            <v>0.121805</v>
          </cell>
        </row>
        <row r="3048">
          <cell r="F3048">
            <v>0.12184499999999999</v>
          </cell>
        </row>
        <row r="3049">
          <cell r="F3049">
            <v>0.12188499999999999</v>
          </cell>
        </row>
        <row r="3050">
          <cell r="F3050">
            <v>0.12192500000000001</v>
          </cell>
        </row>
        <row r="3051">
          <cell r="F3051">
            <v>0.121965</v>
          </cell>
        </row>
        <row r="3052">
          <cell r="F3052">
            <v>0.122005</v>
          </cell>
        </row>
        <row r="3053">
          <cell r="F3053">
            <v>0.122045</v>
          </cell>
        </row>
        <row r="3054">
          <cell r="F3054">
            <v>0.122085</v>
          </cell>
        </row>
        <row r="3055">
          <cell r="F3055">
            <v>0.122125</v>
          </cell>
        </row>
        <row r="3056">
          <cell r="F3056">
            <v>0.122165</v>
          </cell>
        </row>
        <row r="3057">
          <cell r="F3057">
            <v>0.12220499999999999</v>
          </cell>
        </row>
        <row r="3058">
          <cell r="F3058">
            <v>0.12224500000000001</v>
          </cell>
        </row>
        <row r="3059">
          <cell r="F3059">
            <v>0.122285</v>
          </cell>
        </row>
        <row r="3060">
          <cell r="F3060">
            <v>0.122325</v>
          </cell>
        </row>
        <row r="3061">
          <cell r="F3061">
            <v>0.122365</v>
          </cell>
        </row>
        <row r="3062">
          <cell r="F3062">
            <v>0.122405</v>
          </cell>
        </row>
        <row r="3063">
          <cell r="F3063">
            <v>0.122445</v>
          </cell>
        </row>
        <row r="3064">
          <cell r="F3064">
            <v>0.122485</v>
          </cell>
        </row>
        <row r="3065">
          <cell r="F3065">
            <v>0.122525</v>
          </cell>
        </row>
        <row r="3066">
          <cell r="F3066">
            <v>0.12256499999999999</v>
          </cell>
        </row>
        <row r="3067">
          <cell r="F3067">
            <v>0.12260500000000001</v>
          </cell>
        </row>
        <row r="3068">
          <cell r="F3068">
            <v>0.122645</v>
          </cell>
        </row>
        <row r="3069">
          <cell r="F3069">
            <v>0.122685</v>
          </cell>
        </row>
        <row r="3070">
          <cell r="F3070">
            <v>0.122725</v>
          </cell>
        </row>
        <row r="3071">
          <cell r="F3071">
            <v>0.122765</v>
          </cell>
        </row>
        <row r="3072">
          <cell r="F3072">
            <v>0.122805</v>
          </cell>
        </row>
        <row r="3073">
          <cell r="F3073">
            <v>0.122845</v>
          </cell>
        </row>
        <row r="3074">
          <cell r="F3074">
            <v>0.12288499999999999</v>
          </cell>
        </row>
        <row r="3075">
          <cell r="F3075">
            <v>0.12292500000000001</v>
          </cell>
        </row>
        <row r="3076">
          <cell r="F3076">
            <v>0.122965</v>
          </cell>
        </row>
        <row r="3077">
          <cell r="F3077">
            <v>0.123005</v>
          </cell>
        </row>
        <row r="3078">
          <cell r="F3078">
            <v>0.123045</v>
          </cell>
        </row>
        <row r="3079">
          <cell r="F3079">
            <v>0.123085</v>
          </cell>
        </row>
        <row r="3080">
          <cell r="F3080">
            <v>0.123125</v>
          </cell>
        </row>
        <row r="3081">
          <cell r="F3081">
            <v>0.123165</v>
          </cell>
        </row>
        <row r="3082">
          <cell r="F3082">
            <v>0.123205</v>
          </cell>
        </row>
        <row r="3083">
          <cell r="F3083">
            <v>0.12324499999999999</v>
          </cell>
        </row>
        <row r="3084">
          <cell r="F3084">
            <v>0.12328500000000001</v>
          </cell>
        </row>
        <row r="3085">
          <cell r="F3085">
            <v>0.123325</v>
          </cell>
        </row>
        <row r="3086">
          <cell r="F3086">
            <v>0.123365</v>
          </cell>
        </row>
        <row r="3087">
          <cell r="F3087">
            <v>0.123405</v>
          </cell>
        </row>
        <row r="3088">
          <cell r="F3088">
            <v>0.123445</v>
          </cell>
        </row>
        <row r="3089">
          <cell r="F3089">
            <v>0.123485</v>
          </cell>
        </row>
        <row r="3090">
          <cell r="F3090">
            <v>0.123525</v>
          </cell>
        </row>
        <row r="3091">
          <cell r="F3091">
            <v>0.12356499999999999</v>
          </cell>
        </row>
        <row r="3092">
          <cell r="F3092">
            <v>0.12360500000000001</v>
          </cell>
        </row>
        <row r="3093">
          <cell r="F3093">
            <v>0.123645</v>
          </cell>
        </row>
        <row r="3094">
          <cell r="F3094">
            <v>0.123685</v>
          </cell>
        </row>
        <row r="3095">
          <cell r="F3095">
            <v>0.123725</v>
          </cell>
        </row>
        <row r="3096">
          <cell r="F3096">
            <v>0.123765</v>
          </cell>
        </row>
        <row r="3097">
          <cell r="F3097">
            <v>0.123805</v>
          </cell>
        </row>
        <row r="3098">
          <cell r="F3098">
            <v>0.123845</v>
          </cell>
        </row>
        <row r="3099">
          <cell r="F3099">
            <v>0.123885</v>
          </cell>
        </row>
        <row r="3100">
          <cell r="F3100">
            <v>0.12392499999999999</v>
          </cell>
        </row>
        <row r="3101">
          <cell r="F3101">
            <v>0.12396500000000001</v>
          </cell>
        </row>
        <row r="3102">
          <cell r="F3102">
            <v>0.124005</v>
          </cell>
        </row>
        <row r="3103">
          <cell r="F3103">
            <v>0.124045</v>
          </cell>
        </row>
        <row r="3104">
          <cell r="F3104">
            <v>0.124085</v>
          </cell>
        </row>
        <row r="3105">
          <cell r="F3105">
            <v>0.124125</v>
          </cell>
        </row>
        <row r="3106">
          <cell r="F3106">
            <v>0.124165</v>
          </cell>
        </row>
        <row r="3107">
          <cell r="F3107">
            <v>0.124205</v>
          </cell>
        </row>
        <row r="3108">
          <cell r="F3108">
            <v>0.12424499999999999</v>
          </cell>
        </row>
        <row r="3109">
          <cell r="F3109">
            <v>0.12428500000000001</v>
          </cell>
        </row>
        <row r="3110">
          <cell r="F3110">
            <v>0.124325</v>
          </cell>
        </row>
        <row r="3111">
          <cell r="F3111">
            <v>0.124365</v>
          </cell>
        </row>
        <row r="3112">
          <cell r="F3112">
            <v>0.124405</v>
          </cell>
        </row>
        <row r="3113">
          <cell r="F3113">
            <v>0.124445</v>
          </cell>
        </row>
        <row r="3114">
          <cell r="F3114">
            <v>0.124485</v>
          </cell>
        </row>
        <row r="3115">
          <cell r="F3115">
            <v>0.124525</v>
          </cell>
        </row>
        <row r="3116">
          <cell r="F3116">
            <v>0.124565</v>
          </cell>
        </row>
        <row r="3117">
          <cell r="F3117">
            <v>0.12460499999999999</v>
          </cell>
        </row>
        <row r="3118">
          <cell r="F3118">
            <v>0.12464500000000001</v>
          </cell>
        </row>
        <row r="3119">
          <cell r="F3119">
            <v>0.124685</v>
          </cell>
        </row>
        <row r="3120">
          <cell r="F3120">
            <v>0.124725</v>
          </cell>
        </row>
        <row r="3121">
          <cell r="F3121">
            <v>0.124765</v>
          </cell>
        </row>
        <row r="3122">
          <cell r="F3122">
            <v>0.124805</v>
          </cell>
        </row>
        <row r="3123">
          <cell r="F3123">
            <v>0.124845</v>
          </cell>
        </row>
        <row r="3124">
          <cell r="F3124">
            <v>0.124885</v>
          </cell>
        </row>
        <row r="3125">
          <cell r="F3125">
            <v>0.12492499999999999</v>
          </cell>
        </row>
        <row r="3126">
          <cell r="F3126">
            <v>0.12496500000000001</v>
          </cell>
        </row>
        <row r="3127">
          <cell r="F3127">
            <v>0.12500500000000001</v>
          </cell>
        </row>
        <row r="3128">
          <cell r="F3128">
            <v>0.12504499999999999</v>
          </cell>
        </row>
        <row r="3129">
          <cell r="F3129">
            <v>0.125085</v>
          </cell>
        </row>
        <row r="3130">
          <cell r="F3130">
            <v>0.12512499999999999</v>
          </cell>
        </row>
        <row r="3131">
          <cell r="F3131">
            <v>0.125165</v>
          </cell>
        </row>
        <row r="3132">
          <cell r="F3132">
            <v>0.12520500000000001</v>
          </cell>
        </row>
        <row r="3133">
          <cell r="F3133">
            <v>0.125245</v>
          </cell>
        </row>
        <row r="3134">
          <cell r="F3134">
            <v>0.12528500000000001</v>
          </cell>
        </row>
        <row r="3135">
          <cell r="F3135">
            <v>0.12532499999999999</v>
          </cell>
        </row>
        <row r="3136">
          <cell r="F3136">
            <v>0.125365</v>
          </cell>
        </row>
        <row r="3137">
          <cell r="F3137">
            <v>0.12540499999999999</v>
          </cell>
        </row>
        <row r="3138">
          <cell r="F3138">
            <v>0.125445</v>
          </cell>
        </row>
        <row r="3139">
          <cell r="F3139">
            <v>0.12548500000000001</v>
          </cell>
        </row>
        <row r="3140">
          <cell r="F3140">
            <v>0.125525</v>
          </cell>
        </row>
        <row r="3141">
          <cell r="F3141">
            <v>0.12556500000000001</v>
          </cell>
        </row>
        <row r="3142">
          <cell r="F3142">
            <v>0.12560499999999999</v>
          </cell>
        </row>
        <row r="3143">
          <cell r="F3143">
            <v>0.12564500000000001</v>
          </cell>
        </row>
        <row r="3144">
          <cell r="F3144">
            <v>0.12568499999999999</v>
          </cell>
        </row>
        <row r="3145">
          <cell r="F3145">
            <v>0.125725</v>
          </cell>
        </row>
        <row r="3146">
          <cell r="F3146">
            <v>0.12576499999999999</v>
          </cell>
        </row>
        <row r="3147">
          <cell r="F3147">
            <v>0.125805</v>
          </cell>
        </row>
        <row r="3148">
          <cell r="F3148">
            <v>0.12584500000000001</v>
          </cell>
        </row>
        <row r="3149">
          <cell r="F3149">
            <v>0.125885</v>
          </cell>
        </row>
        <row r="3150">
          <cell r="F3150">
            <v>0.12592500000000001</v>
          </cell>
        </row>
        <row r="3151">
          <cell r="F3151">
            <v>0.12596499999999999</v>
          </cell>
        </row>
        <row r="3152">
          <cell r="F3152">
            <v>0.12600500000000001</v>
          </cell>
        </row>
        <row r="3153">
          <cell r="F3153">
            <v>0.12604499999999999</v>
          </cell>
        </row>
        <row r="3154">
          <cell r="F3154">
            <v>0.126085</v>
          </cell>
        </row>
        <row r="3155">
          <cell r="F3155">
            <v>0.12612499999999999</v>
          </cell>
        </row>
        <row r="3156">
          <cell r="F3156">
            <v>0.126165</v>
          </cell>
        </row>
        <row r="3157">
          <cell r="F3157">
            <v>0.12620500000000001</v>
          </cell>
        </row>
        <row r="3158">
          <cell r="F3158">
            <v>0.126245</v>
          </cell>
        </row>
        <row r="3159">
          <cell r="F3159">
            <v>0.12628500000000001</v>
          </cell>
        </row>
        <row r="3160">
          <cell r="F3160">
            <v>0.12632499999999999</v>
          </cell>
        </row>
        <row r="3161">
          <cell r="F3161">
            <v>0.12636500000000001</v>
          </cell>
        </row>
        <row r="3162">
          <cell r="F3162">
            <v>0.12640499999999999</v>
          </cell>
        </row>
        <row r="3163">
          <cell r="F3163">
            <v>0.126445</v>
          </cell>
        </row>
        <row r="3164">
          <cell r="F3164">
            <v>0.12648499999999999</v>
          </cell>
        </row>
        <row r="3165">
          <cell r="F3165">
            <v>0.126525</v>
          </cell>
        </row>
        <row r="3166">
          <cell r="F3166">
            <v>0.12656500000000001</v>
          </cell>
        </row>
        <row r="3167">
          <cell r="F3167">
            <v>0.126605</v>
          </cell>
        </row>
        <row r="3168">
          <cell r="F3168">
            <v>0.12664500000000001</v>
          </cell>
        </row>
        <row r="3169">
          <cell r="F3169">
            <v>0.12668499999999999</v>
          </cell>
        </row>
        <row r="3170">
          <cell r="F3170">
            <v>0.126725</v>
          </cell>
        </row>
        <row r="3171">
          <cell r="F3171">
            <v>0.12676499999999999</v>
          </cell>
        </row>
        <row r="3172">
          <cell r="F3172">
            <v>0.126805</v>
          </cell>
        </row>
        <row r="3173">
          <cell r="F3173">
            <v>0.12684500000000001</v>
          </cell>
        </row>
        <row r="3174">
          <cell r="F3174">
            <v>0.126885</v>
          </cell>
        </row>
        <row r="3175">
          <cell r="F3175">
            <v>0.12692500000000001</v>
          </cell>
        </row>
        <row r="3176">
          <cell r="F3176">
            <v>0.12696499999999999</v>
          </cell>
        </row>
        <row r="3177">
          <cell r="F3177">
            <v>0.12700500000000001</v>
          </cell>
        </row>
        <row r="3178">
          <cell r="F3178">
            <v>0.12704499999999999</v>
          </cell>
        </row>
        <row r="3179">
          <cell r="F3179">
            <v>0.127085</v>
          </cell>
        </row>
        <row r="3180">
          <cell r="F3180">
            <v>0.12712499999999999</v>
          </cell>
        </row>
        <row r="3181">
          <cell r="F3181">
            <v>0.127165</v>
          </cell>
        </row>
        <row r="3182">
          <cell r="F3182">
            <v>0.12720500000000001</v>
          </cell>
        </row>
        <row r="3183">
          <cell r="F3183">
            <v>0.127245</v>
          </cell>
        </row>
        <row r="3184">
          <cell r="F3184">
            <v>0.12728500000000001</v>
          </cell>
        </row>
        <row r="3185">
          <cell r="F3185">
            <v>0.12732499999999999</v>
          </cell>
        </row>
        <row r="3186">
          <cell r="F3186">
            <v>0.12736500000000001</v>
          </cell>
        </row>
        <row r="3187">
          <cell r="F3187">
            <v>0.12740499999999999</v>
          </cell>
        </row>
        <row r="3188">
          <cell r="F3188">
            <v>0.127445</v>
          </cell>
        </row>
        <row r="3189">
          <cell r="F3189">
            <v>0.12748499999999999</v>
          </cell>
        </row>
        <row r="3190">
          <cell r="F3190">
            <v>0.127525</v>
          </cell>
        </row>
        <row r="3191">
          <cell r="F3191">
            <v>0.12756500000000001</v>
          </cell>
        </row>
        <row r="3192">
          <cell r="F3192">
            <v>0.127605</v>
          </cell>
        </row>
        <row r="3193">
          <cell r="F3193">
            <v>0.12764500000000001</v>
          </cell>
        </row>
        <row r="3194">
          <cell r="F3194">
            <v>0.12768499999999999</v>
          </cell>
        </row>
        <row r="3195">
          <cell r="F3195">
            <v>0.12772500000000001</v>
          </cell>
        </row>
        <row r="3196">
          <cell r="F3196">
            <v>0.12776499999999999</v>
          </cell>
        </row>
        <row r="3197">
          <cell r="F3197">
            <v>0.127805</v>
          </cell>
        </row>
        <row r="3198">
          <cell r="F3198">
            <v>0.12784499999999999</v>
          </cell>
        </row>
        <row r="3199">
          <cell r="F3199">
            <v>0.127885</v>
          </cell>
        </row>
        <row r="3200">
          <cell r="F3200">
            <v>0.12792500000000001</v>
          </cell>
        </row>
        <row r="3201">
          <cell r="F3201">
            <v>0.127965</v>
          </cell>
        </row>
        <row r="3202">
          <cell r="F3202">
            <v>0.12800500000000001</v>
          </cell>
        </row>
        <row r="3203">
          <cell r="F3203">
            <v>0.12804499999999999</v>
          </cell>
        </row>
        <row r="3204">
          <cell r="F3204">
            <v>0.128085</v>
          </cell>
        </row>
        <row r="3205">
          <cell r="F3205">
            <v>0.12812499999999999</v>
          </cell>
        </row>
        <row r="3206">
          <cell r="F3206">
            <v>0.128165</v>
          </cell>
        </row>
        <row r="3207">
          <cell r="F3207">
            <v>0.12820500000000001</v>
          </cell>
        </row>
        <row r="3208">
          <cell r="F3208">
            <v>0.128245</v>
          </cell>
        </row>
        <row r="3209">
          <cell r="F3209">
            <v>0.12828500000000001</v>
          </cell>
        </row>
        <row r="3210">
          <cell r="F3210">
            <v>0.12832499999999999</v>
          </cell>
        </row>
        <row r="3211">
          <cell r="F3211">
            <v>0.12836500000000001</v>
          </cell>
        </row>
        <row r="3212">
          <cell r="F3212">
            <v>0.12840499999999999</v>
          </cell>
        </row>
        <row r="3213">
          <cell r="F3213">
            <v>0.128445</v>
          </cell>
        </row>
        <row r="3214">
          <cell r="F3214">
            <v>0.12848499999999999</v>
          </cell>
        </row>
        <row r="3215">
          <cell r="F3215">
            <v>0.128525</v>
          </cell>
        </row>
        <row r="3216">
          <cell r="F3216">
            <v>0.12856500000000001</v>
          </cell>
        </row>
        <row r="3217">
          <cell r="F3217">
            <v>0.128605</v>
          </cell>
        </row>
        <row r="3218">
          <cell r="F3218">
            <v>0.12864500000000001</v>
          </cell>
        </row>
        <row r="3219">
          <cell r="F3219">
            <v>0.12868499999999999</v>
          </cell>
        </row>
        <row r="3220">
          <cell r="F3220">
            <v>0.12872500000000001</v>
          </cell>
        </row>
        <row r="3221">
          <cell r="F3221">
            <v>0.12876499999999999</v>
          </cell>
        </row>
        <row r="3222">
          <cell r="F3222">
            <v>0.128805</v>
          </cell>
        </row>
        <row r="3223">
          <cell r="F3223">
            <v>0.12884499999999999</v>
          </cell>
        </row>
        <row r="3224">
          <cell r="F3224">
            <v>0.128885</v>
          </cell>
        </row>
        <row r="3225">
          <cell r="F3225">
            <v>0.12892500000000001</v>
          </cell>
        </row>
        <row r="3226">
          <cell r="F3226">
            <v>0.128965</v>
          </cell>
        </row>
        <row r="3227">
          <cell r="F3227">
            <v>0.12900500000000001</v>
          </cell>
        </row>
        <row r="3228">
          <cell r="F3228">
            <v>0.12904499999999999</v>
          </cell>
        </row>
        <row r="3229">
          <cell r="F3229">
            <v>0.12908500000000001</v>
          </cell>
        </row>
        <row r="3230">
          <cell r="F3230">
            <v>0.12912499999999999</v>
          </cell>
        </row>
        <row r="3231">
          <cell r="F3231">
            <v>0.129165</v>
          </cell>
        </row>
        <row r="3232">
          <cell r="F3232">
            <v>0.12920499999999999</v>
          </cell>
        </row>
        <row r="3233">
          <cell r="F3233">
            <v>0.129245</v>
          </cell>
        </row>
        <row r="3234">
          <cell r="F3234">
            <v>0.12928500000000001</v>
          </cell>
        </row>
        <row r="3235">
          <cell r="F3235">
            <v>0.129325</v>
          </cell>
        </row>
        <row r="3236">
          <cell r="F3236">
            <v>0.12936500000000001</v>
          </cell>
        </row>
        <row r="3237">
          <cell r="F3237">
            <v>0.12940499999999999</v>
          </cell>
        </row>
        <row r="3238">
          <cell r="F3238">
            <v>0.129445</v>
          </cell>
        </row>
        <row r="3239">
          <cell r="F3239">
            <v>0.12948499999999999</v>
          </cell>
        </row>
        <row r="3240">
          <cell r="F3240">
            <v>0.129525</v>
          </cell>
        </row>
        <row r="3241">
          <cell r="F3241">
            <v>0.12956500000000001</v>
          </cell>
        </row>
        <row r="3242">
          <cell r="F3242">
            <v>0.129605</v>
          </cell>
        </row>
        <row r="3243">
          <cell r="F3243">
            <v>0.12964500000000001</v>
          </cell>
        </row>
        <row r="3244">
          <cell r="F3244">
            <v>0.12968499999999999</v>
          </cell>
        </row>
        <row r="3245">
          <cell r="F3245">
            <v>0.12972500000000001</v>
          </cell>
        </row>
        <row r="3246">
          <cell r="F3246">
            <v>0.12976499999999999</v>
          </cell>
        </row>
        <row r="3247">
          <cell r="F3247">
            <v>0.129805</v>
          </cell>
        </row>
        <row r="3248">
          <cell r="F3248">
            <v>0.12984499999999999</v>
          </cell>
        </row>
        <row r="3249">
          <cell r="F3249">
            <v>0.129885</v>
          </cell>
        </row>
        <row r="3250">
          <cell r="F3250">
            <v>0.12992500000000001</v>
          </cell>
        </row>
        <row r="3251">
          <cell r="F3251">
            <v>0.129965</v>
          </cell>
        </row>
        <row r="3252">
          <cell r="F3252">
            <v>0.13000500000000001</v>
          </cell>
        </row>
        <row r="3253">
          <cell r="F3253">
            <v>0.13004499999999999</v>
          </cell>
        </row>
        <row r="3254">
          <cell r="F3254">
            <v>0.13008500000000001</v>
          </cell>
        </row>
        <row r="3255">
          <cell r="F3255">
            <v>0.13012499999999999</v>
          </cell>
        </row>
        <row r="3256">
          <cell r="F3256">
            <v>0.130165</v>
          </cell>
        </row>
        <row r="3257">
          <cell r="F3257">
            <v>0.13020499999999999</v>
          </cell>
        </row>
        <row r="3258">
          <cell r="F3258">
            <v>0.130245</v>
          </cell>
        </row>
        <row r="3259">
          <cell r="F3259">
            <v>0.13028500000000001</v>
          </cell>
        </row>
        <row r="3260">
          <cell r="F3260">
            <v>0.130325</v>
          </cell>
        </row>
        <row r="3261">
          <cell r="F3261">
            <v>0.13036500000000001</v>
          </cell>
        </row>
        <row r="3262">
          <cell r="F3262">
            <v>0.13040499999999999</v>
          </cell>
        </row>
        <row r="3263">
          <cell r="F3263">
            <v>0.13044500000000001</v>
          </cell>
        </row>
        <row r="3264">
          <cell r="F3264">
            <v>0.13048499999999999</v>
          </cell>
        </row>
        <row r="3265">
          <cell r="F3265">
            <v>0.130525</v>
          </cell>
        </row>
        <row r="3266">
          <cell r="F3266">
            <v>0.13056499999999999</v>
          </cell>
        </row>
        <row r="3267">
          <cell r="F3267">
            <v>0.130605</v>
          </cell>
        </row>
        <row r="3268">
          <cell r="F3268">
            <v>0.13064500000000001</v>
          </cell>
        </row>
        <row r="3269">
          <cell r="F3269">
            <v>0.130685</v>
          </cell>
        </row>
        <row r="3270">
          <cell r="F3270">
            <v>0.13072500000000001</v>
          </cell>
        </row>
        <row r="3271">
          <cell r="F3271">
            <v>0.13076499999999999</v>
          </cell>
        </row>
        <row r="3272">
          <cell r="F3272">
            <v>0.130805</v>
          </cell>
        </row>
        <row r="3273">
          <cell r="F3273">
            <v>0.13084499999999999</v>
          </cell>
        </row>
        <row r="3274">
          <cell r="F3274">
            <v>0.130885</v>
          </cell>
        </row>
        <row r="3275">
          <cell r="F3275">
            <v>0.13092500000000001</v>
          </cell>
        </row>
        <row r="3276">
          <cell r="F3276">
            <v>0.130965</v>
          </cell>
        </row>
        <row r="3277">
          <cell r="F3277">
            <v>0.13100500000000001</v>
          </cell>
        </row>
        <row r="3278">
          <cell r="F3278">
            <v>0.13104499999999999</v>
          </cell>
        </row>
        <row r="3279">
          <cell r="F3279">
            <v>0.13108500000000001</v>
          </cell>
        </row>
        <row r="3280">
          <cell r="F3280">
            <v>0.13112499999999999</v>
          </cell>
        </row>
        <row r="3281">
          <cell r="F3281">
            <v>0.131165</v>
          </cell>
        </row>
        <row r="3282">
          <cell r="F3282">
            <v>0.13120499999999999</v>
          </cell>
        </row>
        <row r="3283">
          <cell r="F3283">
            <v>0.131245</v>
          </cell>
        </row>
        <row r="3284">
          <cell r="F3284">
            <v>0.13128500000000001</v>
          </cell>
        </row>
        <row r="3285">
          <cell r="F3285">
            <v>0.131325</v>
          </cell>
        </row>
        <row r="3286">
          <cell r="F3286">
            <v>0.13136500000000001</v>
          </cell>
        </row>
        <row r="3287">
          <cell r="F3287">
            <v>0.13140499999999999</v>
          </cell>
        </row>
        <row r="3288">
          <cell r="F3288">
            <v>0.13144500000000001</v>
          </cell>
        </row>
        <row r="3289">
          <cell r="F3289">
            <v>0.13148499999999999</v>
          </cell>
        </row>
        <row r="3290">
          <cell r="F3290">
            <v>0.131525</v>
          </cell>
        </row>
        <row r="3291">
          <cell r="F3291">
            <v>0.13156499999999999</v>
          </cell>
        </row>
        <row r="3292">
          <cell r="F3292">
            <v>0.131605</v>
          </cell>
        </row>
        <row r="3293">
          <cell r="F3293">
            <v>0.13164500000000001</v>
          </cell>
        </row>
        <row r="3294">
          <cell r="F3294">
            <v>0.131685</v>
          </cell>
        </row>
        <row r="3295">
          <cell r="F3295">
            <v>0.13172500000000001</v>
          </cell>
        </row>
        <row r="3296">
          <cell r="F3296">
            <v>0.13176499999999999</v>
          </cell>
        </row>
        <row r="3297">
          <cell r="F3297">
            <v>0.13180500000000001</v>
          </cell>
        </row>
        <row r="3298">
          <cell r="F3298">
            <v>0.13184499999999999</v>
          </cell>
        </row>
        <row r="3299">
          <cell r="F3299">
            <v>0.131885</v>
          </cell>
        </row>
        <row r="3300">
          <cell r="F3300">
            <v>0.13192499999999999</v>
          </cell>
        </row>
        <row r="3301">
          <cell r="F3301">
            <v>0.131965</v>
          </cell>
        </row>
        <row r="3302">
          <cell r="F3302">
            <v>0.13200500000000001</v>
          </cell>
        </row>
        <row r="3303">
          <cell r="F3303">
            <v>0.132045</v>
          </cell>
        </row>
        <row r="3304">
          <cell r="F3304">
            <v>0.13208500000000001</v>
          </cell>
        </row>
        <row r="3305">
          <cell r="F3305">
            <v>0.13212499999999999</v>
          </cell>
        </row>
        <row r="3306">
          <cell r="F3306">
            <v>0.132165</v>
          </cell>
        </row>
        <row r="3307">
          <cell r="F3307">
            <v>0.13220499999999999</v>
          </cell>
        </row>
        <row r="3308">
          <cell r="F3308">
            <v>0.132245</v>
          </cell>
        </row>
        <row r="3309">
          <cell r="F3309">
            <v>0.13228500000000001</v>
          </cell>
        </row>
        <row r="3310">
          <cell r="F3310">
            <v>0.132325</v>
          </cell>
        </row>
        <row r="3311">
          <cell r="F3311">
            <v>0.13236500000000001</v>
          </cell>
        </row>
        <row r="3312">
          <cell r="F3312">
            <v>0.13240499999999999</v>
          </cell>
        </row>
        <row r="3313">
          <cell r="F3313">
            <v>0.13244500000000001</v>
          </cell>
        </row>
        <row r="3314">
          <cell r="F3314">
            <v>0.13248499999999999</v>
          </cell>
        </row>
        <row r="3315">
          <cell r="F3315">
            <v>0.132525</v>
          </cell>
        </row>
        <row r="3316">
          <cell r="F3316">
            <v>0.13256499999999999</v>
          </cell>
        </row>
        <row r="3317">
          <cell r="F3317">
            <v>0.132605</v>
          </cell>
        </row>
        <row r="3318">
          <cell r="F3318">
            <v>0.13264500000000001</v>
          </cell>
        </row>
        <row r="3319">
          <cell r="F3319">
            <v>0.132685</v>
          </cell>
        </row>
        <row r="3320">
          <cell r="F3320">
            <v>0.13272500000000001</v>
          </cell>
        </row>
        <row r="3321">
          <cell r="F3321">
            <v>0.13276499999999999</v>
          </cell>
        </row>
        <row r="3322">
          <cell r="F3322">
            <v>0.13280500000000001</v>
          </cell>
        </row>
        <row r="3323">
          <cell r="F3323">
            <v>0.13284499999999999</v>
          </cell>
        </row>
        <row r="3324">
          <cell r="F3324">
            <v>0.132885</v>
          </cell>
        </row>
        <row r="3325">
          <cell r="F3325">
            <v>0.13292499999999999</v>
          </cell>
        </row>
        <row r="3326">
          <cell r="F3326">
            <v>0.132965</v>
          </cell>
        </row>
        <row r="3327">
          <cell r="F3327">
            <v>0.13300500000000001</v>
          </cell>
        </row>
        <row r="3328">
          <cell r="F3328">
            <v>0.133045</v>
          </cell>
        </row>
        <row r="3329">
          <cell r="F3329">
            <v>0.13308500000000001</v>
          </cell>
        </row>
        <row r="3330">
          <cell r="F3330">
            <v>0.13312499999999999</v>
          </cell>
        </row>
        <row r="3331">
          <cell r="F3331">
            <v>0.13316500000000001</v>
          </cell>
        </row>
        <row r="3332">
          <cell r="F3332">
            <v>0.13320499999999999</v>
          </cell>
        </row>
        <row r="3333">
          <cell r="F3333">
            <v>0.133245</v>
          </cell>
        </row>
        <row r="3334">
          <cell r="F3334">
            <v>0.13328499999999999</v>
          </cell>
        </row>
        <row r="3335">
          <cell r="F3335">
            <v>0.133325</v>
          </cell>
        </row>
        <row r="3336">
          <cell r="F3336">
            <v>0.13336500000000001</v>
          </cell>
        </row>
        <row r="3337">
          <cell r="F3337">
            <v>0.133405</v>
          </cell>
        </row>
        <row r="3338">
          <cell r="F3338">
            <v>0.13344500000000001</v>
          </cell>
        </row>
        <row r="3339">
          <cell r="F3339">
            <v>0.13348499999999999</v>
          </cell>
        </row>
        <row r="3340">
          <cell r="F3340">
            <v>0.133525</v>
          </cell>
        </row>
        <row r="3341">
          <cell r="F3341">
            <v>0.13356499999999999</v>
          </cell>
        </row>
        <row r="3342">
          <cell r="F3342">
            <v>0.133605</v>
          </cell>
        </row>
        <row r="3343">
          <cell r="F3343">
            <v>0.13364500000000001</v>
          </cell>
        </row>
        <row r="3344">
          <cell r="F3344">
            <v>0.133685</v>
          </cell>
        </row>
        <row r="3345">
          <cell r="F3345">
            <v>0.13372500000000001</v>
          </cell>
        </row>
        <row r="3346">
          <cell r="F3346">
            <v>0.133765</v>
          </cell>
        </row>
        <row r="3347">
          <cell r="F3347">
            <v>0.13380500000000001</v>
          </cell>
        </row>
        <row r="3348">
          <cell r="F3348">
            <v>0.13384499999999999</v>
          </cell>
        </row>
        <row r="3349">
          <cell r="F3349">
            <v>0.133885</v>
          </cell>
        </row>
        <row r="3350">
          <cell r="F3350">
            <v>0.13392499999999999</v>
          </cell>
        </row>
        <row r="3351">
          <cell r="F3351">
            <v>0.133965</v>
          </cell>
        </row>
        <row r="3352">
          <cell r="F3352">
            <v>0.13400500000000001</v>
          </cell>
        </row>
        <row r="3353">
          <cell r="F3353">
            <v>0.134045</v>
          </cell>
        </row>
        <row r="3354">
          <cell r="F3354">
            <v>0.13408500000000001</v>
          </cell>
        </row>
        <row r="3355">
          <cell r="F3355">
            <v>0.13412499999999999</v>
          </cell>
        </row>
        <row r="3356">
          <cell r="F3356">
            <v>0.13416500000000001</v>
          </cell>
        </row>
        <row r="3357">
          <cell r="F3357">
            <v>0.13420499999999999</v>
          </cell>
        </row>
        <row r="3358">
          <cell r="F3358">
            <v>0.134245</v>
          </cell>
        </row>
        <row r="3359">
          <cell r="F3359">
            <v>0.13428499999999999</v>
          </cell>
        </row>
        <row r="3360">
          <cell r="F3360">
            <v>0.134325</v>
          </cell>
        </row>
        <row r="3361">
          <cell r="F3361">
            <v>0.13436500000000001</v>
          </cell>
        </row>
        <row r="3362">
          <cell r="F3362">
            <v>0.134405</v>
          </cell>
        </row>
        <row r="3363">
          <cell r="F3363">
            <v>0.13444500000000001</v>
          </cell>
        </row>
        <row r="3364">
          <cell r="F3364">
            <v>0.13448499999999999</v>
          </cell>
        </row>
        <row r="3365">
          <cell r="F3365">
            <v>0.13452500000000001</v>
          </cell>
        </row>
        <row r="3366">
          <cell r="F3366">
            <v>0.13456499999999999</v>
          </cell>
        </row>
        <row r="3367">
          <cell r="F3367">
            <v>0.134605</v>
          </cell>
        </row>
        <row r="3368">
          <cell r="F3368">
            <v>0.13464499999999999</v>
          </cell>
        </row>
        <row r="3369">
          <cell r="F3369">
            <v>0.134685</v>
          </cell>
        </row>
        <row r="3370">
          <cell r="F3370">
            <v>0.13472500000000001</v>
          </cell>
        </row>
        <row r="3371">
          <cell r="F3371">
            <v>0.134765</v>
          </cell>
        </row>
        <row r="3372">
          <cell r="F3372">
            <v>0.13480500000000001</v>
          </cell>
        </row>
        <row r="3373">
          <cell r="F3373">
            <v>0.13484499999999999</v>
          </cell>
        </row>
        <row r="3374">
          <cell r="F3374">
            <v>0.134885</v>
          </cell>
        </row>
        <row r="3375">
          <cell r="F3375">
            <v>0.13492499999999999</v>
          </cell>
        </row>
        <row r="3376">
          <cell r="F3376">
            <v>0.134965</v>
          </cell>
        </row>
        <row r="3377">
          <cell r="F3377">
            <v>0.13500499999999999</v>
          </cell>
        </row>
        <row r="3378">
          <cell r="F3378">
            <v>0.135045</v>
          </cell>
        </row>
        <row r="3379">
          <cell r="F3379">
            <v>0.13508500000000001</v>
          </cell>
        </row>
        <row r="3380">
          <cell r="F3380">
            <v>0.135125</v>
          </cell>
        </row>
        <row r="3381">
          <cell r="F3381">
            <v>0.13516500000000001</v>
          </cell>
        </row>
        <row r="3382">
          <cell r="F3382">
            <v>0.13520499999999999</v>
          </cell>
        </row>
        <row r="3383">
          <cell r="F3383">
            <v>0.135245</v>
          </cell>
        </row>
        <row r="3384">
          <cell r="F3384">
            <v>0.13528499999999999</v>
          </cell>
        </row>
        <row r="3385">
          <cell r="F3385">
            <v>0.135325</v>
          </cell>
        </row>
        <row r="3386">
          <cell r="F3386">
            <v>0.13536500000000001</v>
          </cell>
        </row>
        <row r="3387">
          <cell r="F3387">
            <v>0.135405</v>
          </cell>
        </row>
        <row r="3388">
          <cell r="F3388">
            <v>0.13544500000000001</v>
          </cell>
        </row>
        <row r="3389">
          <cell r="F3389">
            <v>0.13548499999999999</v>
          </cell>
        </row>
        <row r="3390">
          <cell r="F3390">
            <v>0.13552500000000001</v>
          </cell>
        </row>
        <row r="3391">
          <cell r="F3391">
            <v>0.13556499999999999</v>
          </cell>
        </row>
        <row r="3392">
          <cell r="F3392">
            <v>0.135605</v>
          </cell>
        </row>
        <row r="3393">
          <cell r="F3393">
            <v>0.13564499999999999</v>
          </cell>
        </row>
        <row r="3394">
          <cell r="F3394">
            <v>0.135685</v>
          </cell>
        </row>
        <row r="3395">
          <cell r="F3395">
            <v>0.13572500000000001</v>
          </cell>
        </row>
        <row r="3396">
          <cell r="F3396">
            <v>0.135765</v>
          </cell>
        </row>
        <row r="3397">
          <cell r="F3397">
            <v>0.13580500000000001</v>
          </cell>
        </row>
        <row r="3398">
          <cell r="F3398">
            <v>0.13584499999999999</v>
          </cell>
        </row>
        <row r="3399">
          <cell r="F3399">
            <v>0.13588500000000001</v>
          </cell>
        </row>
        <row r="3400">
          <cell r="F3400">
            <v>0.13592499999999999</v>
          </cell>
        </row>
        <row r="3401">
          <cell r="F3401">
            <v>0.135965</v>
          </cell>
        </row>
        <row r="3402">
          <cell r="F3402">
            <v>0.13600499999999999</v>
          </cell>
        </row>
        <row r="3403">
          <cell r="F3403">
            <v>0.136045</v>
          </cell>
        </row>
        <row r="3404">
          <cell r="F3404">
            <v>0.13608500000000001</v>
          </cell>
        </row>
        <row r="3405">
          <cell r="F3405">
            <v>0.136125</v>
          </cell>
        </row>
        <row r="3406">
          <cell r="F3406">
            <v>0.13616500000000001</v>
          </cell>
        </row>
        <row r="3407">
          <cell r="F3407">
            <v>0.13620499999999999</v>
          </cell>
        </row>
        <row r="3408">
          <cell r="F3408">
            <v>0.136245</v>
          </cell>
        </row>
        <row r="3409">
          <cell r="F3409">
            <v>0.13628499999999999</v>
          </cell>
        </row>
        <row r="3410">
          <cell r="F3410">
            <v>0.136325</v>
          </cell>
        </row>
        <row r="3411">
          <cell r="F3411">
            <v>0.13636499999999999</v>
          </cell>
        </row>
        <row r="3412">
          <cell r="F3412">
            <v>0.136405</v>
          </cell>
        </row>
        <row r="3413">
          <cell r="F3413">
            <v>0.13644500000000001</v>
          </cell>
        </row>
        <row r="3414">
          <cell r="F3414">
            <v>0.136485</v>
          </cell>
        </row>
        <row r="3415">
          <cell r="F3415">
            <v>0.13652500000000001</v>
          </cell>
        </row>
        <row r="3416">
          <cell r="F3416">
            <v>0.13656499999999999</v>
          </cell>
        </row>
        <row r="3417">
          <cell r="F3417">
            <v>0.136605</v>
          </cell>
        </row>
        <row r="3418">
          <cell r="F3418">
            <v>0.13664499999999999</v>
          </cell>
        </row>
        <row r="3419">
          <cell r="F3419">
            <v>0.136685</v>
          </cell>
        </row>
        <row r="3420">
          <cell r="F3420">
            <v>0.13672500000000001</v>
          </cell>
        </row>
        <row r="3421">
          <cell r="F3421">
            <v>0.136765</v>
          </cell>
        </row>
        <row r="3422">
          <cell r="F3422">
            <v>0.13680500000000001</v>
          </cell>
        </row>
        <row r="3423">
          <cell r="F3423">
            <v>0.13684499999999999</v>
          </cell>
        </row>
        <row r="3424">
          <cell r="F3424">
            <v>0.13688500000000001</v>
          </cell>
        </row>
        <row r="3425">
          <cell r="F3425">
            <v>0.13692499999999999</v>
          </cell>
        </row>
        <row r="3426">
          <cell r="F3426">
            <v>0.136965</v>
          </cell>
        </row>
        <row r="3427">
          <cell r="F3427">
            <v>0.13700399999999999</v>
          </cell>
        </row>
        <row r="3428">
          <cell r="F3428">
            <v>0.137044</v>
          </cell>
        </row>
        <row r="3429">
          <cell r="F3429">
            <v>0.13708400000000001</v>
          </cell>
        </row>
        <row r="3430">
          <cell r="F3430">
            <v>0.137124</v>
          </cell>
        </row>
        <row r="3431">
          <cell r="F3431">
            <v>0.13716400000000001</v>
          </cell>
        </row>
        <row r="3432">
          <cell r="F3432">
            <v>0.13720399999999999</v>
          </cell>
        </row>
        <row r="3433">
          <cell r="F3433">
            <v>0.137244</v>
          </cell>
        </row>
        <row r="3434">
          <cell r="F3434">
            <v>0.13728399999999999</v>
          </cell>
        </row>
        <row r="3435">
          <cell r="F3435">
            <v>0.137324</v>
          </cell>
        </row>
        <row r="3436">
          <cell r="F3436">
            <v>0.13736400000000001</v>
          </cell>
        </row>
        <row r="3437">
          <cell r="F3437">
            <v>0.137404</v>
          </cell>
        </row>
        <row r="3438">
          <cell r="F3438">
            <v>0.13744400000000001</v>
          </cell>
        </row>
        <row r="3439">
          <cell r="F3439">
            <v>0.137484</v>
          </cell>
        </row>
        <row r="3440">
          <cell r="F3440">
            <v>0.13752400000000001</v>
          </cell>
        </row>
        <row r="3441">
          <cell r="F3441">
            <v>0.13756399999999999</v>
          </cell>
        </row>
        <row r="3442">
          <cell r="F3442">
            <v>0.137604</v>
          </cell>
        </row>
        <row r="3443">
          <cell r="F3443">
            <v>0.13764399999999999</v>
          </cell>
        </row>
        <row r="3444">
          <cell r="F3444">
            <v>0.137684</v>
          </cell>
        </row>
        <row r="3445">
          <cell r="F3445">
            <v>0.13772400000000001</v>
          </cell>
        </row>
        <row r="3446">
          <cell r="F3446">
            <v>0.137764</v>
          </cell>
        </row>
        <row r="3447">
          <cell r="F3447">
            <v>0.13780400000000001</v>
          </cell>
        </row>
        <row r="3448">
          <cell r="F3448">
            <v>0.13784399999999999</v>
          </cell>
        </row>
        <row r="3449">
          <cell r="F3449">
            <v>0.13788400000000001</v>
          </cell>
        </row>
        <row r="3450">
          <cell r="F3450">
            <v>0.13792399999999999</v>
          </cell>
        </row>
        <row r="3451">
          <cell r="F3451">
            <v>0.137964</v>
          </cell>
        </row>
        <row r="3452">
          <cell r="F3452">
            <v>0.13800399999999999</v>
          </cell>
        </row>
        <row r="3453">
          <cell r="F3453">
            <v>0.138044</v>
          </cell>
        </row>
        <row r="3454">
          <cell r="F3454">
            <v>0.13808400000000001</v>
          </cell>
        </row>
        <row r="3455">
          <cell r="F3455">
            <v>0.138124</v>
          </cell>
        </row>
        <row r="3456">
          <cell r="F3456">
            <v>0.13816400000000001</v>
          </cell>
        </row>
        <row r="3457">
          <cell r="F3457">
            <v>0.13820399999999999</v>
          </cell>
        </row>
        <row r="3458">
          <cell r="F3458">
            <v>0.13824400000000001</v>
          </cell>
        </row>
        <row r="3459">
          <cell r="F3459">
            <v>0.13828399999999999</v>
          </cell>
        </row>
        <row r="3460">
          <cell r="F3460">
            <v>0.138324</v>
          </cell>
        </row>
        <row r="3461">
          <cell r="F3461">
            <v>0.13836399999999999</v>
          </cell>
        </row>
        <row r="3462">
          <cell r="F3462">
            <v>0.138404</v>
          </cell>
        </row>
        <row r="3463">
          <cell r="F3463">
            <v>0.13844400000000001</v>
          </cell>
        </row>
        <row r="3464">
          <cell r="F3464">
            <v>0.138484</v>
          </cell>
        </row>
        <row r="3465">
          <cell r="F3465">
            <v>0.13852400000000001</v>
          </cell>
        </row>
        <row r="3466">
          <cell r="F3466">
            <v>0.13856399999999999</v>
          </cell>
        </row>
        <row r="3467">
          <cell r="F3467">
            <v>0.138604</v>
          </cell>
        </row>
        <row r="3468">
          <cell r="F3468">
            <v>0.13864399999999999</v>
          </cell>
        </row>
        <row r="3469">
          <cell r="F3469">
            <v>0.138684</v>
          </cell>
        </row>
        <row r="3470">
          <cell r="F3470">
            <v>0.13872399999999999</v>
          </cell>
        </row>
        <row r="3471">
          <cell r="F3471">
            <v>0.138764</v>
          </cell>
        </row>
        <row r="3472">
          <cell r="F3472">
            <v>0.13880400000000001</v>
          </cell>
        </row>
        <row r="3473">
          <cell r="F3473">
            <v>0.138844</v>
          </cell>
        </row>
        <row r="3474">
          <cell r="F3474">
            <v>0.13888400000000001</v>
          </cell>
        </row>
        <row r="3475">
          <cell r="F3475">
            <v>0.13892399999999999</v>
          </cell>
        </row>
        <row r="3476">
          <cell r="F3476">
            <v>0.138964</v>
          </cell>
        </row>
        <row r="3477">
          <cell r="F3477">
            <v>0.13900399999999999</v>
          </cell>
        </row>
        <row r="3478">
          <cell r="F3478">
            <v>0.139044</v>
          </cell>
        </row>
        <row r="3479">
          <cell r="F3479">
            <v>0.13908400000000001</v>
          </cell>
        </row>
        <row r="3480">
          <cell r="F3480">
            <v>0.139124</v>
          </cell>
        </row>
        <row r="3481">
          <cell r="F3481">
            <v>0.13916400000000001</v>
          </cell>
        </row>
        <row r="3482">
          <cell r="F3482">
            <v>0.13920399999999999</v>
          </cell>
        </row>
        <row r="3483">
          <cell r="F3483">
            <v>0.13924400000000001</v>
          </cell>
        </row>
        <row r="3484">
          <cell r="F3484">
            <v>0.13928399999999999</v>
          </cell>
        </row>
        <row r="3485">
          <cell r="F3485">
            <v>0.139324</v>
          </cell>
        </row>
        <row r="3486">
          <cell r="F3486">
            <v>0.13936399999999999</v>
          </cell>
        </row>
        <row r="3487">
          <cell r="F3487">
            <v>0.139404</v>
          </cell>
        </row>
        <row r="3488">
          <cell r="F3488">
            <v>0.13944400000000001</v>
          </cell>
        </row>
        <row r="3489">
          <cell r="F3489">
            <v>0.139484</v>
          </cell>
        </row>
        <row r="3490">
          <cell r="F3490">
            <v>0.13952400000000001</v>
          </cell>
        </row>
        <row r="3491">
          <cell r="F3491">
            <v>0.13956399999999999</v>
          </cell>
        </row>
        <row r="3492">
          <cell r="F3492">
            <v>0.13960400000000001</v>
          </cell>
        </row>
        <row r="3493">
          <cell r="F3493">
            <v>0.13964399999999999</v>
          </cell>
        </row>
        <row r="3494">
          <cell r="F3494">
            <v>0.139684</v>
          </cell>
        </row>
        <row r="3495">
          <cell r="F3495">
            <v>0.13972399999999999</v>
          </cell>
        </row>
        <row r="3496">
          <cell r="F3496">
            <v>0.139764</v>
          </cell>
        </row>
        <row r="3497">
          <cell r="F3497">
            <v>0.13980400000000001</v>
          </cell>
        </row>
        <row r="3498">
          <cell r="F3498">
            <v>0.139844</v>
          </cell>
        </row>
        <row r="3499">
          <cell r="F3499">
            <v>0.13988400000000001</v>
          </cell>
        </row>
        <row r="3500">
          <cell r="F3500">
            <v>0.13992399999999999</v>
          </cell>
        </row>
        <row r="3501">
          <cell r="F3501">
            <v>0.13996400000000001</v>
          </cell>
        </row>
        <row r="3502">
          <cell r="F3502">
            <v>0.14000399999999999</v>
          </cell>
        </row>
        <row r="3503">
          <cell r="F3503">
            <v>0.140044</v>
          </cell>
        </row>
        <row r="3504">
          <cell r="F3504">
            <v>0.14008399999999999</v>
          </cell>
        </row>
        <row r="3505">
          <cell r="F3505">
            <v>0.140124</v>
          </cell>
        </row>
        <row r="3506">
          <cell r="F3506">
            <v>0.14016400000000001</v>
          </cell>
        </row>
        <row r="3507">
          <cell r="F3507">
            <v>0.140204</v>
          </cell>
        </row>
        <row r="3508">
          <cell r="F3508">
            <v>0.14024400000000001</v>
          </cell>
        </row>
        <row r="3509">
          <cell r="F3509">
            <v>0.14028399999999999</v>
          </cell>
        </row>
        <row r="3510">
          <cell r="F3510">
            <v>0.140324</v>
          </cell>
        </row>
        <row r="3511">
          <cell r="F3511">
            <v>0.14036399999999999</v>
          </cell>
        </row>
        <row r="3512">
          <cell r="F3512">
            <v>0.140404</v>
          </cell>
        </row>
        <row r="3513">
          <cell r="F3513">
            <v>0.14044400000000001</v>
          </cell>
        </row>
        <row r="3514">
          <cell r="F3514">
            <v>0.140484</v>
          </cell>
        </row>
        <row r="3515">
          <cell r="F3515">
            <v>0.14052400000000001</v>
          </cell>
        </row>
        <row r="3516">
          <cell r="F3516">
            <v>0.14056399999999999</v>
          </cell>
        </row>
        <row r="3517">
          <cell r="F3517">
            <v>0.14060400000000001</v>
          </cell>
        </row>
        <row r="3518">
          <cell r="F3518">
            <v>0.14064399999999999</v>
          </cell>
        </row>
        <row r="3519">
          <cell r="F3519">
            <v>0.140684</v>
          </cell>
        </row>
        <row r="3520">
          <cell r="F3520">
            <v>0.14072399999999999</v>
          </cell>
        </row>
        <row r="3521">
          <cell r="F3521">
            <v>0.140764</v>
          </cell>
        </row>
        <row r="3522">
          <cell r="F3522">
            <v>0.14080400000000001</v>
          </cell>
        </row>
        <row r="3523">
          <cell r="F3523">
            <v>0.140844</v>
          </cell>
        </row>
        <row r="3524">
          <cell r="F3524">
            <v>0.14088400000000001</v>
          </cell>
        </row>
        <row r="3525">
          <cell r="F3525">
            <v>0.14092399999999999</v>
          </cell>
        </row>
        <row r="3526">
          <cell r="F3526">
            <v>0.14096400000000001</v>
          </cell>
        </row>
        <row r="3527">
          <cell r="F3527">
            <v>0.14100399999999999</v>
          </cell>
        </row>
        <row r="3528">
          <cell r="F3528">
            <v>0.141044</v>
          </cell>
        </row>
        <row r="3529">
          <cell r="F3529">
            <v>0.14108399999999999</v>
          </cell>
        </row>
        <row r="3530">
          <cell r="F3530">
            <v>0.141124</v>
          </cell>
        </row>
        <row r="3531">
          <cell r="F3531">
            <v>0.14116400000000001</v>
          </cell>
        </row>
        <row r="3532">
          <cell r="F3532">
            <v>0.141204</v>
          </cell>
        </row>
        <row r="3533">
          <cell r="F3533">
            <v>0.14124400000000001</v>
          </cell>
        </row>
        <row r="3534">
          <cell r="F3534">
            <v>0.14128399999999999</v>
          </cell>
        </row>
        <row r="3535">
          <cell r="F3535">
            <v>0.14132400000000001</v>
          </cell>
        </row>
        <row r="3536">
          <cell r="F3536">
            <v>0.14136399999999999</v>
          </cell>
        </row>
        <row r="3537">
          <cell r="F3537">
            <v>0.141404</v>
          </cell>
        </row>
        <row r="3538">
          <cell r="F3538">
            <v>0.14144399999999999</v>
          </cell>
        </row>
        <row r="3539">
          <cell r="F3539">
            <v>0.141484</v>
          </cell>
        </row>
        <row r="3540">
          <cell r="F3540">
            <v>0.14152400000000001</v>
          </cell>
        </row>
        <row r="3541">
          <cell r="F3541">
            <v>0.141564</v>
          </cell>
        </row>
        <row r="3542">
          <cell r="F3542">
            <v>0.14160400000000001</v>
          </cell>
        </row>
        <row r="3543">
          <cell r="F3543">
            <v>0.14164399999999999</v>
          </cell>
        </row>
        <row r="3544">
          <cell r="F3544">
            <v>0.141684</v>
          </cell>
        </row>
        <row r="3545">
          <cell r="F3545">
            <v>0.14172399999999999</v>
          </cell>
        </row>
        <row r="3546">
          <cell r="F3546">
            <v>0.141764</v>
          </cell>
        </row>
        <row r="3547">
          <cell r="F3547">
            <v>0.14180400000000001</v>
          </cell>
        </row>
        <row r="3548">
          <cell r="F3548">
            <v>0.141844</v>
          </cell>
        </row>
        <row r="3549">
          <cell r="F3549">
            <v>0.14188400000000001</v>
          </cell>
        </row>
        <row r="3550">
          <cell r="F3550">
            <v>0.14192399999999999</v>
          </cell>
        </row>
        <row r="3551">
          <cell r="F3551">
            <v>0.14196400000000001</v>
          </cell>
        </row>
        <row r="3552">
          <cell r="F3552">
            <v>0.14200399999999999</v>
          </cell>
        </row>
        <row r="3553">
          <cell r="F3553">
            <v>0.142044</v>
          </cell>
        </row>
        <row r="3554">
          <cell r="F3554">
            <v>0.14208399999999999</v>
          </cell>
        </row>
        <row r="3555">
          <cell r="F3555">
            <v>0.142124</v>
          </cell>
        </row>
        <row r="3556">
          <cell r="F3556">
            <v>0.14216400000000001</v>
          </cell>
        </row>
        <row r="3557">
          <cell r="F3557">
            <v>0.142204</v>
          </cell>
        </row>
        <row r="3558">
          <cell r="F3558">
            <v>0.14224400000000001</v>
          </cell>
        </row>
        <row r="3559">
          <cell r="F3559">
            <v>0.14228399999999999</v>
          </cell>
        </row>
        <row r="3560">
          <cell r="F3560">
            <v>0.14232400000000001</v>
          </cell>
        </row>
        <row r="3561">
          <cell r="F3561">
            <v>0.14236399999999999</v>
          </cell>
        </row>
        <row r="3562">
          <cell r="F3562">
            <v>0.142404</v>
          </cell>
        </row>
        <row r="3563">
          <cell r="F3563">
            <v>0.14244399999999999</v>
          </cell>
        </row>
        <row r="3564">
          <cell r="F3564">
            <v>0.142484</v>
          </cell>
        </row>
        <row r="3565">
          <cell r="F3565">
            <v>0.14252400000000001</v>
          </cell>
        </row>
        <row r="3566">
          <cell r="F3566">
            <v>0.142564</v>
          </cell>
        </row>
        <row r="3567">
          <cell r="F3567">
            <v>0.14260400000000001</v>
          </cell>
        </row>
        <row r="3568">
          <cell r="F3568">
            <v>0.14264399999999999</v>
          </cell>
        </row>
        <row r="3569">
          <cell r="F3569">
            <v>0.14268400000000001</v>
          </cell>
        </row>
        <row r="3570">
          <cell r="F3570">
            <v>0.14272399999999999</v>
          </cell>
        </row>
        <row r="3571">
          <cell r="F3571">
            <v>0.142764</v>
          </cell>
        </row>
        <row r="3572">
          <cell r="F3572">
            <v>0.14280399999999999</v>
          </cell>
        </row>
        <row r="3573">
          <cell r="F3573">
            <v>0.142844</v>
          </cell>
        </row>
        <row r="3574">
          <cell r="F3574">
            <v>0.14288400000000001</v>
          </cell>
        </row>
        <row r="3575">
          <cell r="F3575">
            <v>0.142924</v>
          </cell>
        </row>
        <row r="3576">
          <cell r="F3576">
            <v>0.14296400000000001</v>
          </cell>
        </row>
        <row r="3577">
          <cell r="F3577">
            <v>0.14300399999999999</v>
          </cell>
        </row>
        <row r="3578">
          <cell r="F3578">
            <v>0.143044</v>
          </cell>
        </row>
        <row r="3579">
          <cell r="F3579">
            <v>0.14308399999999999</v>
          </cell>
        </row>
        <row r="3580">
          <cell r="F3580">
            <v>0.143124</v>
          </cell>
        </row>
        <row r="3581">
          <cell r="F3581">
            <v>0.14316400000000001</v>
          </cell>
        </row>
        <row r="3582">
          <cell r="F3582">
            <v>0.143204</v>
          </cell>
        </row>
        <row r="3583">
          <cell r="F3583">
            <v>0.14324400000000001</v>
          </cell>
        </row>
        <row r="3584">
          <cell r="F3584">
            <v>0.14328399999999999</v>
          </cell>
        </row>
        <row r="3585">
          <cell r="F3585">
            <v>0.14332400000000001</v>
          </cell>
        </row>
        <row r="3586">
          <cell r="F3586">
            <v>0.14336399999999999</v>
          </cell>
        </row>
        <row r="3587">
          <cell r="F3587">
            <v>0.143404</v>
          </cell>
        </row>
        <row r="3588">
          <cell r="F3588">
            <v>0.14344399999999999</v>
          </cell>
        </row>
        <row r="3589">
          <cell r="F3589">
            <v>0.143484</v>
          </cell>
        </row>
        <row r="3590">
          <cell r="F3590">
            <v>0.14352400000000001</v>
          </cell>
        </row>
        <row r="3591">
          <cell r="F3591">
            <v>0.143564</v>
          </cell>
        </row>
        <row r="3592">
          <cell r="F3592">
            <v>0.14360400000000001</v>
          </cell>
        </row>
        <row r="3593">
          <cell r="F3593">
            <v>0.14364399999999999</v>
          </cell>
        </row>
        <row r="3594">
          <cell r="F3594">
            <v>0.14368400000000001</v>
          </cell>
        </row>
        <row r="3595">
          <cell r="F3595">
            <v>0.14372399999999999</v>
          </cell>
        </row>
        <row r="3596">
          <cell r="F3596">
            <v>0.143764</v>
          </cell>
        </row>
        <row r="3597">
          <cell r="F3597">
            <v>0.14380399999999999</v>
          </cell>
        </row>
        <row r="3598">
          <cell r="F3598">
            <v>0.143844</v>
          </cell>
        </row>
        <row r="3599">
          <cell r="F3599">
            <v>0.14388400000000001</v>
          </cell>
        </row>
        <row r="3600">
          <cell r="F3600">
            <v>0.143924</v>
          </cell>
        </row>
        <row r="3601">
          <cell r="F3601">
            <v>0.14396400000000001</v>
          </cell>
        </row>
        <row r="3602">
          <cell r="F3602">
            <v>0.14400399999999999</v>
          </cell>
        </row>
        <row r="3603">
          <cell r="F3603">
            <v>0.14404400000000001</v>
          </cell>
        </row>
        <row r="3604">
          <cell r="F3604">
            <v>0.14408399999999999</v>
          </cell>
        </row>
        <row r="3605">
          <cell r="F3605">
            <v>0.144124</v>
          </cell>
        </row>
        <row r="3606">
          <cell r="F3606">
            <v>0.14416399999999999</v>
          </cell>
        </row>
        <row r="3607">
          <cell r="F3607">
            <v>0.144204</v>
          </cell>
        </row>
        <row r="3608">
          <cell r="F3608">
            <v>0.14424400000000001</v>
          </cell>
        </row>
        <row r="3609">
          <cell r="F3609">
            <v>0.144284</v>
          </cell>
        </row>
        <row r="3610">
          <cell r="F3610">
            <v>0.14432400000000001</v>
          </cell>
        </row>
        <row r="3611">
          <cell r="F3611">
            <v>0.14436399999999999</v>
          </cell>
        </row>
        <row r="3612">
          <cell r="F3612">
            <v>0.144404</v>
          </cell>
        </row>
        <row r="3613">
          <cell r="F3613">
            <v>0.14444399999999999</v>
          </cell>
        </row>
        <row r="3614">
          <cell r="F3614">
            <v>0.144484</v>
          </cell>
        </row>
        <row r="3615">
          <cell r="F3615">
            <v>0.14452400000000001</v>
          </cell>
        </row>
        <row r="3616">
          <cell r="F3616">
            <v>0.144564</v>
          </cell>
        </row>
        <row r="3617">
          <cell r="F3617">
            <v>0.14460400000000001</v>
          </cell>
        </row>
        <row r="3618">
          <cell r="F3618">
            <v>0.14464399999999999</v>
          </cell>
        </row>
        <row r="3619">
          <cell r="F3619">
            <v>0.14468400000000001</v>
          </cell>
        </row>
        <row r="3620">
          <cell r="F3620">
            <v>0.14472399999999999</v>
          </cell>
        </row>
        <row r="3621">
          <cell r="F3621">
            <v>0.144764</v>
          </cell>
        </row>
        <row r="3622">
          <cell r="F3622">
            <v>0.14480399999999999</v>
          </cell>
        </row>
        <row r="3623">
          <cell r="F3623">
            <v>0.144844</v>
          </cell>
        </row>
        <row r="3624">
          <cell r="F3624">
            <v>0.14488400000000001</v>
          </cell>
        </row>
        <row r="3625">
          <cell r="F3625">
            <v>0.144924</v>
          </cell>
        </row>
        <row r="3626">
          <cell r="F3626">
            <v>0.14496400000000001</v>
          </cell>
        </row>
        <row r="3627">
          <cell r="F3627">
            <v>0.14500399999999999</v>
          </cell>
        </row>
        <row r="3628">
          <cell r="F3628">
            <v>0.14504400000000001</v>
          </cell>
        </row>
        <row r="3629">
          <cell r="F3629">
            <v>0.14508399999999999</v>
          </cell>
        </row>
        <row r="3630">
          <cell r="F3630">
            <v>0.145124</v>
          </cell>
        </row>
        <row r="3631">
          <cell r="F3631">
            <v>0.14516399999999999</v>
          </cell>
        </row>
        <row r="3632">
          <cell r="F3632">
            <v>0.145204</v>
          </cell>
        </row>
        <row r="3633">
          <cell r="F3633">
            <v>0.14524400000000001</v>
          </cell>
        </row>
        <row r="3634">
          <cell r="F3634">
            <v>0.145284</v>
          </cell>
        </row>
        <row r="3635">
          <cell r="F3635">
            <v>0.14532400000000001</v>
          </cell>
        </row>
        <row r="3636">
          <cell r="F3636">
            <v>0.14536399999999999</v>
          </cell>
        </row>
        <row r="3637">
          <cell r="F3637">
            <v>0.14540400000000001</v>
          </cell>
        </row>
        <row r="3638">
          <cell r="F3638">
            <v>0.14544399999999999</v>
          </cell>
        </row>
        <row r="3639">
          <cell r="F3639">
            <v>0.145484</v>
          </cell>
        </row>
        <row r="3640">
          <cell r="F3640">
            <v>0.14552399999999999</v>
          </cell>
        </row>
        <row r="3641">
          <cell r="F3641">
            <v>0.145564</v>
          </cell>
        </row>
        <row r="3642">
          <cell r="F3642">
            <v>0.14560400000000001</v>
          </cell>
        </row>
        <row r="3643">
          <cell r="F3643">
            <v>0.145644</v>
          </cell>
        </row>
        <row r="3644">
          <cell r="F3644">
            <v>0.14568400000000001</v>
          </cell>
        </row>
        <row r="3645">
          <cell r="F3645">
            <v>0.14572399999999999</v>
          </cell>
        </row>
        <row r="3646">
          <cell r="F3646">
            <v>0.145764</v>
          </cell>
        </row>
        <row r="3647">
          <cell r="F3647">
            <v>0.14580399999999999</v>
          </cell>
        </row>
        <row r="3648">
          <cell r="F3648">
            <v>0.145844</v>
          </cell>
        </row>
        <row r="3649">
          <cell r="F3649">
            <v>0.14588400000000001</v>
          </cell>
        </row>
        <row r="3650">
          <cell r="F3650">
            <v>0.145924</v>
          </cell>
        </row>
        <row r="3651">
          <cell r="F3651">
            <v>0.14596400000000001</v>
          </cell>
        </row>
        <row r="3652">
          <cell r="F3652">
            <v>0.14600399999999999</v>
          </cell>
        </row>
        <row r="3653">
          <cell r="F3653">
            <v>0.14604400000000001</v>
          </cell>
        </row>
        <row r="3654">
          <cell r="F3654">
            <v>0.14608399999999999</v>
          </cell>
        </row>
        <row r="3655">
          <cell r="F3655">
            <v>0.146124</v>
          </cell>
        </row>
        <row r="3656">
          <cell r="F3656">
            <v>0.14616399999999999</v>
          </cell>
        </row>
        <row r="3657">
          <cell r="F3657">
            <v>0.146204</v>
          </cell>
        </row>
        <row r="3658">
          <cell r="F3658">
            <v>0.14624400000000001</v>
          </cell>
        </row>
        <row r="3659">
          <cell r="F3659">
            <v>0.146284</v>
          </cell>
        </row>
        <row r="3660">
          <cell r="F3660">
            <v>0.14632400000000001</v>
          </cell>
        </row>
        <row r="3661">
          <cell r="F3661">
            <v>0.14636399999999999</v>
          </cell>
        </row>
        <row r="3662">
          <cell r="F3662">
            <v>0.14640400000000001</v>
          </cell>
        </row>
        <row r="3663">
          <cell r="F3663">
            <v>0.14644399999999999</v>
          </cell>
        </row>
        <row r="3664">
          <cell r="F3664">
            <v>0.146484</v>
          </cell>
        </row>
        <row r="3665">
          <cell r="F3665">
            <v>0.14652399999999999</v>
          </cell>
        </row>
        <row r="3666">
          <cell r="F3666">
            <v>0.146564</v>
          </cell>
        </row>
        <row r="3667">
          <cell r="F3667">
            <v>0.14660400000000001</v>
          </cell>
        </row>
        <row r="3668">
          <cell r="F3668">
            <v>0.146644</v>
          </cell>
        </row>
        <row r="3669">
          <cell r="F3669">
            <v>0.14668400000000001</v>
          </cell>
        </row>
        <row r="3670">
          <cell r="F3670">
            <v>0.14672399999999999</v>
          </cell>
        </row>
        <row r="3671">
          <cell r="F3671">
            <v>0.14676400000000001</v>
          </cell>
        </row>
        <row r="3672">
          <cell r="F3672">
            <v>0.14680399999999999</v>
          </cell>
        </row>
        <row r="3673">
          <cell r="F3673">
            <v>0.146844</v>
          </cell>
        </row>
        <row r="3674">
          <cell r="F3674">
            <v>0.14688399999999999</v>
          </cell>
        </row>
        <row r="3675">
          <cell r="F3675">
            <v>0.146924</v>
          </cell>
        </row>
        <row r="3676">
          <cell r="F3676">
            <v>0.14696400000000001</v>
          </cell>
        </row>
        <row r="3677">
          <cell r="F3677">
            <v>0.147004</v>
          </cell>
        </row>
        <row r="3678">
          <cell r="F3678">
            <v>0.14704400000000001</v>
          </cell>
        </row>
        <row r="3679">
          <cell r="F3679">
            <v>0.14708399999999999</v>
          </cell>
        </row>
        <row r="3680">
          <cell r="F3680">
            <v>0.147124</v>
          </cell>
        </row>
        <row r="3681">
          <cell r="F3681">
            <v>0.14716399999999999</v>
          </cell>
        </row>
        <row r="3682">
          <cell r="F3682">
            <v>0.147204</v>
          </cell>
        </row>
        <row r="3683">
          <cell r="F3683">
            <v>0.14724400000000001</v>
          </cell>
        </row>
        <row r="3684">
          <cell r="F3684">
            <v>0.147284</v>
          </cell>
        </row>
        <row r="3685">
          <cell r="F3685">
            <v>0.14732400000000001</v>
          </cell>
        </row>
        <row r="3686">
          <cell r="F3686">
            <v>0.14736399999999999</v>
          </cell>
        </row>
        <row r="3687">
          <cell r="F3687">
            <v>0.14740400000000001</v>
          </cell>
        </row>
        <row r="3688">
          <cell r="F3688">
            <v>0.14744399999999999</v>
          </cell>
        </row>
        <row r="3689">
          <cell r="F3689">
            <v>0.147484</v>
          </cell>
        </row>
        <row r="3690">
          <cell r="F3690">
            <v>0.14752399999999999</v>
          </cell>
        </row>
        <row r="3691">
          <cell r="F3691">
            <v>0.147564</v>
          </cell>
        </row>
        <row r="3692">
          <cell r="F3692">
            <v>0.14760400000000001</v>
          </cell>
        </row>
        <row r="3693">
          <cell r="F3693">
            <v>0.147644</v>
          </cell>
        </row>
        <row r="3694">
          <cell r="F3694">
            <v>0.14768400000000001</v>
          </cell>
        </row>
        <row r="3695">
          <cell r="F3695">
            <v>0.14772399999999999</v>
          </cell>
        </row>
        <row r="3696">
          <cell r="F3696">
            <v>0.14776400000000001</v>
          </cell>
        </row>
        <row r="3697">
          <cell r="F3697">
            <v>0.14780399999999999</v>
          </cell>
        </row>
        <row r="3698">
          <cell r="F3698">
            <v>0.147844</v>
          </cell>
        </row>
        <row r="3699">
          <cell r="F3699">
            <v>0.14788399999999999</v>
          </cell>
        </row>
        <row r="3700">
          <cell r="F3700">
            <v>0.147924</v>
          </cell>
        </row>
        <row r="3701">
          <cell r="F3701">
            <v>0.14796400000000001</v>
          </cell>
        </row>
        <row r="3702">
          <cell r="F3702">
            <v>0.148004</v>
          </cell>
        </row>
        <row r="3703">
          <cell r="F3703">
            <v>0.14804400000000001</v>
          </cell>
        </row>
        <row r="3704">
          <cell r="F3704">
            <v>0.14808399999999999</v>
          </cell>
        </row>
        <row r="3705">
          <cell r="F3705">
            <v>0.14812400000000001</v>
          </cell>
        </row>
        <row r="3706">
          <cell r="F3706">
            <v>0.14816399999999999</v>
          </cell>
        </row>
        <row r="3707">
          <cell r="F3707">
            <v>0.148204</v>
          </cell>
        </row>
        <row r="3708">
          <cell r="F3708">
            <v>0.14824399999999999</v>
          </cell>
        </row>
        <row r="3709">
          <cell r="F3709">
            <v>0.148284</v>
          </cell>
        </row>
        <row r="3710">
          <cell r="F3710">
            <v>0.14832400000000001</v>
          </cell>
        </row>
        <row r="3711">
          <cell r="F3711">
            <v>0.148364</v>
          </cell>
        </row>
        <row r="3712">
          <cell r="F3712">
            <v>0.14840400000000001</v>
          </cell>
        </row>
        <row r="3713">
          <cell r="F3713">
            <v>0.14844399999999999</v>
          </cell>
        </row>
        <row r="3714">
          <cell r="F3714">
            <v>0.148484</v>
          </cell>
        </row>
        <row r="3715">
          <cell r="F3715">
            <v>0.14852399999999999</v>
          </cell>
        </row>
        <row r="3716">
          <cell r="F3716">
            <v>0.148564</v>
          </cell>
        </row>
        <row r="3717">
          <cell r="F3717">
            <v>0.14860400000000001</v>
          </cell>
        </row>
        <row r="3718">
          <cell r="F3718">
            <v>0.148644</v>
          </cell>
        </row>
        <row r="3719">
          <cell r="F3719">
            <v>0.14868400000000001</v>
          </cell>
        </row>
        <row r="3720">
          <cell r="F3720">
            <v>0.148724</v>
          </cell>
        </row>
        <row r="3721">
          <cell r="F3721">
            <v>0.14876400000000001</v>
          </cell>
        </row>
        <row r="3722">
          <cell r="F3722">
            <v>0.14880399999999999</v>
          </cell>
        </row>
        <row r="3723">
          <cell r="F3723">
            <v>0.148844</v>
          </cell>
        </row>
        <row r="3724">
          <cell r="F3724">
            <v>0.14888399999999999</v>
          </cell>
        </row>
        <row r="3725">
          <cell r="F3725">
            <v>0.148924</v>
          </cell>
        </row>
        <row r="3726">
          <cell r="F3726">
            <v>0.14896400000000001</v>
          </cell>
        </row>
        <row r="3727">
          <cell r="F3727">
            <v>0.149004</v>
          </cell>
        </row>
        <row r="3728">
          <cell r="F3728">
            <v>0.14904400000000001</v>
          </cell>
        </row>
        <row r="3729">
          <cell r="F3729">
            <v>0.14908399999999999</v>
          </cell>
        </row>
        <row r="3730">
          <cell r="F3730">
            <v>0.14912400000000001</v>
          </cell>
        </row>
        <row r="3731">
          <cell r="F3731">
            <v>0.14916399999999999</v>
          </cell>
        </row>
        <row r="3732">
          <cell r="F3732">
            <v>0.149204</v>
          </cell>
        </row>
        <row r="3733">
          <cell r="F3733">
            <v>0.14924399999999999</v>
          </cell>
        </row>
        <row r="3734">
          <cell r="F3734">
            <v>0.149284</v>
          </cell>
        </row>
        <row r="3735">
          <cell r="F3735">
            <v>0.14932400000000001</v>
          </cell>
        </row>
        <row r="3736">
          <cell r="F3736">
            <v>0.149364</v>
          </cell>
        </row>
        <row r="3737">
          <cell r="F3737">
            <v>0.14940400000000001</v>
          </cell>
        </row>
        <row r="3738">
          <cell r="F3738">
            <v>0.14944399999999999</v>
          </cell>
        </row>
        <row r="3739">
          <cell r="F3739">
            <v>0.14948400000000001</v>
          </cell>
        </row>
        <row r="3740">
          <cell r="F3740">
            <v>0.14952399999999999</v>
          </cell>
        </row>
        <row r="3741">
          <cell r="F3741">
            <v>0.149564</v>
          </cell>
        </row>
        <row r="3742">
          <cell r="F3742">
            <v>0.14960399999999999</v>
          </cell>
        </row>
        <row r="3743">
          <cell r="F3743">
            <v>0.149644</v>
          </cell>
        </row>
        <row r="3744">
          <cell r="F3744">
            <v>0.14968400000000001</v>
          </cell>
        </row>
        <row r="3745">
          <cell r="F3745">
            <v>0.149724</v>
          </cell>
        </row>
        <row r="3746">
          <cell r="F3746">
            <v>0.14976400000000001</v>
          </cell>
        </row>
        <row r="3747">
          <cell r="F3747">
            <v>0.14980399999999999</v>
          </cell>
        </row>
        <row r="3748">
          <cell r="F3748">
            <v>0.149844</v>
          </cell>
        </row>
        <row r="3749">
          <cell r="F3749">
            <v>0.14988399999999999</v>
          </cell>
        </row>
        <row r="3750">
          <cell r="F3750">
            <v>0.149924</v>
          </cell>
        </row>
        <row r="3751">
          <cell r="F3751">
            <v>0.14996399999999999</v>
          </cell>
        </row>
        <row r="3752">
          <cell r="F3752">
            <v>0.150004</v>
          </cell>
        </row>
        <row r="3753">
          <cell r="F3753">
            <v>0.15004400000000001</v>
          </cell>
        </row>
        <row r="3754">
          <cell r="F3754">
            <v>0.150084</v>
          </cell>
        </row>
        <row r="3755">
          <cell r="F3755">
            <v>0.15012400000000001</v>
          </cell>
        </row>
        <row r="3756">
          <cell r="F3756">
            <v>0.15016399999999999</v>
          </cell>
        </row>
        <row r="3757">
          <cell r="F3757">
            <v>0.150204</v>
          </cell>
        </row>
        <row r="3758">
          <cell r="F3758">
            <v>0.15024399999999999</v>
          </cell>
        </row>
        <row r="3759">
          <cell r="F3759">
            <v>0.150284</v>
          </cell>
        </row>
        <row r="3760">
          <cell r="F3760">
            <v>0.15032400000000001</v>
          </cell>
        </row>
        <row r="3761">
          <cell r="F3761">
            <v>0.150364</v>
          </cell>
        </row>
        <row r="3762">
          <cell r="F3762">
            <v>0.15040400000000001</v>
          </cell>
        </row>
        <row r="3763">
          <cell r="F3763">
            <v>0.15044399999999999</v>
          </cell>
        </row>
        <row r="3764">
          <cell r="F3764">
            <v>0.15048400000000001</v>
          </cell>
        </row>
        <row r="3765">
          <cell r="F3765">
            <v>0.15052399999999999</v>
          </cell>
        </row>
        <row r="3766">
          <cell r="F3766">
            <v>0.150564</v>
          </cell>
        </row>
        <row r="3767">
          <cell r="F3767">
            <v>0.15060399999999999</v>
          </cell>
        </row>
        <row r="3768">
          <cell r="F3768">
            <v>0.150644</v>
          </cell>
        </row>
        <row r="3769">
          <cell r="F3769">
            <v>0.15068400000000001</v>
          </cell>
        </row>
        <row r="3770">
          <cell r="F3770">
            <v>0.150724</v>
          </cell>
        </row>
        <row r="3771">
          <cell r="F3771">
            <v>0.15076400000000001</v>
          </cell>
        </row>
        <row r="3772">
          <cell r="F3772">
            <v>0.15080399999999999</v>
          </cell>
        </row>
        <row r="3773">
          <cell r="F3773">
            <v>0.15084400000000001</v>
          </cell>
        </row>
        <row r="3774">
          <cell r="F3774">
            <v>0.15088399999999999</v>
          </cell>
        </row>
        <row r="3775">
          <cell r="F3775">
            <v>0.150924</v>
          </cell>
        </row>
        <row r="3776">
          <cell r="F3776">
            <v>0.15096399999999999</v>
          </cell>
        </row>
        <row r="3777">
          <cell r="F3777">
            <v>0.151004</v>
          </cell>
        </row>
        <row r="3778">
          <cell r="F3778">
            <v>0.15104400000000001</v>
          </cell>
        </row>
        <row r="3779">
          <cell r="F3779">
            <v>0.151084</v>
          </cell>
        </row>
        <row r="3780">
          <cell r="F3780">
            <v>0.15112400000000001</v>
          </cell>
        </row>
        <row r="3781">
          <cell r="F3781">
            <v>0.15116399999999999</v>
          </cell>
        </row>
        <row r="3782">
          <cell r="F3782">
            <v>0.15120400000000001</v>
          </cell>
        </row>
        <row r="3783">
          <cell r="F3783">
            <v>0.15124399999999999</v>
          </cell>
        </row>
        <row r="3784">
          <cell r="F3784">
            <v>0.151284</v>
          </cell>
        </row>
        <row r="3785">
          <cell r="F3785">
            <v>0.15132399999999999</v>
          </cell>
        </row>
        <row r="3786">
          <cell r="F3786">
            <v>0.151364</v>
          </cell>
        </row>
        <row r="3787">
          <cell r="F3787">
            <v>0.15140400000000001</v>
          </cell>
        </row>
        <row r="3788">
          <cell r="F3788">
            <v>0.151444</v>
          </cell>
        </row>
        <row r="3789">
          <cell r="F3789">
            <v>0.15148400000000001</v>
          </cell>
        </row>
        <row r="3790">
          <cell r="F3790">
            <v>0.15152399999999999</v>
          </cell>
        </row>
        <row r="3791">
          <cell r="F3791">
            <v>0.151564</v>
          </cell>
        </row>
        <row r="3792">
          <cell r="F3792">
            <v>0.15160399999999999</v>
          </cell>
        </row>
        <row r="3793">
          <cell r="F3793">
            <v>0.151644</v>
          </cell>
        </row>
        <row r="3794">
          <cell r="F3794">
            <v>0.15168400000000001</v>
          </cell>
        </row>
        <row r="3795">
          <cell r="F3795">
            <v>0.151724</v>
          </cell>
        </row>
        <row r="3796">
          <cell r="F3796">
            <v>0.15176400000000001</v>
          </cell>
        </row>
        <row r="3797">
          <cell r="F3797">
            <v>0.15180399999999999</v>
          </cell>
        </row>
        <row r="3798">
          <cell r="F3798">
            <v>0.15184400000000001</v>
          </cell>
        </row>
        <row r="3799">
          <cell r="F3799">
            <v>0.15188399999999999</v>
          </cell>
        </row>
        <row r="3800">
          <cell r="F3800">
            <v>0.151924</v>
          </cell>
        </row>
        <row r="3801">
          <cell r="F3801">
            <v>0.15196399999999999</v>
          </cell>
        </row>
        <row r="3802">
          <cell r="F3802">
            <v>0.152004</v>
          </cell>
        </row>
        <row r="3803">
          <cell r="F3803">
            <v>0.15204400000000001</v>
          </cell>
        </row>
        <row r="3804">
          <cell r="F3804">
            <v>0.152084</v>
          </cell>
        </row>
        <row r="3805">
          <cell r="F3805">
            <v>0.15212400000000001</v>
          </cell>
        </row>
        <row r="3806">
          <cell r="F3806">
            <v>0.15216399999999999</v>
          </cell>
        </row>
        <row r="3807">
          <cell r="F3807">
            <v>0.15220400000000001</v>
          </cell>
        </row>
        <row r="3808">
          <cell r="F3808">
            <v>0.15224399999999999</v>
          </cell>
        </row>
        <row r="3809">
          <cell r="F3809">
            <v>0.152284</v>
          </cell>
        </row>
        <row r="3810">
          <cell r="F3810">
            <v>0.15232399999999999</v>
          </cell>
        </row>
        <row r="3811">
          <cell r="F3811">
            <v>0.152364</v>
          </cell>
        </row>
        <row r="3812">
          <cell r="F3812">
            <v>0.15240400000000001</v>
          </cell>
        </row>
        <row r="3813">
          <cell r="F3813">
            <v>0.152444</v>
          </cell>
        </row>
        <row r="3814">
          <cell r="F3814">
            <v>0.15248400000000001</v>
          </cell>
        </row>
        <row r="3815">
          <cell r="F3815">
            <v>0.15252399999999999</v>
          </cell>
        </row>
        <row r="3816">
          <cell r="F3816">
            <v>0.15256400000000001</v>
          </cell>
        </row>
        <row r="3817">
          <cell r="F3817">
            <v>0.15260399999999999</v>
          </cell>
        </row>
        <row r="3818">
          <cell r="F3818">
            <v>0.152644</v>
          </cell>
        </row>
        <row r="3819">
          <cell r="F3819">
            <v>0.15268399999999999</v>
          </cell>
        </row>
        <row r="3820">
          <cell r="F3820">
            <v>0.152724</v>
          </cell>
        </row>
        <row r="3821">
          <cell r="F3821">
            <v>0.15276400000000001</v>
          </cell>
        </row>
        <row r="3822">
          <cell r="F3822">
            <v>0.152804</v>
          </cell>
        </row>
        <row r="3823">
          <cell r="F3823">
            <v>0.15284400000000001</v>
          </cell>
        </row>
        <row r="3824">
          <cell r="F3824">
            <v>0.15288399999999999</v>
          </cell>
        </row>
        <row r="3825">
          <cell r="F3825">
            <v>0.152924</v>
          </cell>
        </row>
        <row r="3826">
          <cell r="F3826">
            <v>0.15296399999999999</v>
          </cell>
        </row>
        <row r="3827">
          <cell r="F3827">
            <v>0.153004</v>
          </cell>
        </row>
        <row r="3828">
          <cell r="F3828">
            <v>0.15304400000000001</v>
          </cell>
        </row>
        <row r="3829">
          <cell r="F3829">
            <v>0.153084</v>
          </cell>
        </row>
        <row r="3830">
          <cell r="F3830">
            <v>0.15312400000000001</v>
          </cell>
        </row>
        <row r="3831">
          <cell r="F3831">
            <v>0.15316399999999999</v>
          </cell>
        </row>
        <row r="3832">
          <cell r="F3832">
            <v>0.15320400000000001</v>
          </cell>
        </row>
        <row r="3833">
          <cell r="F3833">
            <v>0.15324399999999999</v>
          </cell>
        </row>
        <row r="3834">
          <cell r="F3834">
            <v>0.153284</v>
          </cell>
        </row>
        <row r="3835">
          <cell r="F3835">
            <v>0.15332399999999999</v>
          </cell>
        </row>
        <row r="3836">
          <cell r="F3836">
            <v>0.153364</v>
          </cell>
        </row>
        <row r="3837">
          <cell r="F3837">
            <v>0.15340400000000001</v>
          </cell>
        </row>
        <row r="3838">
          <cell r="F3838">
            <v>0.153444</v>
          </cell>
        </row>
        <row r="3839">
          <cell r="F3839">
            <v>0.15348400000000001</v>
          </cell>
        </row>
        <row r="3840">
          <cell r="F3840">
            <v>0.15352399999999999</v>
          </cell>
        </row>
        <row r="3841">
          <cell r="F3841">
            <v>0.15356400000000001</v>
          </cell>
        </row>
        <row r="3842">
          <cell r="F3842">
            <v>0.15360399999999999</v>
          </cell>
        </row>
        <row r="3843">
          <cell r="F3843">
            <v>0.153644</v>
          </cell>
        </row>
        <row r="3844">
          <cell r="F3844">
            <v>0.15368399999999999</v>
          </cell>
        </row>
        <row r="3845">
          <cell r="F3845">
            <v>0.153724</v>
          </cell>
        </row>
        <row r="3846">
          <cell r="F3846">
            <v>0.15376400000000001</v>
          </cell>
        </row>
        <row r="3847">
          <cell r="F3847">
            <v>0.153804</v>
          </cell>
        </row>
        <row r="3848">
          <cell r="F3848">
            <v>0.15384400000000001</v>
          </cell>
        </row>
        <row r="3849">
          <cell r="F3849">
            <v>0.15388299999999999</v>
          </cell>
        </row>
        <row r="3850">
          <cell r="F3850">
            <v>0.153923</v>
          </cell>
        </row>
        <row r="3851">
          <cell r="F3851">
            <v>0.15396299999999999</v>
          </cell>
        </row>
        <row r="3852">
          <cell r="F3852">
            <v>0.154003</v>
          </cell>
        </row>
        <row r="3853">
          <cell r="F3853">
            <v>0.15404300000000001</v>
          </cell>
        </row>
        <row r="3854">
          <cell r="F3854">
            <v>0.154083</v>
          </cell>
        </row>
        <row r="3855">
          <cell r="F3855">
            <v>0.15412300000000001</v>
          </cell>
        </row>
        <row r="3856">
          <cell r="F3856">
            <v>0.15416299999999999</v>
          </cell>
        </row>
        <row r="3857">
          <cell r="F3857">
            <v>0.15420300000000001</v>
          </cell>
        </row>
        <row r="3858">
          <cell r="F3858">
            <v>0.15424299999999999</v>
          </cell>
        </row>
        <row r="3859">
          <cell r="F3859">
            <v>0.154283</v>
          </cell>
        </row>
        <row r="3860">
          <cell r="F3860">
            <v>0.15432299999999999</v>
          </cell>
        </row>
        <row r="3861">
          <cell r="F3861">
            <v>0.154363</v>
          </cell>
        </row>
        <row r="3862">
          <cell r="F3862">
            <v>0.15440300000000001</v>
          </cell>
        </row>
        <row r="3863">
          <cell r="F3863">
            <v>0.154443</v>
          </cell>
        </row>
        <row r="3864">
          <cell r="F3864">
            <v>0.15448300000000001</v>
          </cell>
        </row>
        <row r="3865">
          <cell r="F3865">
            <v>0.15452299999999999</v>
          </cell>
        </row>
        <row r="3866">
          <cell r="F3866">
            <v>0.15456300000000001</v>
          </cell>
        </row>
        <row r="3867">
          <cell r="F3867">
            <v>0.15460299999999999</v>
          </cell>
        </row>
        <row r="3868">
          <cell r="F3868">
            <v>0.154643</v>
          </cell>
        </row>
        <row r="3869">
          <cell r="F3869">
            <v>0.15468299999999999</v>
          </cell>
        </row>
        <row r="3870">
          <cell r="F3870">
            <v>0.154723</v>
          </cell>
        </row>
        <row r="3871">
          <cell r="F3871">
            <v>0.15476300000000001</v>
          </cell>
        </row>
        <row r="3872">
          <cell r="F3872">
            <v>0.154803</v>
          </cell>
        </row>
        <row r="3873">
          <cell r="F3873">
            <v>0.15484300000000001</v>
          </cell>
        </row>
        <row r="3874">
          <cell r="F3874">
            <v>0.15488299999999999</v>
          </cell>
        </row>
        <row r="3875">
          <cell r="F3875">
            <v>0.15492300000000001</v>
          </cell>
        </row>
        <row r="3876">
          <cell r="F3876">
            <v>0.15496299999999999</v>
          </cell>
        </row>
        <row r="3877">
          <cell r="F3877">
            <v>0.155003</v>
          </cell>
        </row>
        <row r="3878">
          <cell r="F3878">
            <v>0.15504299999999999</v>
          </cell>
        </row>
        <row r="3879">
          <cell r="F3879">
            <v>0.155083</v>
          </cell>
        </row>
        <row r="3880">
          <cell r="F3880">
            <v>0.15512300000000001</v>
          </cell>
        </row>
        <row r="3881">
          <cell r="F3881">
            <v>0.155163</v>
          </cell>
        </row>
        <row r="3882">
          <cell r="F3882">
            <v>0.15520300000000001</v>
          </cell>
        </row>
        <row r="3883">
          <cell r="F3883">
            <v>0.15524299999999999</v>
          </cell>
        </row>
        <row r="3884">
          <cell r="F3884">
            <v>0.155283</v>
          </cell>
        </row>
        <row r="3885">
          <cell r="F3885">
            <v>0.15532299999999999</v>
          </cell>
        </row>
        <row r="3886">
          <cell r="F3886">
            <v>0.155363</v>
          </cell>
        </row>
        <row r="3887">
          <cell r="F3887">
            <v>0.15540300000000001</v>
          </cell>
        </row>
        <row r="3888">
          <cell r="F3888">
            <v>0.155443</v>
          </cell>
        </row>
        <row r="3889">
          <cell r="F3889">
            <v>0.15548300000000001</v>
          </cell>
        </row>
        <row r="3890">
          <cell r="F3890">
            <v>0.15552299999999999</v>
          </cell>
        </row>
        <row r="3891">
          <cell r="F3891">
            <v>0.15556300000000001</v>
          </cell>
        </row>
        <row r="3892">
          <cell r="F3892">
            <v>0.15560299999999999</v>
          </cell>
        </row>
        <row r="3893">
          <cell r="F3893">
            <v>0.155643</v>
          </cell>
        </row>
        <row r="3894">
          <cell r="F3894">
            <v>0.15568299999999999</v>
          </cell>
        </row>
        <row r="3895">
          <cell r="F3895">
            <v>0.155723</v>
          </cell>
        </row>
        <row r="3896">
          <cell r="F3896">
            <v>0.15576300000000001</v>
          </cell>
        </row>
        <row r="3897">
          <cell r="F3897">
            <v>0.155803</v>
          </cell>
        </row>
        <row r="3898">
          <cell r="F3898">
            <v>0.15584300000000001</v>
          </cell>
        </row>
        <row r="3899">
          <cell r="F3899">
            <v>0.15588299999999999</v>
          </cell>
        </row>
        <row r="3900">
          <cell r="F3900">
            <v>0.15592300000000001</v>
          </cell>
        </row>
        <row r="3901">
          <cell r="F3901">
            <v>0.15596299999999999</v>
          </cell>
        </row>
        <row r="3902">
          <cell r="F3902">
            <v>0.156003</v>
          </cell>
        </row>
        <row r="3903">
          <cell r="F3903">
            <v>0.15604299999999999</v>
          </cell>
        </row>
        <row r="3904">
          <cell r="F3904">
            <v>0.156083</v>
          </cell>
        </row>
        <row r="3905">
          <cell r="F3905">
            <v>0.15612300000000001</v>
          </cell>
        </row>
        <row r="3906">
          <cell r="F3906">
            <v>0.156163</v>
          </cell>
        </row>
        <row r="3907">
          <cell r="F3907">
            <v>0.15620300000000001</v>
          </cell>
        </row>
        <row r="3908">
          <cell r="F3908">
            <v>0.15624299999999999</v>
          </cell>
        </row>
        <row r="3909">
          <cell r="F3909">
            <v>0.15628300000000001</v>
          </cell>
        </row>
        <row r="3910">
          <cell r="F3910">
            <v>0.15632299999999999</v>
          </cell>
        </row>
        <row r="3911">
          <cell r="F3911">
            <v>0.156363</v>
          </cell>
        </row>
        <row r="3912">
          <cell r="F3912">
            <v>0.15640299999999999</v>
          </cell>
        </row>
        <row r="3913">
          <cell r="F3913">
            <v>0.156443</v>
          </cell>
        </row>
        <row r="3914">
          <cell r="F3914">
            <v>0.15648300000000001</v>
          </cell>
        </row>
        <row r="3915">
          <cell r="F3915">
            <v>0.156523</v>
          </cell>
        </row>
        <row r="3916">
          <cell r="F3916">
            <v>0.15656300000000001</v>
          </cell>
        </row>
        <row r="3917">
          <cell r="F3917">
            <v>0.15660299999999999</v>
          </cell>
        </row>
        <row r="3918">
          <cell r="F3918">
            <v>0.156643</v>
          </cell>
        </row>
        <row r="3919">
          <cell r="F3919">
            <v>0.15668299999999999</v>
          </cell>
        </row>
        <row r="3920">
          <cell r="F3920">
            <v>0.156723</v>
          </cell>
        </row>
        <row r="3921">
          <cell r="F3921">
            <v>0.15676300000000001</v>
          </cell>
        </row>
        <row r="3922">
          <cell r="F3922">
            <v>0.156803</v>
          </cell>
        </row>
        <row r="3923">
          <cell r="F3923">
            <v>0.15684300000000001</v>
          </cell>
        </row>
        <row r="3924">
          <cell r="F3924">
            <v>0.15688299999999999</v>
          </cell>
        </row>
        <row r="3925">
          <cell r="F3925">
            <v>0.15692300000000001</v>
          </cell>
        </row>
        <row r="3926">
          <cell r="F3926">
            <v>0.15696299999999999</v>
          </cell>
        </row>
        <row r="3927">
          <cell r="F3927">
            <v>0.157003</v>
          </cell>
        </row>
        <row r="3928">
          <cell r="F3928">
            <v>0.15704299999999999</v>
          </cell>
        </row>
        <row r="3929">
          <cell r="F3929">
            <v>0.157083</v>
          </cell>
        </row>
        <row r="3930">
          <cell r="F3930">
            <v>0.15712300000000001</v>
          </cell>
        </row>
        <row r="3931">
          <cell r="F3931">
            <v>0.157163</v>
          </cell>
        </row>
        <row r="3932">
          <cell r="F3932">
            <v>0.15720300000000001</v>
          </cell>
        </row>
        <row r="3933">
          <cell r="F3933">
            <v>0.15724299999999999</v>
          </cell>
        </row>
        <row r="3934">
          <cell r="F3934">
            <v>0.15728300000000001</v>
          </cell>
        </row>
        <row r="3935">
          <cell r="F3935">
            <v>0.15732299999999999</v>
          </cell>
        </row>
        <row r="3936">
          <cell r="F3936">
            <v>0.157363</v>
          </cell>
        </row>
        <row r="3937">
          <cell r="F3937">
            <v>0.15740299999999999</v>
          </cell>
        </row>
        <row r="3938">
          <cell r="F3938">
            <v>0.157443</v>
          </cell>
        </row>
        <row r="3939">
          <cell r="F3939">
            <v>0.15748300000000001</v>
          </cell>
        </row>
        <row r="3940">
          <cell r="F3940">
            <v>0.157523</v>
          </cell>
        </row>
        <row r="3941">
          <cell r="F3941">
            <v>0.15756300000000001</v>
          </cell>
        </row>
        <row r="3942">
          <cell r="F3942">
            <v>0.15760299999999999</v>
          </cell>
        </row>
        <row r="3943">
          <cell r="F3943">
            <v>0.15764300000000001</v>
          </cell>
        </row>
        <row r="3944">
          <cell r="F3944">
            <v>0.15768299999999999</v>
          </cell>
        </row>
        <row r="3945">
          <cell r="F3945">
            <v>0.157723</v>
          </cell>
        </row>
        <row r="3946">
          <cell r="F3946">
            <v>0.15776299999999999</v>
          </cell>
        </row>
        <row r="3947">
          <cell r="F3947">
            <v>0.157803</v>
          </cell>
        </row>
        <row r="3948">
          <cell r="F3948">
            <v>0.15784300000000001</v>
          </cell>
        </row>
        <row r="3949">
          <cell r="F3949">
            <v>0.157883</v>
          </cell>
        </row>
        <row r="3950">
          <cell r="F3950">
            <v>0.15792300000000001</v>
          </cell>
        </row>
        <row r="3951">
          <cell r="F3951">
            <v>0.15796299999999999</v>
          </cell>
        </row>
        <row r="3952">
          <cell r="F3952">
            <v>0.158003</v>
          </cell>
        </row>
        <row r="3953">
          <cell r="F3953">
            <v>0.15804299999999999</v>
          </cell>
        </row>
        <row r="3954">
          <cell r="F3954">
            <v>0.158083</v>
          </cell>
        </row>
        <row r="3955">
          <cell r="F3955">
            <v>0.15812300000000001</v>
          </cell>
        </row>
        <row r="3956">
          <cell r="F3956">
            <v>0.158163</v>
          </cell>
        </row>
        <row r="3957">
          <cell r="F3957">
            <v>0.15820300000000001</v>
          </cell>
        </row>
        <row r="3958">
          <cell r="F3958">
            <v>0.15824299999999999</v>
          </cell>
        </row>
        <row r="3959">
          <cell r="F3959">
            <v>0.15828300000000001</v>
          </cell>
        </row>
        <row r="3960">
          <cell r="F3960">
            <v>0.15832299999999999</v>
          </cell>
        </row>
        <row r="3961">
          <cell r="F3961">
            <v>0.158363</v>
          </cell>
        </row>
        <row r="3962">
          <cell r="F3962">
            <v>0.15840299999999999</v>
          </cell>
        </row>
        <row r="3963">
          <cell r="F3963">
            <v>0.158443</v>
          </cell>
        </row>
        <row r="3964">
          <cell r="F3964">
            <v>0.15848300000000001</v>
          </cell>
        </row>
        <row r="3965">
          <cell r="F3965">
            <v>0.158523</v>
          </cell>
        </row>
        <row r="3966">
          <cell r="F3966">
            <v>0.15856300000000001</v>
          </cell>
        </row>
        <row r="3967">
          <cell r="F3967">
            <v>0.15860299999999999</v>
          </cell>
        </row>
        <row r="3968">
          <cell r="F3968">
            <v>0.15864300000000001</v>
          </cell>
        </row>
        <row r="3969">
          <cell r="F3969">
            <v>0.15868299999999999</v>
          </cell>
        </row>
        <row r="3970">
          <cell r="F3970">
            <v>0.158723</v>
          </cell>
        </row>
        <row r="3971">
          <cell r="F3971">
            <v>0.15876299999999999</v>
          </cell>
        </row>
        <row r="3972">
          <cell r="F3972">
            <v>0.158803</v>
          </cell>
        </row>
        <row r="3973">
          <cell r="F3973">
            <v>0.15884300000000001</v>
          </cell>
        </row>
        <row r="3974">
          <cell r="F3974">
            <v>0.158883</v>
          </cell>
        </row>
        <row r="3975">
          <cell r="F3975">
            <v>0.15892300000000001</v>
          </cell>
        </row>
        <row r="3976">
          <cell r="F3976">
            <v>0.15896299999999999</v>
          </cell>
        </row>
        <row r="3977">
          <cell r="F3977">
            <v>0.15900300000000001</v>
          </cell>
        </row>
        <row r="3978">
          <cell r="F3978">
            <v>0.15904299999999999</v>
          </cell>
        </row>
        <row r="3979">
          <cell r="F3979">
            <v>0.159083</v>
          </cell>
        </row>
        <row r="3980">
          <cell r="F3980">
            <v>0.15912299999999999</v>
          </cell>
        </row>
        <row r="3981">
          <cell r="F3981">
            <v>0.159163</v>
          </cell>
        </row>
        <row r="3982">
          <cell r="F3982">
            <v>0.15920300000000001</v>
          </cell>
        </row>
        <row r="3983">
          <cell r="F3983">
            <v>0.159243</v>
          </cell>
        </row>
        <row r="3984">
          <cell r="F3984">
            <v>0.15928300000000001</v>
          </cell>
        </row>
        <row r="3985">
          <cell r="F3985">
            <v>0.15932299999999999</v>
          </cell>
        </row>
        <row r="3986">
          <cell r="F3986">
            <v>0.159363</v>
          </cell>
        </row>
        <row r="3987">
          <cell r="F3987">
            <v>0.15940299999999999</v>
          </cell>
        </row>
        <row r="3988">
          <cell r="F3988">
            <v>0.159443</v>
          </cell>
        </row>
        <row r="3989">
          <cell r="F3989">
            <v>0.15948300000000001</v>
          </cell>
        </row>
        <row r="3990">
          <cell r="F3990">
            <v>0.159523</v>
          </cell>
        </row>
        <row r="3991">
          <cell r="F3991">
            <v>0.15956300000000001</v>
          </cell>
        </row>
        <row r="3992">
          <cell r="F3992">
            <v>0.15960299999999999</v>
          </cell>
        </row>
        <row r="3993">
          <cell r="F3993">
            <v>0.15964300000000001</v>
          </cell>
        </row>
        <row r="3994">
          <cell r="F3994">
            <v>0.15968299999999999</v>
          </cell>
        </row>
        <row r="3995">
          <cell r="F3995">
            <v>0.159723</v>
          </cell>
        </row>
        <row r="3996">
          <cell r="F3996">
            <v>0.15976299999999999</v>
          </cell>
        </row>
        <row r="3997">
          <cell r="F3997">
            <v>0.159803</v>
          </cell>
        </row>
        <row r="3998">
          <cell r="F3998">
            <v>0.15984300000000001</v>
          </cell>
        </row>
        <row r="3999">
          <cell r="F3999">
            <v>0.159883</v>
          </cell>
        </row>
        <row r="4000">
          <cell r="F4000">
            <v>0.15992300000000001</v>
          </cell>
        </row>
        <row r="4001">
          <cell r="F4001">
            <v>0.15996299999999999</v>
          </cell>
        </row>
        <row r="4002">
          <cell r="F4002">
            <v>0.16000300000000001</v>
          </cell>
        </row>
        <row r="4003">
          <cell r="F4003">
            <v>0.16004299999999999</v>
          </cell>
        </row>
        <row r="4004">
          <cell r="F4004">
            <v>0.160083</v>
          </cell>
        </row>
        <row r="4005">
          <cell r="F4005">
            <v>0.16012299999999999</v>
          </cell>
        </row>
        <row r="4006">
          <cell r="F4006">
            <v>0.160163</v>
          </cell>
        </row>
        <row r="4007">
          <cell r="F4007">
            <v>0.16020300000000001</v>
          </cell>
        </row>
        <row r="4008">
          <cell r="F4008">
            <v>0.160243</v>
          </cell>
        </row>
        <row r="4009">
          <cell r="F4009">
            <v>0.16028300000000001</v>
          </cell>
        </row>
        <row r="4010">
          <cell r="F4010">
            <v>0.16032299999999999</v>
          </cell>
        </row>
        <row r="4011">
          <cell r="F4011">
            <v>0.16036300000000001</v>
          </cell>
        </row>
        <row r="4012">
          <cell r="F4012">
            <v>0.16040299999999999</v>
          </cell>
        </row>
        <row r="4013">
          <cell r="F4013">
            <v>0.160443</v>
          </cell>
        </row>
        <row r="4014">
          <cell r="F4014">
            <v>0.16048299999999999</v>
          </cell>
        </row>
        <row r="4015">
          <cell r="F4015">
            <v>0.160523</v>
          </cell>
        </row>
        <row r="4016">
          <cell r="F4016">
            <v>0.16056300000000001</v>
          </cell>
        </row>
        <row r="4017">
          <cell r="F4017">
            <v>0.160603</v>
          </cell>
        </row>
        <row r="4018">
          <cell r="F4018">
            <v>0.16064300000000001</v>
          </cell>
        </row>
        <row r="4019">
          <cell r="F4019">
            <v>0.16068299999999999</v>
          </cell>
        </row>
        <row r="4020">
          <cell r="F4020">
            <v>0.160723</v>
          </cell>
        </row>
        <row r="4021">
          <cell r="F4021">
            <v>0.16076299999999999</v>
          </cell>
        </row>
        <row r="4022">
          <cell r="F4022">
            <v>0.160803</v>
          </cell>
        </row>
        <row r="4023">
          <cell r="F4023">
            <v>0.16084300000000001</v>
          </cell>
        </row>
        <row r="4024">
          <cell r="F4024">
            <v>0.160883</v>
          </cell>
        </row>
        <row r="4025">
          <cell r="F4025">
            <v>0.16092300000000001</v>
          </cell>
        </row>
        <row r="4026">
          <cell r="F4026">
            <v>0.16096299999999999</v>
          </cell>
        </row>
        <row r="4027">
          <cell r="F4027">
            <v>0.16100300000000001</v>
          </cell>
        </row>
        <row r="4028">
          <cell r="F4028">
            <v>0.16104299999999999</v>
          </cell>
        </row>
        <row r="4029">
          <cell r="F4029">
            <v>0.161083</v>
          </cell>
        </row>
        <row r="4030">
          <cell r="F4030">
            <v>0.16112299999999999</v>
          </cell>
        </row>
        <row r="4031">
          <cell r="F4031">
            <v>0.161163</v>
          </cell>
        </row>
        <row r="4032">
          <cell r="F4032">
            <v>0.16120300000000001</v>
          </cell>
        </row>
        <row r="4033">
          <cell r="F4033">
            <v>0.161243</v>
          </cell>
        </row>
        <row r="4034">
          <cell r="F4034">
            <v>0.16128300000000001</v>
          </cell>
        </row>
        <row r="4035">
          <cell r="F4035">
            <v>0.16132299999999999</v>
          </cell>
        </row>
        <row r="4036">
          <cell r="F4036">
            <v>0.16136300000000001</v>
          </cell>
        </row>
        <row r="4037">
          <cell r="F4037">
            <v>0.16140299999999999</v>
          </cell>
        </row>
        <row r="4038">
          <cell r="F4038">
            <v>0.161443</v>
          </cell>
        </row>
        <row r="4039">
          <cell r="F4039">
            <v>0.16148299999999999</v>
          </cell>
        </row>
        <row r="4040">
          <cell r="F4040">
            <v>0.161523</v>
          </cell>
        </row>
        <row r="4041">
          <cell r="F4041">
            <v>0.16156300000000001</v>
          </cell>
        </row>
        <row r="4042">
          <cell r="F4042">
            <v>0.161603</v>
          </cell>
        </row>
        <row r="4043">
          <cell r="F4043">
            <v>0.16164300000000001</v>
          </cell>
        </row>
        <row r="4044">
          <cell r="F4044">
            <v>0.16168299999999999</v>
          </cell>
        </row>
        <row r="4045">
          <cell r="F4045">
            <v>0.16172300000000001</v>
          </cell>
        </row>
        <row r="4046">
          <cell r="F4046">
            <v>0.16176299999999999</v>
          </cell>
        </row>
        <row r="4047">
          <cell r="F4047">
            <v>0.161803</v>
          </cell>
        </row>
        <row r="4048">
          <cell r="F4048">
            <v>0.16184299999999999</v>
          </cell>
        </row>
        <row r="4049">
          <cell r="F4049">
            <v>0.161883</v>
          </cell>
        </row>
        <row r="4050">
          <cell r="F4050">
            <v>0.16192300000000001</v>
          </cell>
        </row>
        <row r="4051">
          <cell r="F4051">
            <v>0.161963</v>
          </cell>
        </row>
        <row r="4052">
          <cell r="F4052">
            <v>0.16200300000000001</v>
          </cell>
        </row>
        <row r="4053">
          <cell r="F4053">
            <v>0.16204299999999999</v>
          </cell>
        </row>
        <row r="4054">
          <cell r="F4054">
            <v>0.162083</v>
          </cell>
        </row>
        <row r="4055">
          <cell r="F4055">
            <v>0.16212299999999999</v>
          </cell>
        </row>
        <row r="4056">
          <cell r="F4056">
            <v>0.162163</v>
          </cell>
        </row>
        <row r="4057">
          <cell r="F4057">
            <v>0.16220300000000001</v>
          </cell>
        </row>
        <row r="4058">
          <cell r="F4058">
            <v>0.162243</v>
          </cell>
        </row>
        <row r="4059">
          <cell r="F4059">
            <v>0.16228300000000001</v>
          </cell>
        </row>
        <row r="4060">
          <cell r="F4060">
            <v>0.162323</v>
          </cell>
        </row>
        <row r="4061">
          <cell r="F4061">
            <v>0.16236300000000001</v>
          </cell>
        </row>
        <row r="4062">
          <cell r="F4062">
            <v>0.16240299999999999</v>
          </cell>
        </row>
        <row r="4063">
          <cell r="F4063">
            <v>0.162443</v>
          </cell>
        </row>
        <row r="4064">
          <cell r="F4064">
            <v>0.16248299999999999</v>
          </cell>
        </row>
        <row r="4065">
          <cell r="F4065">
            <v>0.162523</v>
          </cell>
        </row>
        <row r="4066">
          <cell r="F4066">
            <v>0.16256300000000001</v>
          </cell>
        </row>
        <row r="4067">
          <cell r="F4067">
            <v>0.162603</v>
          </cell>
        </row>
        <row r="4068">
          <cell r="F4068">
            <v>0.16264300000000001</v>
          </cell>
        </row>
        <row r="4069">
          <cell r="F4069">
            <v>0.16268299999999999</v>
          </cell>
        </row>
        <row r="4070">
          <cell r="F4070">
            <v>0.16272300000000001</v>
          </cell>
        </row>
        <row r="4071">
          <cell r="F4071">
            <v>0.16276299999999999</v>
          </cell>
        </row>
        <row r="4072">
          <cell r="F4072">
            <v>0.162803</v>
          </cell>
        </row>
        <row r="4073">
          <cell r="F4073">
            <v>0.16284299999999999</v>
          </cell>
        </row>
        <row r="4074">
          <cell r="F4074">
            <v>0.162883</v>
          </cell>
        </row>
        <row r="4075">
          <cell r="F4075">
            <v>0.16292300000000001</v>
          </cell>
        </row>
        <row r="4076">
          <cell r="F4076">
            <v>0.162963</v>
          </cell>
        </row>
        <row r="4077">
          <cell r="F4077">
            <v>0.16300300000000001</v>
          </cell>
        </row>
        <row r="4078">
          <cell r="F4078">
            <v>0.16304299999999999</v>
          </cell>
        </row>
        <row r="4079">
          <cell r="F4079">
            <v>0.16308300000000001</v>
          </cell>
        </row>
        <row r="4080">
          <cell r="F4080">
            <v>0.16312299999999999</v>
          </cell>
        </row>
        <row r="4081">
          <cell r="F4081">
            <v>0.163163</v>
          </cell>
        </row>
        <row r="4082">
          <cell r="F4082">
            <v>0.16320299999999999</v>
          </cell>
        </row>
        <row r="4083">
          <cell r="F4083">
            <v>0.163243</v>
          </cell>
        </row>
        <row r="4084">
          <cell r="F4084">
            <v>0.16328300000000001</v>
          </cell>
        </row>
        <row r="4085">
          <cell r="F4085">
            <v>0.163323</v>
          </cell>
        </row>
        <row r="4086">
          <cell r="F4086">
            <v>0.16336300000000001</v>
          </cell>
        </row>
        <row r="4087">
          <cell r="F4087">
            <v>0.16340299999999999</v>
          </cell>
        </row>
        <row r="4088">
          <cell r="F4088">
            <v>0.163443</v>
          </cell>
        </row>
        <row r="4089">
          <cell r="F4089">
            <v>0.16348299999999999</v>
          </cell>
        </row>
        <row r="4090">
          <cell r="F4090">
            <v>0.163523</v>
          </cell>
        </row>
        <row r="4091">
          <cell r="F4091">
            <v>0.16356299999999999</v>
          </cell>
        </row>
        <row r="4092">
          <cell r="F4092">
            <v>0.163603</v>
          </cell>
        </row>
        <row r="4093">
          <cell r="F4093">
            <v>0.16364300000000001</v>
          </cell>
        </row>
        <row r="4094">
          <cell r="F4094">
            <v>0.163683</v>
          </cell>
        </row>
        <row r="4095">
          <cell r="F4095">
            <v>0.16372300000000001</v>
          </cell>
        </row>
        <row r="4096">
          <cell r="F4096">
            <v>0.16376299999999999</v>
          </cell>
        </row>
        <row r="4097">
          <cell r="F4097">
            <v>0.163803</v>
          </cell>
        </row>
        <row r="4098">
          <cell r="F4098">
            <v>0.16384299999999999</v>
          </cell>
        </row>
        <row r="4099">
          <cell r="F4099">
            <v>0.163883</v>
          </cell>
        </row>
        <row r="4100">
          <cell r="F4100">
            <v>0.16392300000000001</v>
          </cell>
        </row>
        <row r="4101">
          <cell r="F4101">
            <v>0.163963</v>
          </cell>
        </row>
        <row r="4102">
          <cell r="F4102">
            <v>0.16400300000000001</v>
          </cell>
        </row>
        <row r="4103">
          <cell r="F4103">
            <v>0.16404299999999999</v>
          </cell>
        </row>
        <row r="4104">
          <cell r="F4104">
            <v>0.16408300000000001</v>
          </cell>
        </row>
        <row r="4105">
          <cell r="F4105">
            <v>0.16412299999999999</v>
          </cell>
        </row>
        <row r="4106">
          <cell r="F4106">
            <v>0.164163</v>
          </cell>
        </row>
        <row r="4107">
          <cell r="F4107">
            <v>0.16420299999999999</v>
          </cell>
        </row>
        <row r="4108">
          <cell r="F4108">
            <v>0.164243</v>
          </cell>
        </row>
        <row r="4109">
          <cell r="F4109">
            <v>0.16428300000000001</v>
          </cell>
        </row>
        <row r="4110">
          <cell r="F4110">
            <v>0.164323</v>
          </cell>
        </row>
        <row r="4111">
          <cell r="F4111">
            <v>0.16436300000000001</v>
          </cell>
        </row>
        <row r="4112">
          <cell r="F4112">
            <v>0.16440299999999999</v>
          </cell>
        </row>
        <row r="4113">
          <cell r="F4113">
            <v>0.16444300000000001</v>
          </cell>
        </row>
        <row r="4114">
          <cell r="F4114">
            <v>0.16448299999999999</v>
          </cell>
        </row>
        <row r="4115">
          <cell r="F4115">
            <v>0.164523</v>
          </cell>
        </row>
        <row r="4116">
          <cell r="F4116">
            <v>0.16456299999999999</v>
          </cell>
        </row>
        <row r="4117">
          <cell r="F4117">
            <v>0.164603</v>
          </cell>
        </row>
        <row r="4118">
          <cell r="F4118">
            <v>0.16464300000000001</v>
          </cell>
        </row>
        <row r="4119">
          <cell r="F4119">
            <v>0.164683</v>
          </cell>
        </row>
        <row r="4120">
          <cell r="F4120">
            <v>0.16472300000000001</v>
          </cell>
        </row>
        <row r="4121">
          <cell r="F4121">
            <v>0.16476299999999999</v>
          </cell>
        </row>
        <row r="4122">
          <cell r="F4122">
            <v>0.16480300000000001</v>
          </cell>
        </row>
        <row r="4123">
          <cell r="F4123">
            <v>0.16484299999999999</v>
          </cell>
        </row>
        <row r="4124">
          <cell r="F4124">
            <v>0.164883</v>
          </cell>
        </row>
        <row r="4125">
          <cell r="F4125">
            <v>0.16492299999999999</v>
          </cell>
        </row>
        <row r="4126">
          <cell r="F4126">
            <v>0.164963</v>
          </cell>
        </row>
        <row r="4127">
          <cell r="F4127">
            <v>0.16500300000000001</v>
          </cell>
        </row>
        <row r="4128">
          <cell r="F4128">
            <v>0.165043</v>
          </cell>
        </row>
        <row r="4129">
          <cell r="F4129">
            <v>0.16508300000000001</v>
          </cell>
        </row>
        <row r="4130">
          <cell r="F4130">
            <v>0.16512299999999999</v>
          </cell>
        </row>
        <row r="4131">
          <cell r="F4131">
            <v>0.165163</v>
          </cell>
        </row>
        <row r="4132">
          <cell r="F4132">
            <v>0.16520299999999999</v>
          </cell>
        </row>
        <row r="4133">
          <cell r="F4133">
            <v>0.165243</v>
          </cell>
        </row>
        <row r="4134">
          <cell r="F4134">
            <v>0.16528300000000001</v>
          </cell>
        </row>
        <row r="4135">
          <cell r="F4135">
            <v>0.165323</v>
          </cell>
        </row>
        <row r="4136">
          <cell r="F4136">
            <v>0.16536300000000001</v>
          </cell>
        </row>
        <row r="4137">
          <cell r="F4137">
            <v>0.16540299999999999</v>
          </cell>
        </row>
        <row r="4138">
          <cell r="F4138">
            <v>0.16544300000000001</v>
          </cell>
        </row>
        <row r="4139">
          <cell r="F4139">
            <v>0.16548299999999999</v>
          </cell>
        </row>
        <row r="4140">
          <cell r="F4140">
            <v>0.165523</v>
          </cell>
        </row>
        <row r="4141">
          <cell r="F4141">
            <v>0.16556299999999999</v>
          </cell>
        </row>
        <row r="4142">
          <cell r="F4142">
            <v>0.165603</v>
          </cell>
        </row>
        <row r="4143">
          <cell r="F4143">
            <v>0.16564300000000001</v>
          </cell>
        </row>
        <row r="4144">
          <cell r="F4144">
            <v>0.165683</v>
          </cell>
        </row>
        <row r="4145">
          <cell r="F4145">
            <v>0.16572300000000001</v>
          </cell>
        </row>
        <row r="4146">
          <cell r="F4146">
            <v>0.16576299999999999</v>
          </cell>
        </row>
        <row r="4147">
          <cell r="F4147">
            <v>0.16580300000000001</v>
          </cell>
        </row>
        <row r="4148">
          <cell r="F4148">
            <v>0.16584299999999999</v>
          </cell>
        </row>
        <row r="4149">
          <cell r="F4149">
            <v>0.165883</v>
          </cell>
        </row>
        <row r="4150">
          <cell r="F4150">
            <v>0.16592299999999999</v>
          </cell>
        </row>
        <row r="4151">
          <cell r="F4151">
            <v>0.165963</v>
          </cell>
        </row>
        <row r="4152">
          <cell r="F4152">
            <v>0.16600300000000001</v>
          </cell>
        </row>
        <row r="4153">
          <cell r="F4153">
            <v>0.166043</v>
          </cell>
        </row>
        <row r="4154">
          <cell r="F4154">
            <v>0.16608300000000001</v>
          </cell>
        </row>
        <row r="4155">
          <cell r="F4155">
            <v>0.16612299999999999</v>
          </cell>
        </row>
        <row r="4156">
          <cell r="F4156">
            <v>0.16616300000000001</v>
          </cell>
        </row>
        <row r="4157">
          <cell r="F4157">
            <v>0.16620299999999999</v>
          </cell>
        </row>
        <row r="4158">
          <cell r="F4158">
            <v>0.166243</v>
          </cell>
        </row>
        <row r="4159">
          <cell r="F4159">
            <v>0.16628299999999999</v>
          </cell>
        </row>
        <row r="4160">
          <cell r="F4160">
            <v>0.166323</v>
          </cell>
        </row>
        <row r="4161">
          <cell r="F4161">
            <v>0.16636300000000001</v>
          </cell>
        </row>
        <row r="4162">
          <cell r="F4162">
            <v>0.166403</v>
          </cell>
        </row>
        <row r="4163">
          <cell r="F4163">
            <v>0.16644300000000001</v>
          </cell>
        </row>
        <row r="4164">
          <cell r="F4164">
            <v>0.16648299999999999</v>
          </cell>
        </row>
        <row r="4165">
          <cell r="F4165">
            <v>0.166523</v>
          </cell>
        </row>
        <row r="4166">
          <cell r="F4166">
            <v>0.16656299999999999</v>
          </cell>
        </row>
        <row r="4167">
          <cell r="F4167">
            <v>0.166603</v>
          </cell>
        </row>
        <row r="4168">
          <cell r="F4168">
            <v>0.16664300000000001</v>
          </cell>
        </row>
        <row r="4169">
          <cell r="F4169">
            <v>0.166683</v>
          </cell>
        </row>
        <row r="4170">
          <cell r="F4170">
            <v>0.16672300000000001</v>
          </cell>
        </row>
        <row r="4171">
          <cell r="F4171">
            <v>0.16676299999999999</v>
          </cell>
        </row>
        <row r="4172">
          <cell r="F4172">
            <v>0.16680300000000001</v>
          </cell>
        </row>
        <row r="4173">
          <cell r="F4173">
            <v>0.16684299999999999</v>
          </cell>
        </row>
        <row r="4174">
          <cell r="F4174">
            <v>0.166883</v>
          </cell>
        </row>
        <row r="4175">
          <cell r="F4175">
            <v>0.16692299999999999</v>
          </cell>
        </row>
        <row r="4176">
          <cell r="F4176">
            <v>0.166963</v>
          </cell>
        </row>
        <row r="4177">
          <cell r="F4177">
            <v>0.16700300000000001</v>
          </cell>
        </row>
        <row r="4178">
          <cell r="F4178">
            <v>0.167043</v>
          </cell>
        </row>
        <row r="4179">
          <cell r="F4179">
            <v>0.16708300000000001</v>
          </cell>
        </row>
        <row r="4180">
          <cell r="F4180">
            <v>0.16712299999999999</v>
          </cell>
        </row>
        <row r="4181">
          <cell r="F4181">
            <v>0.16716300000000001</v>
          </cell>
        </row>
        <row r="4182">
          <cell r="F4182">
            <v>0.16720299999999999</v>
          </cell>
        </row>
        <row r="4183">
          <cell r="F4183">
            <v>0.167243</v>
          </cell>
        </row>
        <row r="4184">
          <cell r="F4184">
            <v>0.16728299999999999</v>
          </cell>
        </row>
        <row r="4185">
          <cell r="F4185">
            <v>0.167323</v>
          </cell>
        </row>
        <row r="4186">
          <cell r="F4186">
            <v>0.16736300000000001</v>
          </cell>
        </row>
        <row r="4187">
          <cell r="F4187">
            <v>0.167403</v>
          </cell>
        </row>
        <row r="4188">
          <cell r="F4188">
            <v>0.16744300000000001</v>
          </cell>
        </row>
        <row r="4189">
          <cell r="F4189">
            <v>0.16748299999999999</v>
          </cell>
        </row>
        <row r="4190">
          <cell r="F4190">
            <v>0.16752300000000001</v>
          </cell>
        </row>
        <row r="4191">
          <cell r="F4191">
            <v>0.16756299999999999</v>
          </cell>
        </row>
        <row r="4192">
          <cell r="F4192">
            <v>0.167603</v>
          </cell>
        </row>
        <row r="4193">
          <cell r="F4193">
            <v>0.16764299999999999</v>
          </cell>
        </row>
        <row r="4194">
          <cell r="F4194">
            <v>0.167683</v>
          </cell>
        </row>
        <row r="4195">
          <cell r="F4195">
            <v>0.16772300000000001</v>
          </cell>
        </row>
        <row r="4196">
          <cell r="F4196">
            <v>0.167763</v>
          </cell>
        </row>
        <row r="4197">
          <cell r="F4197">
            <v>0.16780300000000001</v>
          </cell>
        </row>
        <row r="4198">
          <cell r="F4198">
            <v>0.16784299999999999</v>
          </cell>
        </row>
        <row r="4199">
          <cell r="F4199">
            <v>0.167883</v>
          </cell>
        </row>
        <row r="4200">
          <cell r="F4200">
            <v>0.16792299999999999</v>
          </cell>
        </row>
        <row r="4201">
          <cell r="F4201">
            <v>0.167963</v>
          </cell>
        </row>
        <row r="4202">
          <cell r="F4202">
            <v>0.16800300000000001</v>
          </cell>
        </row>
        <row r="4203">
          <cell r="F4203">
            <v>0.168043</v>
          </cell>
        </row>
        <row r="4204">
          <cell r="F4204">
            <v>0.16808300000000001</v>
          </cell>
        </row>
        <row r="4205">
          <cell r="F4205">
            <v>0.16812299999999999</v>
          </cell>
        </row>
        <row r="4206">
          <cell r="F4206">
            <v>0.16816300000000001</v>
          </cell>
        </row>
        <row r="4207">
          <cell r="F4207">
            <v>0.16820299999999999</v>
          </cell>
        </row>
        <row r="4208">
          <cell r="F4208">
            <v>0.168243</v>
          </cell>
        </row>
        <row r="4209">
          <cell r="F4209">
            <v>0.16828299999999999</v>
          </cell>
        </row>
        <row r="4210">
          <cell r="F4210">
            <v>0.168323</v>
          </cell>
        </row>
        <row r="4211">
          <cell r="F4211">
            <v>0.16836300000000001</v>
          </cell>
        </row>
        <row r="4212">
          <cell r="F4212">
            <v>0.168403</v>
          </cell>
        </row>
        <row r="4213">
          <cell r="F4213">
            <v>0.16844300000000001</v>
          </cell>
        </row>
        <row r="4214">
          <cell r="F4214">
            <v>0.16848299999999999</v>
          </cell>
        </row>
        <row r="4215">
          <cell r="F4215">
            <v>0.16852300000000001</v>
          </cell>
        </row>
        <row r="4216">
          <cell r="F4216">
            <v>0.16856299999999999</v>
          </cell>
        </row>
        <row r="4217">
          <cell r="F4217">
            <v>0.168603</v>
          </cell>
        </row>
        <row r="4218">
          <cell r="F4218">
            <v>0.16864299999999999</v>
          </cell>
        </row>
        <row r="4219">
          <cell r="F4219">
            <v>0.168683</v>
          </cell>
        </row>
        <row r="4220">
          <cell r="F4220">
            <v>0.16872300000000001</v>
          </cell>
        </row>
        <row r="4221">
          <cell r="F4221">
            <v>0.168763</v>
          </cell>
        </row>
        <row r="4222">
          <cell r="F4222">
            <v>0.16880300000000001</v>
          </cell>
        </row>
        <row r="4223">
          <cell r="F4223">
            <v>0.16884299999999999</v>
          </cell>
        </row>
        <row r="4224">
          <cell r="F4224">
            <v>0.16888300000000001</v>
          </cell>
        </row>
        <row r="4225">
          <cell r="F4225">
            <v>0.16892299999999999</v>
          </cell>
        </row>
        <row r="4226">
          <cell r="F4226">
            <v>0.168963</v>
          </cell>
        </row>
        <row r="4227">
          <cell r="F4227">
            <v>0.16900299999999999</v>
          </cell>
        </row>
        <row r="4228">
          <cell r="F4228">
            <v>0.169043</v>
          </cell>
        </row>
        <row r="4229">
          <cell r="F4229">
            <v>0.16908300000000001</v>
          </cell>
        </row>
        <row r="4230">
          <cell r="F4230">
            <v>0.169123</v>
          </cell>
        </row>
        <row r="4231">
          <cell r="F4231">
            <v>0.16916300000000001</v>
          </cell>
        </row>
        <row r="4232">
          <cell r="F4232">
            <v>0.16920299999999999</v>
          </cell>
        </row>
        <row r="4233">
          <cell r="F4233">
            <v>0.169243</v>
          </cell>
        </row>
        <row r="4234">
          <cell r="F4234">
            <v>0.16928299999999999</v>
          </cell>
        </row>
        <row r="4235">
          <cell r="F4235">
            <v>0.169323</v>
          </cell>
        </row>
        <row r="4236">
          <cell r="F4236">
            <v>0.16936300000000001</v>
          </cell>
        </row>
        <row r="4237">
          <cell r="F4237">
            <v>0.169403</v>
          </cell>
        </row>
        <row r="4238">
          <cell r="F4238">
            <v>0.16944300000000001</v>
          </cell>
        </row>
        <row r="4239">
          <cell r="F4239">
            <v>0.16948299999999999</v>
          </cell>
        </row>
        <row r="4240">
          <cell r="F4240">
            <v>0.16952300000000001</v>
          </cell>
        </row>
        <row r="4241">
          <cell r="F4241">
            <v>0.16956299999999999</v>
          </cell>
        </row>
        <row r="4242">
          <cell r="F4242">
            <v>0.169603</v>
          </cell>
        </row>
        <row r="4243">
          <cell r="F4243">
            <v>0.16964299999999999</v>
          </cell>
        </row>
        <row r="4244">
          <cell r="F4244">
            <v>0.169683</v>
          </cell>
        </row>
        <row r="4245">
          <cell r="F4245">
            <v>0.16972300000000001</v>
          </cell>
        </row>
        <row r="4246">
          <cell r="F4246">
            <v>0.169763</v>
          </cell>
        </row>
        <row r="4247">
          <cell r="F4247">
            <v>0.16980300000000001</v>
          </cell>
        </row>
        <row r="4248">
          <cell r="F4248">
            <v>0.16984299999999999</v>
          </cell>
        </row>
        <row r="4249">
          <cell r="F4249">
            <v>0.16988300000000001</v>
          </cell>
        </row>
        <row r="4250">
          <cell r="F4250">
            <v>0.16992299999999999</v>
          </cell>
        </row>
        <row r="4251">
          <cell r="F4251">
            <v>0.169963</v>
          </cell>
        </row>
        <row r="4252">
          <cell r="F4252">
            <v>0.17000299999999999</v>
          </cell>
        </row>
        <row r="4253">
          <cell r="F4253">
            <v>0.170043</v>
          </cell>
        </row>
        <row r="4254">
          <cell r="F4254">
            <v>0.17008300000000001</v>
          </cell>
        </row>
        <row r="4255">
          <cell r="F4255">
            <v>0.170123</v>
          </cell>
        </row>
        <row r="4256">
          <cell r="F4256">
            <v>0.17016300000000001</v>
          </cell>
        </row>
        <row r="4257">
          <cell r="F4257">
            <v>0.17020299999999999</v>
          </cell>
        </row>
        <row r="4258">
          <cell r="F4258">
            <v>0.17024300000000001</v>
          </cell>
        </row>
        <row r="4259">
          <cell r="F4259">
            <v>0.17028299999999999</v>
          </cell>
        </row>
        <row r="4260">
          <cell r="F4260">
            <v>0.170323</v>
          </cell>
        </row>
        <row r="4261">
          <cell r="F4261">
            <v>0.17036299999999999</v>
          </cell>
        </row>
        <row r="4262">
          <cell r="F4262">
            <v>0.170403</v>
          </cell>
        </row>
        <row r="4263">
          <cell r="F4263">
            <v>0.17044300000000001</v>
          </cell>
        </row>
        <row r="4264">
          <cell r="F4264">
            <v>0.170483</v>
          </cell>
        </row>
        <row r="4265">
          <cell r="F4265">
            <v>0.17052300000000001</v>
          </cell>
        </row>
        <row r="4266">
          <cell r="F4266">
            <v>0.17056299999999999</v>
          </cell>
        </row>
        <row r="4267">
          <cell r="F4267">
            <v>0.170603</v>
          </cell>
        </row>
        <row r="4268">
          <cell r="F4268">
            <v>0.17064299999999999</v>
          </cell>
        </row>
        <row r="4269">
          <cell r="F4269">
            <v>0.170683</v>
          </cell>
        </row>
        <row r="4270">
          <cell r="F4270">
            <v>0.17072300000000001</v>
          </cell>
        </row>
        <row r="4271">
          <cell r="F4271">
            <v>0.170762</v>
          </cell>
        </row>
        <row r="4272">
          <cell r="F4272">
            <v>0.17080200000000001</v>
          </cell>
        </row>
        <row r="4273">
          <cell r="F4273">
            <v>0.17084199999999999</v>
          </cell>
        </row>
        <row r="4274">
          <cell r="F4274">
            <v>0.17088200000000001</v>
          </cell>
        </row>
        <row r="4275">
          <cell r="F4275">
            <v>0.17092199999999999</v>
          </cell>
        </row>
        <row r="4276">
          <cell r="F4276">
            <v>0.170962</v>
          </cell>
        </row>
        <row r="4277">
          <cell r="F4277">
            <v>0.17100199999999999</v>
          </cell>
        </row>
        <row r="4278">
          <cell r="F4278">
            <v>0.171042</v>
          </cell>
        </row>
        <row r="4279">
          <cell r="F4279">
            <v>0.17108200000000001</v>
          </cell>
        </row>
        <row r="4280">
          <cell r="F4280">
            <v>0.171122</v>
          </cell>
        </row>
        <row r="4281">
          <cell r="F4281">
            <v>0.17116200000000001</v>
          </cell>
        </row>
        <row r="4282">
          <cell r="F4282">
            <v>0.17120199999999999</v>
          </cell>
        </row>
        <row r="4283">
          <cell r="F4283">
            <v>0.17124200000000001</v>
          </cell>
        </row>
        <row r="4284">
          <cell r="F4284">
            <v>0.17128199999999999</v>
          </cell>
        </row>
        <row r="4285">
          <cell r="F4285">
            <v>0.171322</v>
          </cell>
        </row>
        <row r="4286">
          <cell r="F4286">
            <v>0.17136199999999999</v>
          </cell>
        </row>
        <row r="4287">
          <cell r="F4287">
            <v>0.171402</v>
          </cell>
        </row>
        <row r="4288">
          <cell r="F4288">
            <v>0.17144200000000001</v>
          </cell>
        </row>
        <row r="4289">
          <cell r="F4289">
            <v>0.171482</v>
          </cell>
        </row>
        <row r="4290">
          <cell r="F4290">
            <v>0.17152200000000001</v>
          </cell>
        </row>
        <row r="4291">
          <cell r="F4291">
            <v>0.17156199999999999</v>
          </cell>
        </row>
        <row r="4292">
          <cell r="F4292">
            <v>0.171602</v>
          </cell>
        </row>
        <row r="4293">
          <cell r="F4293">
            <v>0.17164199999999999</v>
          </cell>
        </row>
        <row r="4294">
          <cell r="F4294">
            <v>0.171682</v>
          </cell>
        </row>
        <row r="4295">
          <cell r="F4295">
            <v>0.17172200000000001</v>
          </cell>
        </row>
        <row r="4296">
          <cell r="F4296">
            <v>0.171762</v>
          </cell>
        </row>
        <row r="4297">
          <cell r="F4297">
            <v>0.17180200000000001</v>
          </cell>
        </row>
        <row r="4298">
          <cell r="F4298">
            <v>0.17184199999999999</v>
          </cell>
        </row>
        <row r="4299">
          <cell r="F4299">
            <v>0.17188200000000001</v>
          </cell>
        </row>
        <row r="4300">
          <cell r="F4300">
            <v>0.17192199999999999</v>
          </cell>
        </row>
        <row r="4301">
          <cell r="F4301">
            <v>0.171962</v>
          </cell>
        </row>
        <row r="4302">
          <cell r="F4302">
            <v>0.17200199999999999</v>
          </cell>
        </row>
        <row r="4303">
          <cell r="F4303">
            <v>0.172042</v>
          </cell>
        </row>
        <row r="4304">
          <cell r="F4304">
            <v>0.17208200000000001</v>
          </cell>
        </row>
        <row r="4305">
          <cell r="F4305">
            <v>0.172122</v>
          </cell>
        </row>
        <row r="4306">
          <cell r="F4306">
            <v>0.17216200000000001</v>
          </cell>
        </row>
        <row r="4307">
          <cell r="F4307">
            <v>0.17220199999999999</v>
          </cell>
        </row>
        <row r="4308">
          <cell r="F4308">
            <v>0.17224200000000001</v>
          </cell>
        </row>
        <row r="4309">
          <cell r="F4309">
            <v>0.17228199999999999</v>
          </cell>
        </row>
        <row r="4310">
          <cell r="F4310">
            <v>0.172322</v>
          </cell>
        </row>
        <row r="4311">
          <cell r="F4311">
            <v>0.17236199999999999</v>
          </cell>
        </row>
        <row r="4312">
          <cell r="F4312">
            <v>0.172402</v>
          </cell>
        </row>
        <row r="4313">
          <cell r="F4313">
            <v>0.17244200000000001</v>
          </cell>
        </row>
        <row r="4314">
          <cell r="F4314">
            <v>0.172482</v>
          </cell>
        </row>
        <row r="4315">
          <cell r="F4315">
            <v>0.17252200000000001</v>
          </cell>
        </row>
        <row r="4316">
          <cell r="F4316">
            <v>0.17256199999999999</v>
          </cell>
        </row>
        <row r="4317">
          <cell r="F4317">
            <v>0.17260200000000001</v>
          </cell>
        </row>
        <row r="4318">
          <cell r="F4318">
            <v>0.17264199999999999</v>
          </cell>
        </row>
        <row r="4319">
          <cell r="F4319">
            <v>0.172682</v>
          </cell>
        </row>
        <row r="4320">
          <cell r="F4320">
            <v>0.17272199999999999</v>
          </cell>
        </row>
        <row r="4321">
          <cell r="F4321">
            <v>0.172762</v>
          </cell>
        </row>
        <row r="4322">
          <cell r="F4322">
            <v>0.17280200000000001</v>
          </cell>
        </row>
        <row r="4323">
          <cell r="F4323">
            <v>0.172842</v>
          </cell>
        </row>
        <row r="4324">
          <cell r="F4324">
            <v>0.17288200000000001</v>
          </cell>
        </row>
        <row r="4325">
          <cell r="F4325">
            <v>0.17292199999999999</v>
          </cell>
        </row>
        <row r="4326">
          <cell r="F4326">
            <v>0.172962</v>
          </cell>
        </row>
        <row r="4327">
          <cell r="F4327">
            <v>0.17300199999999999</v>
          </cell>
        </row>
        <row r="4328">
          <cell r="F4328">
            <v>0.173042</v>
          </cell>
        </row>
        <row r="4329">
          <cell r="F4329">
            <v>0.17308200000000001</v>
          </cell>
        </row>
        <row r="4330">
          <cell r="F4330">
            <v>0.173122</v>
          </cell>
        </row>
        <row r="4331">
          <cell r="F4331">
            <v>0.17316200000000001</v>
          </cell>
        </row>
        <row r="4332">
          <cell r="F4332">
            <v>0.17320199999999999</v>
          </cell>
        </row>
        <row r="4333">
          <cell r="F4333">
            <v>0.17324200000000001</v>
          </cell>
        </row>
        <row r="4334">
          <cell r="F4334">
            <v>0.17328199999999999</v>
          </cell>
        </row>
        <row r="4335">
          <cell r="F4335">
            <v>0.173322</v>
          </cell>
        </row>
        <row r="4336">
          <cell r="F4336">
            <v>0.17336199999999999</v>
          </cell>
        </row>
        <row r="4337">
          <cell r="F4337">
            <v>0.173402</v>
          </cell>
        </row>
        <row r="4338">
          <cell r="F4338">
            <v>0.17344200000000001</v>
          </cell>
        </row>
        <row r="4339">
          <cell r="F4339">
            <v>0.173482</v>
          </cell>
        </row>
        <row r="4340">
          <cell r="F4340">
            <v>0.17352200000000001</v>
          </cell>
        </row>
        <row r="4341">
          <cell r="F4341">
            <v>0.17356199999999999</v>
          </cell>
        </row>
        <row r="4342">
          <cell r="F4342">
            <v>0.17360200000000001</v>
          </cell>
        </row>
        <row r="4343">
          <cell r="F4343">
            <v>0.17364199999999999</v>
          </cell>
        </row>
        <row r="4344">
          <cell r="F4344">
            <v>0.173682</v>
          </cell>
        </row>
        <row r="4345">
          <cell r="F4345">
            <v>0.17372199999999999</v>
          </cell>
        </row>
        <row r="4346">
          <cell r="F4346">
            <v>0.173762</v>
          </cell>
        </row>
        <row r="4347">
          <cell r="F4347">
            <v>0.17380200000000001</v>
          </cell>
        </row>
        <row r="4348">
          <cell r="F4348">
            <v>0.173842</v>
          </cell>
        </row>
        <row r="4349">
          <cell r="F4349">
            <v>0.17388200000000001</v>
          </cell>
        </row>
        <row r="4350">
          <cell r="F4350">
            <v>0.17392199999999999</v>
          </cell>
        </row>
        <row r="4351">
          <cell r="F4351">
            <v>0.17396200000000001</v>
          </cell>
        </row>
        <row r="4352">
          <cell r="F4352">
            <v>0.17400199999999999</v>
          </cell>
        </row>
        <row r="4353">
          <cell r="F4353">
            <v>0.174042</v>
          </cell>
        </row>
        <row r="4354">
          <cell r="F4354">
            <v>0.17408199999999999</v>
          </cell>
        </row>
        <row r="4355">
          <cell r="F4355">
            <v>0.174122</v>
          </cell>
        </row>
        <row r="4356">
          <cell r="F4356">
            <v>0.17416200000000001</v>
          </cell>
        </row>
        <row r="4357">
          <cell r="F4357">
            <v>0.174202</v>
          </cell>
        </row>
        <row r="4358">
          <cell r="F4358">
            <v>0.17424200000000001</v>
          </cell>
        </row>
        <row r="4359">
          <cell r="F4359">
            <v>0.17428199999999999</v>
          </cell>
        </row>
        <row r="4360">
          <cell r="F4360">
            <v>0.174322</v>
          </cell>
        </row>
        <row r="4361">
          <cell r="F4361">
            <v>0.17436199999999999</v>
          </cell>
        </row>
        <row r="4362">
          <cell r="F4362">
            <v>0.174402</v>
          </cell>
        </row>
        <row r="4363">
          <cell r="F4363">
            <v>0.17444200000000001</v>
          </cell>
        </row>
        <row r="4364">
          <cell r="F4364">
            <v>0.174482</v>
          </cell>
        </row>
        <row r="4365">
          <cell r="F4365">
            <v>0.17452200000000001</v>
          </cell>
        </row>
        <row r="4366">
          <cell r="F4366">
            <v>0.17456199999999999</v>
          </cell>
        </row>
        <row r="4367">
          <cell r="F4367">
            <v>0.17460200000000001</v>
          </cell>
        </row>
        <row r="4368">
          <cell r="F4368">
            <v>0.17464199999999999</v>
          </cell>
        </row>
        <row r="4369">
          <cell r="F4369">
            <v>0.174682</v>
          </cell>
        </row>
        <row r="4370">
          <cell r="F4370">
            <v>0.17472199999999999</v>
          </cell>
        </row>
        <row r="4371">
          <cell r="F4371">
            <v>0.174762</v>
          </cell>
        </row>
        <row r="4372">
          <cell r="F4372">
            <v>0.17480200000000001</v>
          </cell>
        </row>
        <row r="4373">
          <cell r="F4373">
            <v>0.174842</v>
          </cell>
        </row>
        <row r="4374">
          <cell r="F4374">
            <v>0.17488200000000001</v>
          </cell>
        </row>
        <row r="4375">
          <cell r="F4375">
            <v>0.17492199999999999</v>
          </cell>
        </row>
        <row r="4376">
          <cell r="F4376">
            <v>0.17496200000000001</v>
          </cell>
        </row>
        <row r="4377">
          <cell r="F4377">
            <v>0.17500199999999999</v>
          </cell>
        </row>
        <row r="4378">
          <cell r="F4378">
            <v>0.175042</v>
          </cell>
        </row>
        <row r="4379">
          <cell r="F4379">
            <v>0.17508199999999999</v>
          </cell>
        </row>
        <row r="4380">
          <cell r="F4380">
            <v>0.175122</v>
          </cell>
        </row>
        <row r="4381">
          <cell r="F4381">
            <v>0.17516200000000001</v>
          </cell>
        </row>
        <row r="4382">
          <cell r="F4382">
            <v>0.175202</v>
          </cell>
        </row>
        <row r="4383">
          <cell r="F4383">
            <v>0.17524200000000001</v>
          </cell>
        </row>
        <row r="4384">
          <cell r="F4384">
            <v>0.17528199999999999</v>
          </cell>
        </row>
        <row r="4385">
          <cell r="F4385">
            <v>0.17532200000000001</v>
          </cell>
        </row>
        <row r="4386">
          <cell r="F4386">
            <v>0.17536199999999999</v>
          </cell>
        </row>
        <row r="4387">
          <cell r="F4387">
            <v>0.175402</v>
          </cell>
        </row>
        <row r="4388">
          <cell r="F4388">
            <v>0.17544199999999999</v>
          </cell>
        </row>
        <row r="4389">
          <cell r="F4389">
            <v>0.175482</v>
          </cell>
        </row>
        <row r="4390">
          <cell r="F4390">
            <v>0.17552200000000001</v>
          </cell>
        </row>
        <row r="4391">
          <cell r="F4391">
            <v>0.175562</v>
          </cell>
        </row>
        <row r="4392">
          <cell r="F4392">
            <v>0.17560200000000001</v>
          </cell>
        </row>
        <row r="4393">
          <cell r="F4393">
            <v>0.17564199999999999</v>
          </cell>
        </row>
        <row r="4394">
          <cell r="F4394">
            <v>0.175682</v>
          </cell>
        </row>
        <row r="4395">
          <cell r="F4395">
            <v>0.17572199999999999</v>
          </cell>
        </row>
        <row r="4396">
          <cell r="F4396">
            <v>0.175762</v>
          </cell>
        </row>
        <row r="4397">
          <cell r="F4397">
            <v>0.17580200000000001</v>
          </cell>
        </row>
        <row r="4398">
          <cell r="F4398">
            <v>0.175842</v>
          </cell>
        </row>
        <row r="4399">
          <cell r="F4399">
            <v>0.17588200000000001</v>
          </cell>
        </row>
        <row r="4400">
          <cell r="F4400">
            <v>0.175922</v>
          </cell>
        </row>
        <row r="4401">
          <cell r="F4401">
            <v>0.17596200000000001</v>
          </cell>
        </row>
        <row r="4402">
          <cell r="F4402">
            <v>0.17600199999999999</v>
          </cell>
        </row>
        <row r="4403">
          <cell r="F4403">
            <v>0.176042</v>
          </cell>
        </row>
        <row r="4404">
          <cell r="F4404">
            <v>0.17608199999999999</v>
          </cell>
        </row>
        <row r="4405">
          <cell r="F4405">
            <v>0.176122</v>
          </cell>
        </row>
        <row r="4406">
          <cell r="F4406">
            <v>0.17616200000000001</v>
          </cell>
        </row>
        <row r="4407">
          <cell r="F4407">
            <v>0.176202</v>
          </cell>
        </row>
        <row r="4408">
          <cell r="F4408">
            <v>0.17624200000000001</v>
          </cell>
        </row>
        <row r="4409">
          <cell r="F4409">
            <v>0.17628199999999999</v>
          </cell>
        </row>
        <row r="4410">
          <cell r="F4410">
            <v>0.17632200000000001</v>
          </cell>
        </row>
        <row r="4411">
          <cell r="F4411">
            <v>0.17636199999999999</v>
          </cell>
        </row>
        <row r="4412">
          <cell r="F4412">
            <v>0.176402</v>
          </cell>
        </row>
        <row r="4413">
          <cell r="F4413">
            <v>0.17644199999999999</v>
          </cell>
        </row>
        <row r="4414">
          <cell r="F4414">
            <v>0.176482</v>
          </cell>
        </row>
        <row r="4415">
          <cell r="F4415">
            <v>0.17652200000000001</v>
          </cell>
        </row>
        <row r="4416">
          <cell r="F4416">
            <v>0.176562</v>
          </cell>
        </row>
        <row r="4417">
          <cell r="F4417">
            <v>0.17660200000000001</v>
          </cell>
        </row>
        <row r="4418">
          <cell r="F4418">
            <v>0.17664199999999999</v>
          </cell>
        </row>
        <row r="4419">
          <cell r="F4419">
            <v>0.17668200000000001</v>
          </cell>
        </row>
        <row r="4420">
          <cell r="F4420">
            <v>0.17672199999999999</v>
          </cell>
        </row>
        <row r="4421">
          <cell r="F4421">
            <v>0.176762</v>
          </cell>
        </row>
        <row r="4422">
          <cell r="F4422">
            <v>0.17680199999999999</v>
          </cell>
        </row>
        <row r="4423">
          <cell r="F4423">
            <v>0.176842</v>
          </cell>
        </row>
        <row r="4424">
          <cell r="F4424">
            <v>0.17688200000000001</v>
          </cell>
        </row>
        <row r="4425">
          <cell r="F4425">
            <v>0.176922</v>
          </cell>
        </row>
        <row r="4426">
          <cell r="F4426">
            <v>0.17696200000000001</v>
          </cell>
        </row>
        <row r="4427">
          <cell r="F4427">
            <v>0.17700199999999999</v>
          </cell>
        </row>
        <row r="4428">
          <cell r="F4428">
            <v>0.177042</v>
          </cell>
        </row>
        <row r="4429">
          <cell r="F4429">
            <v>0.17708199999999999</v>
          </cell>
        </row>
        <row r="4430">
          <cell r="F4430">
            <v>0.177122</v>
          </cell>
        </row>
        <row r="4431">
          <cell r="F4431">
            <v>0.17716199999999999</v>
          </cell>
        </row>
        <row r="4432">
          <cell r="F4432">
            <v>0.177202</v>
          </cell>
        </row>
        <row r="4433">
          <cell r="F4433">
            <v>0.17724200000000001</v>
          </cell>
        </row>
        <row r="4434">
          <cell r="F4434">
            <v>0.177282</v>
          </cell>
        </row>
        <row r="4435">
          <cell r="F4435">
            <v>0.17732200000000001</v>
          </cell>
        </row>
        <row r="4436">
          <cell r="F4436">
            <v>0.17736199999999999</v>
          </cell>
        </row>
        <row r="4437">
          <cell r="F4437">
            <v>0.177402</v>
          </cell>
        </row>
        <row r="4438">
          <cell r="F4438">
            <v>0.17744199999999999</v>
          </cell>
        </row>
        <row r="4439">
          <cell r="F4439">
            <v>0.177482</v>
          </cell>
        </row>
        <row r="4440">
          <cell r="F4440">
            <v>0.17752200000000001</v>
          </cell>
        </row>
        <row r="4441">
          <cell r="F4441">
            <v>0.177562</v>
          </cell>
        </row>
        <row r="4442">
          <cell r="F4442">
            <v>0.17760200000000001</v>
          </cell>
        </row>
        <row r="4443">
          <cell r="F4443">
            <v>0.17764199999999999</v>
          </cell>
        </row>
        <row r="4444">
          <cell r="F4444">
            <v>0.17768200000000001</v>
          </cell>
        </row>
        <row r="4445">
          <cell r="F4445">
            <v>0.17772199999999999</v>
          </cell>
        </row>
        <row r="4446">
          <cell r="F4446">
            <v>0.177762</v>
          </cell>
        </row>
        <row r="4447">
          <cell r="F4447">
            <v>0.17780199999999999</v>
          </cell>
        </row>
        <row r="4448">
          <cell r="F4448">
            <v>0.177842</v>
          </cell>
        </row>
        <row r="4449">
          <cell r="F4449">
            <v>0.17788200000000001</v>
          </cell>
        </row>
        <row r="4450">
          <cell r="F4450">
            <v>0.177922</v>
          </cell>
        </row>
        <row r="4451">
          <cell r="F4451">
            <v>0.17796200000000001</v>
          </cell>
        </row>
        <row r="4452">
          <cell r="F4452">
            <v>0.17800199999999999</v>
          </cell>
        </row>
        <row r="4453">
          <cell r="F4453">
            <v>0.17804200000000001</v>
          </cell>
        </row>
        <row r="4454">
          <cell r="F4454">
            <v>0.17808199999999999</v>
          </cell>
        </row>
        <row r="4455">
          <cell r="F4455">
            <v>0.178122</v>
          </cell>
        </row>
        <row r="4456">
          <cell r="F4456">
            <v>0.17816199999999999</v>
          </cell>
        </row>
        <row r="4457">
          <cell r="F4457">
            <v>0.178202</v>
          </cell>
        </row>
        <row r="4458">
          <cell r="F4458">
            <v>0.17824200000000001</v>
          </cell>
        </row>
        <row r="4459">
          <cell r="F4459">
            <v>0.178282</v>
          </cell>
        </row>
        <row r="4460">
          <cell r="F4460">
            <v>0.17832200000000001</v>
          </cell>
        </row>
        <row r="4461">
          <cell r="F4461">
            <v>0.17836199999999999</v>
          </cell>
        </row>
        <row r="4462">
          <cell r="F4462">
            <v>0.17840200000000001</v>
          </cell>
        </row>
        <row r="4463">
          <cell r="F4463">
            <v>0.17844199999999999</v>
          </cell>
        </row>
        <row r="4464">
          <cell r="F4464">
            <v>0.178482</v>
          </cell>
        </row>
        <row r="4465">
          <cell r="F4465">
            <v>0.17852199999999999</v>
          </cell>
        </row>
        <row r="4466">
          <cell r="F4466">
            <v>0.178562</v>
          </cell>
        </row>
        <row r="4467">
          <cell r="F4467">
            <v>0.17860200000000001</v>
          </cell>
        </row>
        <row r="4468">
          <cell r="F4468">
            <v>0.178642</v>
          </cell>
        </row>
        <row r="4469">
          <cell r="F4469">
            <v>0.17868200000000001</v>
          </cell>
        </row>
        <row r="4470">
          <cell r="F4470">
            <v>0.17872199999999999</v>
          </cell>
        </row>
        <row r="4471">
          <cell r="F4471">
            <v>0.178762</v>
          </cell>
        </row>
        <row r="4472">
          <cell r="F4472">
            <v>0.17880199999999999</v>
          </cell>
        </row>
        <row r="4473">
          <cell r="F4473">
            <v>0.178842</v>
          </cell>
        </row>
        <row r="4474">
          <cell r="F4474">
            <v>0.17888200000000001</v>
          </cell>
        </row>
        <row r="4475">
          <cell r="F4475">
            <v>0.178922</v>
          </cell>
        </row>
        <row r="4476">
          <cell r="F4476">
            <v>0.17896200000000001</v>
          </cell>
        </row>
        <row r="4477">
          <cell r="F4477">
            <v>0.17900199999999999</v>
          </cell>
        </row>
        <row r="4478">
          <cell r="F4478">
            <v>0.17904200000000001</v>
          </cell>
        </row>
        <row r="4479">
          <cell r="F4479">
            <v>0.17908199999999999</v>
          </cell>
        </row>
        <row r="4480">
          <cell r="F4480">
            <v>0.179122</v>
          </cell>
        </row>
        <row r="4481">
          <cell r="F4481">
            <v>0.17916199999999999</v>
          </cell>
        </row>
        <row r="4482">
          <cell r="F4482">
            <v>0.179202</v>
          </cell>
        </row>
        <row r="4483">
          <cell r="F4483">
            <v>0.17924200000000001</v>
          </cell>
        </row>
        <row r="4484">
          <cell r="F4484">
            <v>0.179282</v>
          </cell>
        </row>
        <row r="4485">
          <cell r="F4485">
            <v>0.17932200000000001</v>
          </cell>
        </row>
        <row r="4486">
          <cell r="F4486">
            <v>0.17936199999999999</v>
          </cell>
        </row>
        <row r="4487">
          <cell r="F4487">
            <v>0.17940200000000001</v>
          </cell>
        </row>
        <row r="4488">
          <cell r="F4488">
            <v>0.17944199999999999</v>
          </cell>
        </row>
        <row r="4489">
          <cell r="F4489">
            <v>0.179482</v>
          </cell>
        </row>
        <row r="4490">
          <cell r="F4490">
            <v>0.17952199999999999</v>
          </cell>
        </row>
        <row r="4491">
          <cell r="F4491">
            <v>0.179562</v>
          </cell>
        </row>
        <row r="4492">
          <cell r="F4492">
            <v>0.17960200000000001</v>
          </cell>
        </row>
        <row r="4493">
          <cell r="F4493">
            <v>0.179642</v>
          </cell>
        </row>
        <row r="4494">
          <cell r="F4494">
            <v>0.17968200000000001</v>
          </cell>
        </row>
        <row r="4495">
          <cell r="F4495">
            <v>0.17972199999999999</v>
          </cell>
        </row>
        <row r="4496">
          <cell r="F4496">
            <v>0.17976200000000001</v>
          </cell>
        </row>
        <row r="4497">
          <cell r="F4497">
            <v>0.17980199999999999</v>
          </cell>
        </row>
        <row r="4498">
          <cell r="F4498">
            <v>0.179842</v>
          </cell>
        </row>
        <row r="4499">
          <cell r="F4499">
            <v>0.17988199999999999</v>
          </cell>
        </row>
        <row r="4500">
          <cell r="F4500">
            <v>0.179922</v>
          </cell>
        </row>
        <row r="4501">
          <cell r="F4501">
            <v>0.17996200000000001</v>
          </cell>
        </row>
        <row r="4502">
          <cell r="F4502">
            <v>0.180002</v>
          </cell>
        </row>
        <row r="4503">
          <cell r="F4503">
            <v>0.18004200000000001</v>
          </cell>
        </row>
        <row r="4504">
          <cell r="F4504">
            <v>0.18008199999999999</v>
          </cell>
        </row>
        <row r="4505">
          <cell r="F4505">
            <v>0.180122</v>
          </cell>
        </row>
        <row r="4506">
          <cell r="F4506">
            <v>0.18016199999999999</v>
          </cell>
        </row>
        <row r="4507">
          <cell r="F4507">
            <v>0.180202</v>
          </cell>
        </row>
        <row r="4508">
          <cell r="F4508">
            <v>0.18024200000000001</v>
          </cell>
        </row>
        <row r="4509">
          <cell r="F4509">
            <v>0.180282</v>
          </cell>
        </row>
        <row r="4510">
          <cell r="F4510">
            <v>0.18032200000000001</v>
          </cell>
        </row>
        <row r="4511">
          <cell r="F4511">
            <v>0.18036199999999999</v>
          </cell>
        </row>
        <row r="4512">
          <cell r="F4512">
            <v>0.18040200000000001</v>
          </cell>
        </row>
        <row r="4513">
          <cell r="F4513">
            <v>0.18044199999999999</v>
          </cell>
        </row>
        <row r="4514">
          <cell r="F4514">
            <v>0.180482</v>
          </cell>
        </row>
        <row r="4515">
          <cell r="F4515">
            <v>0.18052199999999999</v>
          </cell>
        </row>
        <row r="4516">
          <cell r="F4516">
            <v>0.180562</v>
          </cell>
        </row>
        <row r="4517">
          <cell r="F4517">
            <v>0.18060200000000001</v>
          </cell>
        </row>
        <row r="4518">
          <cell r="F4518">
            <v>0.180642</v>
          </cell>
        </row>
        <row r="4519">
          <cell r="F4519">
            <v>0.18068200000000001</v>
          </cell>
        </row>
        <row r="4520">
          <cell r="F4520">
            <v>0.18072199999999999</v>
          </cell>
        </row>
        <row r="4521">
          <cell r="F4521">
            <v>0.18076200000000001</v>
          </cell>
        </row>
        <row r="4522">
          <cell r="F4522">
            <v>0.18080199999999999</v>
          </cell>
        </row>
        <row r="4523">
          <cell r="F4523">
            <v>0.180842</v>
          </cell>
        </row>
        <row r="4524">
          <cell r="F4524">
            <v>0.18088199999999999</v>
          </cell>
        </row>
        <row r="4525">
          <cell r="F4525">
            <v>0.180922</v>
          </cell>
        </row>
        <row r="4526">
          <cell r="F4526">
            <v>0.18096200000000001</v>
          </cell>
        </row>
        <row r="4527">
          <cell r="F4527">
            <v>0.181002</v>
          </cell>
        </row>
        <row r="4528">
          <cell r="F4528">
            <v>0.18104200000000001</v>
          </cell>
        </row>
        <row r="4529">
          <cell r="F4529">
            <v>0.18108199999999999</v>
          </cell>
        </row>
        <row r="4530">
          <cell r="F4530">
            <v>0.18112200000000001</v>
          </cell>
        </row>
        <row r="4531">
          <cell r="F4531">
            <v>0.18116199999999999</v>
          </cell>
        </row>
        <row r="4532">
          <cell r="F4532">
            <v>0.181202</v>
          </cell>
        </row>
        <row r="4533">
          <cell r="F4533">
            <v>0.18124199999999999</v>
          </cell>
        </row>
        <row r="4534">
          <cell r="F4534">
            <v>0.181282</v>
          </cell>
        </row>
        <row r="4535">
          <cell r="F4535">
            <v>0.18132200000000001</v>
          </cell>
        </row>
        <row r="4536">
          <cell r="F4536">
            <v>0.181362</v>
          </cell>
        </row>
        <row r="4537">
          <cell r="F4537">
            <v>0.18140200000000001</v>
          </cell>
        </row>
        <row r="4538">
          <cell r="F4538">
            <v>0.18144199999999999</v>
          </cell>
        </row>
        <row r="4539">
          <cell r="F4539">
            <v>0.181482</v>
          </cell>
        </row>
        <row r="4540">
          <cell r="F4540">
            <v>0.18152199999999999</v>
          </cell>
        </row>
        <row r="4541">
          <cell r="F4541">
            <v>0.181562</v>
          </cell>
        </row>
        <row r="4542">
          <cell r="F4542">
            <v>0.18160200000000001</v>
          </cell>
        </row>
        <row r="4543">
          <cell r="F4543">
            <v>0.181642</v>
          </cell>
        </row>
        <row r="4544">
          <cell r="F4544">
            <v>0.18168200000000001</v>
          </cell>
        </row>
        <row r="4545">
          <cell r="F4545">
            <v>0.18172199999999999</v>
          </cell>
        </row>
        <row r="4546">
          <cell r="F4546">
            <v>0.18176200000000001</v>
          </cell>
        </row>
        <row r="4547">
          <cell r="F4547">
            <v>0.18180199999999999</v>
          </cell>
        </row>
        <row r="4548">
          <cell r="F4548">
            <v>0.181842</v>
          </cell>
        </row>
        <row r="4549">
          <cell r="F4549">
            <v>0.18188199999999999</v>
          </cell>
        </row>
        <row r="4550">
          <cell r="F4550">
            <v>0.181922</v>
          </cell>
        </row>
        <row r="4551">
          <cell r="F4551">
            <v>0.18196200000000001</v>
          </cell>
        </row>
        <row r="4552">
          <cell r="F4552">
            <v>0.182002</v>
          </cell>
        </row>
        <row r="4553">
          <cell r="F4553">
            <v>0.18204200000000001</v>
          </cell>
        </row>
        <row r="4554">
          <cell r="F4554">
            <v>0.18208199999999999</v>
          </cell>
        </row>
        <row r="4555">
          <cell r="F4555">
            <v>0.18212200000000001</v>
          </cell>
        </row>
        <row r="4556">
          <cell r="F4556">
            <v>0.18216199999999999</v>
          </cell>
        </row>
        <row r="4557">
          <cell r="F4557">
            <v>0.182202</v>
          </cell>
        </row>
        <row r="4558">
          <cell r="F4558">
            <v>0.18224199999999999</v>
          </cell>
        </row>
        <row r="4559">
          <cell r="F4559">
            <v>0.182282</v>
          </cell>
        </row>
        <row r="4560">
          <cell r="F4560">
            <v>0.18232200000000001</v>
          </cell>
        </row>
        <row r="4561">
          <cell r="F4561">
            <v>0.182362</v>
          </cell>
        </row>
        <row r="4562">
          <cell r="F4562">
            <v>0.18240200000000001</v>
          </cell>
        </row>
        <row r="4563">
          <cell r="F4563">
            <v>0.18244199999999999</v>
          </cell>
        </row>
        <row r="4564">
          <cell r="F4564">
            <v>0.18248200000000001</v>
          </cell>
        </row>
        <row r="4565">
          <cell r="F4565">
            <v>0.18252199999999999</v>
          </cell>
        </row>
        <row r="4566">
          <cell r="F4566">
            <v>0.182562</v>
          </cell>
        </row>
        <row r="4567">
          <cell r="F4567">
            <v>0.18260199999999999</v>
          </cell>
        </row>
        <row r="4568">
          <cell r="F4568">
            <v>0.182642</v>
          </cell>
        </row>
        <row r="4569">
          <cell r="F4569">
            <v>0.18268200000000001</v>
          </cell>
        </row>
        <row r="4570">
          <cell r="F4570">
            <v>0.182722</v>
          </cell>
        </row>
        <row r="4571">
          <cell r="F4571">
            <v>0.18276200000000001</v>
          </cell>
        </row>
        <row r="4572">
          <cell r="F4572">
            <v>0.18280199999999999</v>
          </cell>
        </row>
        <row r="4573">
          <cell r="F4573">
            <v>0.182842</v>
          </cell>
        </row>
        <row r="4574">
          <cell r="F4574">
            <v>0.18288199999999999</v>
          </cell>
        </row>
        <row r="4575">
          <cell r="F4575">
            <v>0.182922</v>
          </cell>
        </row>
        <row r="4576">
          <cell r="F4576">
            <v>0.18296200000000001</v>
          </cell>
        </row>
        <row r="4577">
          <cell r="F4577">
            <v>0.183002</v>
          </cell>
        </row>
        <row r="4578">
          <cell r="F4578">
            <v>0.18304200000000001</v>
          </cell>
        </row>
        <row r="4579">
          <cell r="F4579">
            <v>0.18308199999999999</v>
          </cell>
        </row>
        <row r="4580">
          <cell r="F4580">
            <v>0.18312200000000001</v>
          </cell>
        </row>
        <row r="4581">
          <cell r="F4581">
            <v>0.18316199999999999</v>
          </cell>
        </row>
        <row r="4582">
          <cell r="F4582">
            <v>0.183202</v>
          </cell>
        </row>
        <row r="4583">
          <cell r="F4583">
            <v>0.18324199999999999</v>
          </cell>
        </row>
        <row r="4584">
          <cell r="F4584">
            <v>0.183282</v>
          </cell>
        </row>
        <row r="4585">
          <cell r="F4585">
            <v>0.18332200000000001</v>
          </cell>
        </row>
        <row r="4586">
          <cell r="F4586">
            <v>0.183362</v>
          </cell>
        </row>
        <row r="4587">
          <cell r="F4587">
            <v>0.18340200000000001</v>
          </cell>
        </row>
        <row r="4588">
          <cell r="F4588">
            <v>0.18344199999999999</v>
          </cell>
        </row>
        <row r="4589">
          <cell r="F4589">
            <v>0.18348200000000001</v>
          </cell>
        </row>
        <row r="4590">
          <cell r="F4590">
            <v>0.18352199999999999</v>
          </cell>
        </row>
        <row r="4591">
          <cell r="F4591">
            <v>0.183562</v>
          </cell>
        </row>
        <row r="4592">
          <cell r="F4592">
            <v>0.18360199999999999</v>
          </cell>
        </row>
        <row r="4593">
          <cell r="F4593">
            <v>0.183642</v>
          </cell>
        </row>
        <row r="4594">
          <cell r="F4594">
            <v>0.18368200000000001</v>
          </cell>
        </row>
        <row r="4595">
          <cell r="F4595">
            <v>0.183722</v>
          </cell>
        </row>
        <row r="4596">
          <cell r="F4596">
            <v>0.18376200000000001</v>
          </cell>
        </row>
        <row r="4597">
          <cell r="F4597">
            <v>0.18380199999999999</v>
          </cell>
        </row>
        <row r="4598">
          <cell r="F4598">
            <v>0.18384200000000001</v>
          </cell>
        </row>
        <row r="4599">
          <cell r="F4599">
            <v>0.18388199999999999</v>
          </cell>
        </row>
        <row r="4600">
          <cell r="F4600">
            <v>0.183922</v>
          </cell>
        </row>
        <row r="4601">
          <cell r="F4601">
            <v>0.18396199999999999</v>
          </cell>
        </row>
        <row r="4602">
          <cell r="F4602">
            <v>0.184002</v>
          </cell>
        </row>
        <row r="4603">
          <cell r="F4603">
            <v>0.18404200000000001</v>
          </cell>
        </row>
        <row r="4604">
          <cell r="F4604">
            <v>0.184082</v>
          </cell>
        </row>
        <row r="4605">
          <cell r="F4605">
            <v>0.18412200000000001</v>
          </cell>
        </row>
        <row r="4606">
          <cell r="F4606">
            <v>0.18416199999999999</v>
          </cell>
        </row>
        <row r="4607">
          <cell r="F4607">
            <v>0.184202</v>
          </cell>
        </row>
        <row r="4608">
          <cell r="F4608">
            <v>0.18424199999999999</v>
          </cell>
        </row>
        <row r="4609">
          <cell r="F4609">
            <v>0.184282</v>
          </cell>
        </row>
        <row r="4610">
          <cell r="F4610">
            <v>0.18432200000000001</v>
          </cell>
        </row>
        <row r="4611">
          <cell r="F4611">
            <v>0.184362</v>
          </cell>
        </row>
        <row r="4612">
          <cell r="F4612">
            <v>0.18440200000000001</v>
          </cell>
        </row>
        <row r="4613">
          <cell r="F4613">
            <v>0.18444199999999999</v>
          </cell>
        </row>
        <row r="4614">
          <cell r="F4614">
            <v>0.18448200000000001</v>
          </cell>
        </row>
        <row r="4615">
          <cell r="F4615">
            <v>0.18452199999999999</v>
          </cell>
        </row>
        <row r="4616">
          <cell r="F4616">
            <v>0.184562</v>
          </cell>
        </row>
        <row r="4617">
          <cell r="F4617">
            <v>0.18460199999999999</v>
          </cell>
        </row>
        <row r="4618">
          <cell r="F4618">
            <v>0.184642</v>
          </cell>
        </row>
        <row r="4619">
          <cell r="F4619">
            <v>0.18468200000000001</v>
          </cell>
        </row>
        <row r="4620">
          <cell r="F4620">
            <v>0.184722</v>
          </cell>
        </row>
        <row r="4621">
          <cell r="F4621">
            <v>0.18476200000000001</v>
          </cell>
        </row>
        <row r="4622">
          <cell r="F4622">
            <v>0.18480199999999999</v>
          </cell>
        </row>
        <row r="4623">
          <cell r="F4623">
            <v>0.18484200000000001</v>
          </cell>
        </row>
        <row r="4624">
          <cell r="F4624">
            <v>0.18488199999999999</v>
          </cell>
        </row>
        <row r="4625">
          <cell r="F4625">
            <v>0.184922</v>
          </cell>
        </row>
        <row r="4626">
          <cell r="F4626">
            <v>0.18496199999999999</v>
          </cell>
        </row>
        <row r="4627">
          <cell r="F4627">
            <v>0.185002</v>
          </cell>
        </row>
        <row r="4628">
          <cell r="F4628">
            <v>0.18504200000000001</v>
          </cell>
        </row>
        <row r="4629">
          <cell r="F4629">
            <v>0.185082</v>
          </cell>
        </row>
        <row r="4630">
          <cell r="F4630">
            <v>0.18512200000000001</v>
          </cell>
        </row>
        <row r="4631">
          <cell r="F4631">
            <v>0.18516199999999999</v>
          </cell>
        </row>
        <row r="4632">
          <cell r="F4632">
            <v>0.18520200000000001</v>
          </cell>
        </row>
        <row r="4633">
          <cell r="F4633">
            <v>0.18524199999999999</v>
          </cell>
        </row>
        <row r="4634">
          <cell r="F4634">
            <v>0.185282</v>
          </cell>
        </row>
        <row r="4635">
          <cell r="F4635">
            <v>0.18532199999999999</v>
          </cell>
        </row>
        <row r="4636">
          <cell r="F4636">
            <v>0.185362</v>
          </cell>
        </row>
        <row r="4637">
          <cell r="F4637">
            <v>0.18540200000000001</v>
          </cell>
        </row>
        <row r="4638">
          <cell r="F4638">
            <v>0.185442</v>
          </cell>
        </row>
        <row r="4639">
          <cell r="F4639">
            <v>0.18548200000000001</v>
          </cell>
        </row>
        <row r="4640">
          <cell r="F4640">
            <v>0.18552199999999999</v>
          </cell>
        </row>
        <row r="4641">
          <cell r="F4641">
            <v>0.185562</v>
          </cell>
        </row>
        <row r="4642">
          <cell r="F4642">
            <v>0.18560199999999999</v>
          </cell>
        </row>
        <row r="4643">
          <cell r="F4643">
            <v>0.185642</v>
          </cell>
        </row>
        <row r="4644">
          <cell r="F4644">
            <v>0.18568200000000001</v>
          </cell>
        </row>
        <row r="4645">
          <cell r="F4645">
            <v>0.185722</v>
          </cell>
        </row>
        <row r="4646">
          <cell r="F4646">
            <v>0.18576200000000001</v>
          </cell>
        </row>
        <row r="4647">
          <cell r="F4647">
            <v>0.18580199999999999</v>
          </cell>
        </row>
        <row r="4648">
          <cell r="F4648">
            <v>0.18584200000000001</v>
          </cell>
        </row>
        <row r="4649">
          <cell r="F4649">
            <v>0.18588199999999999</v>
          </cell>
        </row>
        <row r="4650">
          <cell r="F4650">
            <v>0.185922</v>
          </cell>
        </row>
        <row r="4651">
          <cell r="F4651">
            <v>0.18596199999999999</v>
          </cell>
        </row>
        <row r="4652">
          <cell r="F4652">
            <v>0.186002</v>
          </cell>
        </row>
        <row r="4653">
          <cell r="F4653">
            <v>0.18604200000000001</v>
          </cell>
        </row>
        <row r="4654">
          <cell r="F4654">
            <v>0.186082</v>
          </cell>
        </row>
        <row r="4655">
          <cell r="F4655">
            <v>0.18612200000000001</v>
          </cell>
        </row>
        <row r="4656">
          <cell r="F4656">
            <v>0.18616199999999999</v>
          </cell>
        </row>
        <row r="4657">
          <cell r="F4657">
            <v>0.18620200000000001</v>
          </cell>
        </row>
        <row r="4658">
          <cell r="F4658">
            <v>0.18624199999999999</v>
          </cell>
        </row>
        <row r="4659">
          <cell r="F4659">
            <v>0.186282</v>
          </cell>
        </row>
        <row r="4660">
          <cell r="F4660">
            <v>0.18632199999999999</v>
          </cell>
        </row>
        <row r="4661">
          <cell r="F4661">
            <v>0.186362</v>
          </cell>
        </row>
        <row r="4662">
          <cell r="F4662">
            <v>0.18640200000000001</v>
          </cell>
        </row>
        <row r="4663">
          <cell r="F4663">
            <v>0.186442</v>
          </cell>
        </row>
        <row r="4664">
          <cell r="F4664">
            <v>0.18648200000000001</v>
          </cell>
        </row>
        <row r="4665">
          <cell r="F4665">
            <v>0.18652199999999999</v>
          </cell>
        </row>
        <row r="4666">
          <cell r="F4666">
            <v>0.18656200000000001</v>
          </cell>
        </row>
        <row r="4667">
          <cell r="F4667">
            <v>0.18660199999999999</v>
          </cell>
        </row>
        <row r="4668">
          <cell r="F4668">
            <v>0.186642</v>
          </cell>
        </row>
        <row r="4669">
          <cell r="F4669">
            <v>0.18668199999999999</v>
          </cell>
        </row>
        <row r="4670">
          <cell r="F4670">
            <v>0.186722</v>
          </cell>
        </row>
        <row r="4671">
          <cell r="F4671">
            <v>0.18676200000000001</v>
          </cell>
        </row>
        <row r="4672">
          <cell r="F4672">
            <v>0.186802</v>
          </cell>
        </row>
        <row r="4673">
          <cell r="F4673">
            <v>0.18684200000000001</v>
          </cell>
        </row>
        <row r="4674">
          <cell r="F4674">
            <v>0.18688199999999999</v>
          </cell>
        </row>
        <row r="4675">
          <cell r="F4675">
            <v>0.186922</v>
          </cell>
        </row>
        <row r="4676">
          <cell r="F4676">
            <v>0.18696199999999999</v>
          </cell>
        </row>
        <row r="4677">
          <cell r="F4677">
            <v>0.187002</v>
          </cell>
        </row>
        <row r="4678">
          <cell r="F4678">
            <v>0.18704200000000001</v>
          </cell>
        </row>
        <row r="4679">
          <cell r="F4679">
            <v>0.187082</v>
          </cell>
        </row>
        <row r="4680">
          <cell r="F4680">
            <v>0.18712200000000001</v>
          </cell>
        </row>
        <row r="4681">
          <cell r="F4681">
            <v>0.187162</v>
          </cell>
        </row>
        <row r="4682">
          <cell r="F4682">
            <v>0.18720200000000001</v>
          </cell>
        </row>
        <row r="4683">
          <cell r="F4683">
            <v>0.18724199999999999</v>
          </cell>
        </row>
        <row r="4684">
          <cell r="F4684">
            <v>0.187282</v>
          </cell>
        </row>
        <row r="4685">
          <cell r="F4685">
            <v>0.18732199999999999</v>
          </cell>
        </row>
        <row r="4686">
          <cell r="F4686">
            <v>0.187362</v>
          </cell>
        </row>
        <row r="4687">
          <cell r="F4687">
            <v>0.18740200000000001</v>
          </cell>
        </row>
        <row r="4688">
          <cell r="F4688">
            <v>0.187442</v>
          </cell>
        </row>
        <row r="4689">
          <cell r="F4689">
            <v>0.18748200000000001</v>
          </cell>
        </row>
        <row r="4690">
          <cell r="F4690">
            <v>0.18752199999999999</v>
          </cell>
        </row>
        <row r="4691">
          <cell r="F4691">
            <v>0.18756200000000001</v>
          </cell>
        </row>
        <row r="4692">
          <cell r="F4692">
            <v>0.18760099999999999</v>
          </cell>
        </row>
        <row r="4693">
          <cell r="F4693">
            <v>0.187641</v>
          </cell>
        </row>
        <row r="4694">
          <cell r="F4694">
            <v>0.18768099999999999</v>
          </cell>
        </row>
        <row r="4695">
          <cell r="F4695">
            <v>0.187721</v>
          </cell>
        </row>
        <row r="4696">
          <cell r="F4696">
            <v>0.18776100000000001</v>
          </cell>
        </row>
        <row r="4697">
          <cell r="F4697">
            <v>0.187801</v>
          </cell>
        </row>
        <row r="4698">
          <cell r="F4698">
            <v>0.18784100000000001</v>
          </cell>
        </row>
        <row r="4699">
          <cell r="F4699">
            <v>0.18788099999999999</v>
          </cell>
        </row>
        <row r="4700">
          <cell r="F4700">
            <v>0.187921</v>
          </cell>
        </row>
        <row r="4701">
          <cell r="F4701">
            <v>0.18796099999999999</v>
          </cell>
        </row>
        <row r="4702">
          <cell r="F4702">
            <v>0.188001</v>
          </cell>
        </row>
        <row r="4703">
          <cell r="F4703">
            <v>0.18804100000000001</v>
          </cell>
        </row>
        <row r="4704">
          <cell r="F4704">
            <v>0.188081</v>
          </cell>
        </row>
        <row r="4705">
          <cell r="F4705">
            <v>0.18812100000000001</v>
          </cell>
        </row>
        <row r="4706">
          <cell r="F4706">
            <v>0.18816099999999999</v>
          </cell>
        </row>
        <row r="4707">
          <cell r="F4707">
            <v>0.18820100000000001</v>
          </cell>
        </row>
        <row r="4708">
          <cell r="F4708">
            <v>0.18824099999999999</v>
          </cell>
        </row>
        <row r="4709">
          <cell r="F4709">
            <v>0.188281</v>
          </cell>
        </row>
        <row r="4710">
          <cell r="F4710">
            <v>0.18832099999999999</v>
          </cell>
        </row>
        <row r="4711">
          <cell r="F4711">
            <v>0.188361</v>
          </cell>
        </row>
        <row r="4712">
          <cell r="F4712">
            <v>0.18840100000000001</v>
          </cell>
        </row>
        <row r="4713">
          <cell r="F4713">
            <v>0.188441</v>
          </cell>
        </row>
        <row r="4714">
          <cell r="F4714">
            <v>0.18848100000000001</v>
          </cell>
        </row>
        <row r="4715">
          <cell r="F4715">
            <v>0.18852099999999999</v>
          </cell>
        </row>
        <row r="4716">
          <cell r="F4716">
            <v>0.18856100000000001</v>
          </cell>
        </row>
        <row r="4717">
          <cell r="F4717">
            <v>0.18860099999999999</v>
          </cell>
        </row>
        <row r="4718">
          <cell r="F4718">
            <v>0.188641</v>
          </cell>
        </row>
        <row r="4719">
          <cell r="F4719">
            <v>0.18868099999999999</v>
          </cell>
        </row>
        <row r="4720">
          <cell r="F4720">
            <v>0.188721</v>
          </cell>
        </row>
        <row r="4721">
          <cell r="F4721">
            <v>0.18876100000000001</v>
          </cell>
        </row>
        <row r="4722">
          <cell r="F4722">
            <v>0.188801</v>
          </cell>
        </row>
        <row r="4723">
          <cell r="F4723">
            <v>0.18884100000000001</v>
          </cell>
        </row>
        <row r="4724">
          <cell r="F4724">
            <v>0.18888099999999999</v>
          </cell>
        </row>
        <row r="4725">
          <cell r="F4725">
            <v>0.18892100000000001</v>
          </cell>
        </row>
        <row r="4726">
          <cell r="F4726">
            <v>0.18896099999999999</v>
          </cell>
        </row>
        <row r="4727">
          <cell r="F4727">
            <v>0.189001</v>
          </cell>
        </row>
        <row r="4728">
          <cell r="F4728">
            <v>0.18904099999999999</v>
          </cell>
        </row>
        <row r="4729">
          <cell r="F4729">
            <v>0.189081</v>
          </cell>
        </row>
        <row r="4730">
          <cell r="F4730">
            <v>0.18912100000000001</v>
          </cell>
        </row>
        <row r="4731">
          <cell r="F4731">
            <v>0.189161</v>
          </cell>
        </row>
        <row r="4732">
          <cell r="F4732">
            <v>0.18920100000000001</v>
          </cell>
        </row>
        <row r="4733">
          <cell r="F4733">
            <v>0.18924099999999999</v>
          </cell>
        </row>
        <row r="4734">
          <cell r="F4734">
            <v>0.189281</v>
          </cell>
        </row>
        <row r="4735">
          <cell r="F4735">
            <v>0.18932099999999999</v>
          </cell>
        </row>
        <row r="4736">
          <cell r="F4736">
            <v>0.189361</v>
          </cell>
        </row>
        <row r="4737">
          <cell r="F4737">
            <v>0.18940100000000001</v>
          </cell>
        </row>
        <row r="4738">
          <cell r="F4738">
            <v>0.189441</v>
          </cell>
        </row>
        <row r="4739">
          <cell r="F4739">
            <v>0.18948100000000001</v>
          </cell>
        </row>
        <row r="4740">
          <cell r="F4740">
            <v>0.189521</v>
          </cell>
        </row>
        <row r="4741">
          <cell r="F4741">
            <v>0.18956100000000001</v>
          </cell>
        </row>
        <row r="4742">
          <cell r="F4742">
            <v>0.18960099999999999</v>
          </cell>
        </row>
        <row r="4743">
          <cell r="F4743">
            <v>0.189641</v>
          </cell>
        </row>
        <row r="4744">
          <cell r="F4744">
            <v>0.18968099999999999</v>
          </cell>
        </row>
        <row r="4745">
          <cell r="F4745">
            <v>0.189721</v>
          </cell>
        </row>
        <row r="4746">
          <cell r="F4746">
            <v>0.18976100000000001</v>
          </cell>
        </row>
        <row r="4747">
          <cell r="F4747">
            <v>0.189801</v>
          </cell>
        </row>
        <row r="4748">
          <cell r="F4748">
            <v>0.18984100000000001</v>
          </cell>
        </row>
        <row r="4749">
          <cell r="F4749">
            <v>0.18988099999999999</v>
          </cell>
        </row>
        <row r="4750">
          <cell r="F4750">
            <v>0.18992100000000001</v>
          </cell>
        </row>
        <row r="4751">
          <cell r="F4751">
            <v>0.18996099999999999</v>
          </cell>
        </row>
        <row r="4752">
          <cell r="F4752">
            <v>0.190001</v>
          </cell>
        </row>
        <row r="4753">
          <cell r="F4753">
            <v>0.19004099999999999</v>
          </cell>
        </row>
        <row r="4754">
          <cell r="F4754">
            <v>0.190081</v>
          </cell>
        </row>
        <row r="4755">
          <cell r="F4755">
            <v>0.19012100000000001</v>
          </cell>
        </row>
        <row r="4756">
          <cell r="F4756">
            <v>0.190161</v>
          </cell>
        </row>
        <row r="4757">
          <cell r="F4757">
            <v>0.19020100000000001</v>
          </cell>
        </row>
        <row r="4758">
          <cell r="F4758">
            <v>0.19024099999999999</v>
          </cell>
        </row>
        <row r="4759">
          <cell r="F4759">
            <v>0.19028100000000001</v>
          </cell>
        </row>
        <row r="4760">
          <cell r="F4760">
            <v>0.19032099999999999</v>
          </cell>
        </row>
        <row r="4761">
          <cell r="F4761">
            <v>0.190361</v>
          </cell>
        </row>
        <row r="4762">
          <cell r="F4762">
            <v>0.19040099999999999</v>
          </cell>
        </row>
        <row r="4763">
          <cell r="F4763">
            <v>0.190441</v>
          </cell>
        </row>
        <row r="4764">
          <cell r="F4764">
            <v>0.19048100000000001</v>
          </cell>
        </row>
        <row r="4765">
          <cell r="F4765">
            <v>0.190521</v>
          </cell>
        </row>
        <row r="4766">
          <cell r="F4766">
            <v>0.19056100000000001</v>
          </cell>
        </row>
        <row r="4767">
          <cell r="F4767">
            <v>0.19060099999999999</v>
          </cell>
        </row>
        <row r="4768">
          <cell r="F4768">
            <v>0.190641</v>
          </cell>
        </row>
        <row r="4769">
          <cell r="F4769">
            <v>0.19068099999999999</v>
          </cell>
        </row>
        <row r="4770">
          <cell r="F4770">
            <v>0.190721</v>
          </cell>
        </row>
        <row r="4771">
          <cell r="F4771">
            <v>0.19076100000000001</v>
          </cell>
        </row>
        <row r="4772">
          <cell r="F4772">
            <v>0.190801</v>
          </cell>
        </row>
        <row r="4773">
          <cell r="F4773">
            <v>0.19084100000000001</v>
          </cell>
        </row>
        <row r="4774">
          <cell r="F4774">
            <v>0.190881</v>
          </cell>
        </row>
        <row r="4775">
          <cell r="F4775">
            <v>0.19092100000000001</v>
          </cell>
        </row>
        <row r="4776">
          <cell r="F4776">
            <v>0.19096099999999999</v>
          </cell>
        </row>
        <row r="4777">
          <cell r="F4777">
            <v>0.191001</v>
          </cell>
        </row>
        <row r="4778">
          <cell r="F4778">
            <v>0.19104099999999999</v>
          </cell>
        </row>
        <row r="4779">
          <cell r="F4779">
            <v>0.191081</v>
          </cell>
        </row>
        <row r="4780">
          <cell r="F4780">
            <v>0.19112100000000001</v>
          </cell>
        </row>
        <row r="4781">
          <cell r="F4781">
            <v>0.191161</v>
          </cell>
        </row>
        <row r="4782">
          <cell r="F4782">
            <v>0.19120100000000001</v>
          </cell>
        </row>
        <row r="4783">
          <cell r="F4783">
            <v>0.19124099999999999</v>
          </cell>
        </row>
        <row r="4784">
          <cell r="F4784">
            <v>0.19128100000000001</v>
          </cell>
        </row>
        <row r="4785">
          <cell r="F4785">
            <v>0.19132099999999999</v>
          </cell>
        </row>
        <row r="4786">
          <cell r="F4786">
            <v>0.191361</v>
          </cell>
        </row>
        <row r="4787">
          <cell r="F4787">
            <v>0.19140099999999999</v>
          </cell>
        </row>
        <row r="4788">
          <cell r="F4788">
            <v>0.191441</v>
          </cell>
        </row>
        <row r="4789">
          <cell r="F4789">
            <v>0.19148100000000001</v>
          </cell>
        </row>
        <row r="4790">
          <cell r="F4790">
            <v>0.191521</v>
          </cell>
        </row>
        <row r="4791">
          <cell r="F4791">
            <v>0.19156100000000001</v>
          </cell>
        </row>
        <row r="4792">
          <cell r="F4792">
            <v>0.19160099999999999</v>
          </cell>
        </row>
        <row r="4793">
          <cell r="F4793">
            <v>0.19164100000000001</v>
          </cell>
        </row>
        <row r="4794">
          <cell r="F4794">
            <v>0.19168099999999999</v>
          </cell>
        </row>
        <row r="4795">
          <cell r="F4795">
            <v>0.191721</v>
          </cell>
        </row>
        <row r="4796">
          <cell r="F4796">
            <v>0.19176099999999999</v>
          </cell>
        </row>
        <row r="4797">
          <cell r="F4797">
            <v>0.191801</v>
          </cell>
        </row>
        <row r="4798">
          <cell r="F4798">
            <v>0.19184100000000001</v>
          </cell>
        </row>
        <row r="4799">
          <cell r="F4799">
            <v>0.191881</v>
          </cell>
        </row>
        <row r="4800">
          <cell r="F4800">
            <v>0.19192100000000001</v>
          </cell>
        </row>
        <row r="4801">
          <cell r="F4801">
            <v>0.19196099999999999</v>
          </cell>
        </row>
        <row r="4802">
          <cell r="F4802">
            <v>0.192001</v>
          </cell>
        </row>
        <row r="4803">
          <cell r="F4803">
            <v>0.19204099999999999</v>
          </cell>
        </row>
        <row r="4804">
          <cell r="F4804">
            <v>0.192081</v>
          </cell>
        </row>
        <row r="4805">
          <cell r="F4805">
            <v>0.19212099999999999</v>
          </cell>
        </row>
        <row r="4806">
          <cell r="F4806">
            <v>0.192161</v>
          </cell>
        </row>
        <row r="4807">
          <cell r="F4807">
            <v>0.19220100000000001</v>
          </cell>
        </row>
        <row r="4808">
          <cell r="F4808">
            <v>0.192241</v>
          </cell>
        </row>
        <row r="4809">
          <cell r="F4809">
            <v>0.19228100000000001</v>
          </cell>
        </row>
        <row r="4810">
          <cell r="F4810">
            <v>0.19232099999999999</v>
          </cell>
        </row>
        <row r="4811">
          <cell r="F4811">
            <v>0.192361</v>
          </cell>
        </row>
        <row r="4812">
          <cell r="F4812">
            <v>0.19240099999999999</v>
          </cell>
        </row>
        <row r="4813">
          <cell r="F4813">
            <v>0.192441</v>
          </cell>
        </row>
        <row r="4814">
          <cell r="F4814">
            <v>0.19248100000000001</v>
          </cell>
        </row>
        <row r="4815">
          <cell r="F4815">
            <v>0.192521</v>
          </cell>
        </row>
        <row r="4816">
          <cell r="F4816">
            <v>0.19256100000000001</v>
          </cell>
        </row>
        <row r="4817">
          <cell r="F4817">
            <v>0.19260099999999999</v>
          </cell>
        </row>
        <row r="4818">
          <cell r="F4818">
            <v>0.19264100000000001</v>
          </cell>
        </row>
        <row r="4819">
          <cell r="F4819">
            <v>0.19268099999999999</v>
          </cell>
        </row>
        <row r="4820">
          <cell r="F4820">
            <v>0.192721</v>
          </cell>
        </row>
        <row r="4821">
          <cell r="F4821">
            <v>0.19276099999999999</v>
          </cell>
        </row>
        <row r="4822">
          <cell r="F4822">
            <v>0.192801</v>
          </cell>
        </row>
        <row r="4823">
          <cell r="F4823">
            <v>0.19284100000000001</v>
          </cell>
        </row>
        <row r="4824">
          <cell r="F4824">
            <v>0.192881</v>
          </cell>
        </row>
        <row r="4825">
          <cell r="F4825">
            <v>0.19292100000000001</v>
          </cell>
        </row>
        <row r="4826">
          <cell r="F4826">
            <v>0.19296099999999999</v>
          </cell>
        </row>
        <row r="4827">
          <cell r="F4827">
            <v>0.19300100000000001</v>
          </cell>
        </row>
        <row r="4828">
          <cell r="F4828">
            <v>0.19304099999999999</v>
          </cell>
        </row>
        <row r="4829">
          <cell r="F4829">
            <v>0.193081</v>
          </cell>
        </row>
        <row r="4830">
          <cell r="F4830">
            <v>0.19312099999999999</v>
          </cell>
        </row>
        <row r="4831">
          <cell r="F4831">
            <v>0.193161</v>
          </cell>
        </row>
        <row r="4832">
          <cell r="F4832">
            <v>0.19320100000000001</v>
          </cell>
        </row>
        <row r="4833">
          <cell r="F4833">
            <v>0.193241</v>
          </cell>
        </row>
        <row r="4834">
          <cell r="F4834">
            <v>0.19328100000000001</v>
          </cell>
        </row>
        <row r="4835">
          <cell r="F4835">
            <v>0.19332099999999999</v>
          </cell>
        </row>
        <row r="4836">
          <cell r="F4836">
            <v>0.19336100000000001</v>
          </cell>
        </row>
        <row r="4837">
          <cell r="F4837">
            <v>0.19340099999999999</v>
          </cell>
        </row>
        <row r="4838">
          <cell r="F4838">
            <v>0.193441</v>
          </cell>
        </row>
        <row r="4839">
          <cell r="F4839">
            <v>0.19348099999999999</v>
          </cell>
        </row>
        <row r="4840">
          <cell r="F4840">
            <v>0.193521</v>
          </cell>
        </row>
        <row r="4841">
          <cell r="F4841">
            <v>0.19356100000000001</v>
          </cell>
        </row>
        <row r="4842">
          <cell r="F4842">
            <v>0.193601</v>
          </cell>
        </row>
        <row r="4843">
          <cell r="F4843">
            <v>0.19364100000000001</v>
          </cell>
        </row>
        <row r="4844">
          <cell r="F4844">
            <v>0.19368099999999999</v>
          </cell>
        </row>
        <row r="4845">
          <cell r="F4845">
            <v>0.193721</v>
          </cell>
        </row>
        <row r="4846">
          <cell r="F4846">
            <v>0.19376099999999999</v>
          </cell>
        </row>
        <row r="4847">
          <cell r="F4847">
            <v>0.193801</v>
          </cell>
        </row>
        <row r="4848">
          <cell r="F4848">
            <v>0.19384100000000001</v>
          </cell>
        </row>
        <row r="4849">
          <cell r="F4849">
            <v>0.193881</v>
          </cell>
        </row>
        <row r="4850">
          <cell r="F4850">
            <v>0.19392100000000001</v>
          </cell>
        </row>
        <row r="4851">
          <cell r="F4851">
            <v>0.19396099999999999</v>
          </cell>
        </row>
        <row r="4852">
          <cell r="F4852">
            <v>0.19400100000000001</v>
          </cell>
        </row>
        <row r="4853">
          <cell r="F4853">
            <v>0.19404099999999999</v>
          </cell>
        </row>
        <row r="4854">
          <cell r="F4854">
            <v>0.194081</v>
          </cell>
        </row>
        <row r="4855">
          <cell r="F4855">
            <v>0.19412099999999999</v>
          </cell>
        </row>
        <row r="4856">
          <cell r="F4856">
            <v>0.194161</v>
          </cell>
        </row>
        <row r="4857">
          <cell r="F4857">
            <v>0.19420100000000001</v>
          </cell>
        </row>
        <row r="4858">
          <cell r="F4858">
            <v>0.194241</v>
          </cell>
        </row>
        <row r="4859">
          <cell r="F4859">
            <v>0.19428100000000001</v>
          </cell>
        </row>
        <row r="4860">
          <cell r="F4860">
            <v>0.19432099999999999</v>
          </cell>
        </row>
        <row r="4861">
          <cell r="F4861">
            <v>0.19436100000000001</v>
          </cell>
        </row>
        <row r="4862">
          <cell r="F4862">
            <v>0.19440099999999999</v>
          </cell>
        </row>
        <row r="4863">
          <cell r="F4863">
            <v>0.194441</v>
          </cell>
        </row>
        <row r="4864">
          <cell r="F4864">
            <v>0.19448099999999999</v>
          </cell>
        </row>
        <row r="4865">
          <cell r="F4865">
            <v>0.194521</v>
          </cell>
        </row>
        <row r="4866">
          <cell r="F4866">
            <v>0.19456100000000001</v>
          </cell>
        </row>
        <row r="4867">
          <cell r="F4867">
            <v>0.194601</v>
          </cell>
        </row>
        <row r="4868">
          <cell r="F4868">
            <v>0.19464100000000001</v>
          </cell>
        </row>
        <row r="4869">
          <cell r="F4869">
            <v>0.19468099999999999</v>
          </cell>
        </row>
        <row r="4870">
          <cell r="F4870">
            <v>0.19472100000000001</v>
          </cell>
        </row>
        <row r="4871">
          <cell r="F4871">
            <v>0.19476099999999999</v>
          </cell>
        </row>
        <row r="4872">
          <cell r="F4872">
            <v>0.194801</v>
          </cell>
        </row>
        <row r="4873">
          <cell r="F4873">
            <v>0.19484099999999999</v>
          </cell>
        </row>
        <row r="4874">
          <cell r="F4874">
            <v>0.194881</v>
          </cell>
        </row>
        <row r="4875">
          <cell r="F4875">
            <v>0.19492100000000001</v>
          </cell>
        </row>
        <row r="4876">
          <cell r="F4876">
            <v>0.194961</v>
          </cell>
        </row>
        <row r="4877">
          <cell r="F4877">
            <v>0.19500100000000001</v>
          </cell>
        </row>
        <row r="4878">
          <cell r="F4878">
            <v>0.19504099999999999</v>
          </cell>
        </row>
        <row r="4879">
          <cell r="F4879">
            <v>0.195081</v>
          </cell>
        </row>
        <row r="4880">
          <cell r="F4880">
            <v>0.19512099999999999</v>
          </cell>
        </row>
        <row r="4881">
          <cell r="F4881">
            <v>0.195161</v>
          </cell>
        </row>
        <row r="4882">
          <cell r="F4882">
            <v>0.19520100000000001</v>
          </cell>
        </row>
        <row r="4883">
          <cell r="F4883">
            <v>0.195241</v>
          </cell>
        </row>
        <row r="4884">
          <cell r="F4884">
            <v>0.19528100000000001</v>
          </cell>
        </row>
        <row r="4885">
          <cell r="F4885">
            <v>0.19532099999999999</v>
          </cell>
        </row>
        <row r="4886">
          <cell r="F4886">
            <v>0.19536100000000001</v>
          </cell>
        </row>
        <row r="4887">
          <cell r="F4887">
            <v>0.19540099999999999</v>
          </cell>
        </row>
        <row r="4888">
          <cell r="F4888">
            <v>0.195441</v>
          </cell>
        </row>
        <row r="4889">
          <cell r="F4889">
            <v>0.19548099999999999</v>
          </cell>
        </row>
        <row r="4890">
          <cell r="F4890">
            <v>0.195521</v>
          </cell>
        </row>
        <row r="4891">
          <cell r="F4891">
            <v>0.19556100000000001</v>
          </cell>
        </row>
        <row r="4892">
          <cell r="F4892">
            <v>0.195601</v>
          </cell>
        </row>
        <row r="4893">
          <cell r="F4893">
            <v>0.19564100000000001</v>
          </cell>
        </row>
        <row r="4894">
          <cell r="F4894">
            <v>0.19568099999999999</v>
          </cell>
        </row>
        <row r="4895">
          <cell r="F4895">
            <v>0.19572100000000001</v>
          </cell>
        </row>
        <row r="4896">
          <cell r="F4896">
            <v>0.19576099999999999</v>
          </cell>
        </row>
        <row r="4897">
          <cell r="F4897">
            <v>0.195801</v>
          </cell>
        </row>
        <row r="4898">
          <cell r="F4898">
            <v>0.19584099999999999</v>
          </cell>
        </row>
        <row r="4899">
          <cell r="F4899">
            <v>0.195881</v>
          </cell>
        </row>
        <row r="4900">
          <cell r="F4900">
            <v>0.19592100000000001</v>
          </cell>
        </row>
        <row r="4901">
          <cell r="F4901">
            <v>0.195961</v>
          </cell>
        </row>
        <row r="4902">
          <cell r="F4902">
            <v>0.19600100000000001</v>
          </cell>
        </row>
        <row r="4903">
          <cell r="F4903">
            <v>0.19604099999999999</v>
          </cell>
        </row>
        <row r="4904">
          <cell r="F4904">
            <v>0.19608100000000001</v>
          </cell>
        </row>
        <row r="4905">
          <cell r="F4905">
            <v>0.19612099999999999</v>
          </cell>
        </row>
        <row r="4906">
          <cell r="F4906">
            <v>0.196161</v>
          </cell>
        </row>
        <row r="4907">
          <cell r="F4907">
            <v>0.19620099999999999</v>
          </cell>
        </row>
        <row r="4908">
          <cell r="F4908">
            <v>0.196241</v>
          </cell>
        </row>
        <row r="4909">
          <cell r="F4909">
            <v>0.19628100000000001</v>
          </cell>
        </row>
        <row r="4910">
          <cell r="F4910">
            <v>0.196321</v>
          </cell>
        </row>
        <row r="4911">
          <cell r="F4911">
            <v>0.19636100000000001</v>
          </cell>
        </row>
        <row r="4912">
          <cell r="F4912">
            <v>0.19640099999999999</v>
          </cell>
        </row>
        <row r="4913">
          <cell r="F4913">
            <v>0.196441</v>
          </cell>
        </row>
        <row r="4914">
          <cell r="F4914">
            <v>0.19648099999999999</v>
          </cell>
        </row>
        <row r="4915">
          <cell r="F4915">
            <v>0.196521</v>
          </cell>
        </row>
        <row r="4916">
          <cell r="F4916">
            <v>0.19656100000000001</v>
          </cell>
        </row>
        <row r="4917">
          <cell r="F4917">
            <v>0.196601</v>
          </cell>
        </row>
        <row r="4918">
          <cell r="F4918">
            <v>0.19664100000000001</v>
          </cell>
        </row>
        <row r="4919">
          <cell r="F4919">
            <v>0.19668099999999999</v>
          </cell>
        </row>
        <row r="4920">
          <cell r="F4920">
            <v>0.19672100000000001</v>
          </cell>
        </row>
        <row r="4921">
          <cell r="F4921">
            <v>0.19676099999999999</v>
          </cell>
        </row>
        <row r="4922">
          <cell r="F4922">
            <v>0.196801</v>
          </cell>
        </row>
        <row r="4923">
          <cell r="F4923">
            <v>0.19684099999999999</v>
          </cell>
        </row>
        <row r="4924">
          <cell r="F4924">
            <v>0.196881</v>
          </cell>
        </row>
        <row r="4925">
          <cell r="F4925">
            <v>0.19692100000000001</v>
          </cell>
        </row>
        <row r="4926">
          <cell r="F4926">
            <v>0.196961</v>
          </cell>
        </row>
        <row r="4927">
          <cell r="F4927">
            <v>0.19700100000000001</v>
          </cell>
        </row>
        <row r="4928">
          <cell r="F4928">
            <v>0.19704099999999999</v>
          </cell>
        </row>
        <row r="4929">
          <cell r="F4929">
            <v>0.19708100000000001</v>
          </cell>
        </row>
        <row r="4930">
          <cell r="F4930">
            <v>0.19712099999999999</v>
          </cell>
        </row>
        <row r="4931">
          <cell r="F4931">
            <v>0.197161</v>
          </cell>
        </row>
        <row r="4932">
          <cell r="F4932">
            <v>0.19720099999999999</v>
          </cell>
        </row>
        <row r="4933">
          <cell r="F4933">
            <v>0.197241</v>
          </cell>
        </row>
        <row r="4934">
          <cell r="F4934">
            <v>0.19728100000000001</v>
          </cell>
        </row>
        <row r="4935">
          <cell r="F4935">
            <v>0.197321</v>
          </cell>
        </row>
        <row r="4936">
          <cell r="F4936">
            <v>0.19736100000000001</v>
          </cell>
        </row>
        <row r="4937">
          <cell r="F4937">
            <v>0.19740099999999999</v>
          </cell>
        </row>
        <row r="4938">
          <cell r="F4938">
            <v>0.19744100000000001</v>
          </cell>
        </row>
        <row r="4939">
          <cell r="F4939">
            <v>0.19748099999999999</v>
          </cell>
        </row>
        <row r="4940">
          <cell r="F4940">
            <v>0.197521</v>
          </cell>
        </row>
        <row r="4941">
          <cell r="F4941">
            <v>0.19756099999999999</v>
          </cell>
        </row>
        <row r="4942">
          <cell r="F4942">
            <v>0.197601</v>
          </cell>
        </row>
        <row r="4943">
          <cell r="F4943">
            <v>0.19764100000000001</v>
          </cell>
        </row>
        <row r="4944">
          <cell r="F4944">
            <v>0.197681</v>
          </cell>
        </row>
        <row r="4945">
          <cell r="F4945">
            <v>0.19772100000000001</v>
          </cell>
        </row>
        <row r="4946">
          <cell r="F4946">
            <v>0.19776099999999999</v>
          </cell>
        </row>
        <row r="4947">
          <cell r="F4947">
            <v>0.197801</v>
          </cell>
        </row>
        <row r="4948">
          <cell r="F4948">
            <v>0.19784099999999999</v>
          </cell>
        </row>
        <row r="4949">
          <cell r="F4949">
            <v>0.197881</v>
          </cell>
        </row>
        <row r="4950">
          <cell r="F4950">
            <v>0.19792100000000001</v>
          </cell>
        </row>
        <row r="4951">
          <cell r="F4951">
            <v>0.197961</v>
          </cell>
        </row>
        <row r="4952">
          <cell r="F4952">
            <v>0.19800100000000001</v>
          </cell>
        </row>
        <row r="4953">
          <cell r="F4953">
            <v>0.19804099999999999</v>
          </cell>
        </row>
        <row r="4954">
          <cell r="F4954">
            <v>0.19808100000000001</v>
          </cell>
        </row>
        <row r="4955">
          <cell r="F4955">
            <v>0.19812099999999999</v>
          </cell>
        </row>
        <row r="4956">
          <cell r="F4956">
            <v>0.198161</v>
          </cell>
        </row>
        <row r="4957">
          <cell r="F4957">
            <v>0.19820099999999999</v>
          </cell>
        </row>
        <row r="4958">
          <cell r="F4958">
            <v>0.198241</v>
          </cell>
        </row>
        <row r="4959">
          <cell r="F4959">
            <v>0.19828100000000001</v>
          </cell>
        </row>
        <row r="4960">
          <cell r="F4960">
            <v>0.198321</v>
          </cell>
        </row>
        <row r="4961">
          <cell r="F4961">
            <v>0.19836100000000001</v>
          </cell>
        </row>
        <row r="4962">
          <cell r="F4962">
            <v>0.19840099999999999</v>
          </cell>
        </row>
        <row r="4963">
          <cell r="F4963">
            <v>0.19844100000000001</v>
          </cell>
        </row>
        <row r="4964">
          <cell r="F4964">
            <v>0.19848099999999999</v>
          </cell>
        </row>
        <row r="4965">
          <cell r="F4965">
            <v>0.198521</v>
          </cell>
        </row>
        <row r="4966">
          <cell r="F4966">
            <v>0.19856099999999999</v>
          </cell>
        </row>
        <row r="4967">
          <cell r="F4967">
            <v>0.198601</v>
          </cell>
        </row>
        <row r="4968">
          <cell r="F4968">
            <v>0.19864100000000001</v>
          </cell>
        </row>
        <row r="4969">
          <cell r="F4969">
            <v>0.198681</v>
          </cell>
        </row>
        <row r="4970">
          <cell r="F4970">
            <v>0.19872100000000001</v>
          </cell>
        </row>
        <row r="4971">
          <cell r="F4971">
            <v>0.19876099999999999</v>
          </cell>
        </row>
        <row r="4972">
          <cell r="F4972">
            <v>0.19880100000000001</v>
          </cell>
        </row>
        <row r="4973">
          <cell r="F4973">
            <v>0.19884099999999999</v>
          </cell>
        </row>
        <row r="4974">
          <cell r="F4974">
            <v>0.198881</v>
          </cell>
        </row>
        <row r="4975">
          <cell r="F4975">
            <v>0.19892099999999999</v>
          </cell>
        </row>
        <row r="4976">
          <cell r="F4976">
            <v>0.198961</v>
          </cell>
        </row>
        <row r="4977">
          <cell r="F4977">
            <v>0.19900100000000001</v>
          </cell>
        </row>
        <row r="4978">
          <cell r="F4978">
            <v>0.199041</v>
          </cell>
        </row>
        <row r="4979">
          <cell r="F4979">
            <v>0.19908100000000001</v>
          </cell>
        </row>
        <row r="4980">
          <cell r="F4980">
            <v>0.19912099999999999</v>
          </cell>
        </row>
        <row r="4981">
          <cell r="F4981">
            <v>0.199161</v>
          </cell>
        </row>
        <row r="4982">
          <cell r="F4982">
            <v>0.19920099999999999</v>
          </cell>
        </row>
        <row r="4983">
          <cell r="F4983">
            <v>0.199241</v>
          </cell>
        </row>
        <row r="4984">
          <cell r="F4984">
            <v>0.19928100000000001</v>
          </cell>
        </row>
        <row r="4985">
          <cell r="F4985">
            <v>0.199321</v>
          </cell>
        </row>
        <row r="4986">
          <cell r="F4986">
            <v>0.19936100000000001</v>
          </cell>
        </row>
        <row r="4987">
          <cell r="F4987">
            <v>0.19940099999999999</v>
          </cell>
        </row>
        <row r="4988">
          <cell r="F4988">
            <v>0.19944100000000001</v>
          </cell>
        </row>
        <row r="4989">
          <cell r="F4989">
            <v>0.19948099999999999</v>
          </cell>
        </row>
        <row r="4990">
          <cell r="F4990">
            <v>0.199521</v>
          </cell>
        </row>
        <row r="4991">
          <cell r="F4991">
            <v>0.19956099999999999</v>
          </cell>
        </row>
        <row r="4992">
          <cell r="F4992">
            <v>0.199601</v>
          </cell>
        </row>
        <row r="4993">
          <cell r="F4993">
            <v>0.19964100000000001</v>
          </cell>
        </row>
        <row r="4994">
          <cell r="F4994">
            <v>0.199681</v>
          </cell>
        </row>
        <row r="4995">
          <cell r="F4995">
            <v>0.19972100000000001</v>
          </cell>
        </row>
        <row r="4996">
          <cell r="F4996">
            <v>0.19976099999999999</v>
          </cell>
        </row>
        <row r="4997">
          <cell r="F4997">
            <v>0.19980100000000001</v>
          </cell>
        </row>
        <row r="4998">
          <cell r="F4998">
            <v>0.19984099999999999</v>
          </cell>
        </row>
        <row r="4999">
          <cell r="F4999">
            <v>0.199881</v>
          </cell>
        </row>
        <row r="5000">
          <cell r="F5000">
            <v>0.19992099999999999</v>
          </cell>
        </row>
        <row r="5001">
          <cell r="F5001">
            <v>0.199961</v>
          </cell>
        </row>
        <row r="5002">
          <cell r="F5002">
            <v>0.20000100000000001</v>
          </cell>
        </row>
        <row r="5003">
          <cell r="F5003">
            <v>0.200041</v>
          </cell>
        </row>
        <row r="5004">
          <cell r="F5004">
            <v>0.20008100000000001</v>
          </cell>
        </row>
        <row r="5005">
          <cell r="F5005">
            <v>0.20012099999999999</v>
          </cell>
        </row>
        <row r="5006">
          <cell r="F5006">
            <v>0.20016100000000001</v>
          </cell>
        </row>
        <row r="5007">
          <cell r="F5007">
            <v>0.20020099999999999</v>
          </cell>
        </row>
        <row r="5008">
          <cell r="F5008">
            <v>0.200241</v>
          </cell>
        </row>
        <row r="5009">
          <cell r="F5009">
            <v>0.20028099999999999</v>
          </cell>
        </row>
        <row r="5010">
          <cell r="F5010">
            <v>0.200321</v>
          </cell>
        </row>
        <row r="5011">
          <cell r="F5011">
            <v>0.20036100000000001</v>
          </cell>
        </row>
        <row r="5012">
          <cell r="F5012">
            <v>0.200401</v>
          </cell>
        </row>
        <row r="5013">
          <cell r="F5013">
            <v>0.20044100000000001</v>
          </cell>
        </row>
        <row r="5014">
          <cell r="F5014">
            <v>0.20048099999999999</v>
          </cell>
        </row>
        <row r="5015">
          <cell r="F5015">
            <v>0.200521</v>
          </cell>
        </row>
        <row r="5016">
          <cell r="F5016">
            <v>0.20056099999999999</v>
          </cell>
        </row>
        <row r="5017">
          <cell r="F5017">
            <v>0.200601</v>
          </cell>
        </row>
        <row r="5018">
          <cell r="F5018">
            <v>0.20064100000000001</v>
          </cell>
        </row>
        <row r="5019">
          <cell r="F5019">
            <v>0.200681</v>
          </cell>
        </row>
        <row r="5020">
          <cell r="F5020">
            <v>0.20072100000000001</v>
          </cell>
        </row>
        <row r="5021">
          <cell r="F5021">
            <v>0.200761</v>
          </cell>
        </row>
        <row r="5022">
          <cell r="F5022">
            <v>0.20080100000000001</v>
          </cell>
        </row>
        <row r="5023">
          <cell r="F5023">
            <v>0.20084099999999999</v>
          </cell>
        </row>
        <row r="5024">
          <cell r="F5024">
            <v>0.200881</v>
          </cell>
        </row>
        <row r="5025">
          <cell r="F5025">
            <v>0.20092099999999999</v>
          </cell>
        </row>
        <row r="5026">
          <cell r="F5026">
            <v>0.200961</v>
          </cell>
        </row>
        <row r="5027">
          <cell r="F5027">
            <v>0.20100100000000001</v>
          </cell>
        </row>
        <row r="5028">
          <cell r="F5028">
            <v>0.201041</v>
          </cell>
        </row>
        <row r="5029">
          <cell r="F5029">
            <v>0.20108100000000001</v>
          </cell>
        </row>
        <row r="5030">
          <cell r="F5030">
            <v>0.20112099999999999</v>
          </cell>
        </row>
        <row r="5031">
          <cell r="F5031">
            <v>0.20116100000000001</v>
          </cell>
        </row>
        <row r="5032">
          <cell r="F5032">
            <v>0.20120099999999999</v>
          </cell>
        </row>
        <row r="5033">
          <cell r="F5033">
            <v>0.201241</v>
          </cell>
        </row>
        <row r="5034">
          <cell r="F5034">
            <v>0.20128099999999999</v>
          </cell>
        </row>
        <row r="5035">
          <cell r="F5035">
            <v>0.201321</v>
          </cell>
        </row>
        <row r="5036">
          <cell r="F5036">
            <v>0.20136100000000001</v>
          </cell>
        </row>
        <row r="5037">
          <cell r="F5037">
            <v>0.201401</v>
          </cell>
        </row>
        <row r="5038">
          <cell r="F5038">
            <v>0.20144100000000001</v>
          </cell>
        </row>
        <row r="5039">
          <cell r="F5039">
            <v>0.20148099999999999</v>
          </cell>
        </row>
        <row r="5040">
          <cell r="F5040">
            <v>0.20152100000000001</v>
          </cell>
        </row>
        <row r="5041">
          <cell r="F5041">
            <v>0.20156099999999999</v>
          </cell>
        </row>
        <row r="5042">
          <cell r="F5042">
            <v>0.201601</v>
          </cell>
        </row>
        <row r="5043">
          <cell r="F5043">
            <v>0.20164099999999999</v>
          </cell>
        </row>
        <row r="5044">
          <cell r="F5044">
            <v>0.201681</v>
          </cell>
        </row>
        <row r="5045">
          <cell r="F5045">
            <v>0.20172100000000001</v>
          </cell>
        </row>
        <row r="5046">
          <cell r="F5046">
            <v>0.201761</v>
          </cell>
        </row>
        <row r="5047">
          <cell r="F5047">
            <v>0.20180100000000001</v>
          </cell>
        </row>
        <row r="5048">
          <cell r="F5048">
            <v>0.20184099999999999</v>
          </cell>
        </row>
        <row r="5049">
          <cell r="F5049">
            <v>0.201881</v>
          </cell>
        </row>
        <row r="5050">
          <cell r="F5050">
            <v>0.20192099999999999</v>
          </cell>
        </row>
        <row r="5051">
          <cell r="F5051">
            <v>0.201961</v>
          </cell>
        </row>
        <row r="5052">
          <cell r="F5052">
            <v>0.20200099999999999</v>
          </cell>
        </row>
        <row r="5053">
          <cell r="F5053">
            <v>0.202041</v>
          </cell>
        </row>
        <row r="5054">
          <cell r="F5054">
            <v>0.20208100000000001</v>
          </cell>
        </row>
        <row r="5055">
          <cell r="F5055">
            <v>0.202121</v>
          </cell>
        </row>
        <row r="5056">
          <cell r="F5056">
            <v>0.20216100000000001</v>
          </cell>
        </row>
        <row r="5057">
          <cell r="F5057">
            <v>0.20220099999999999</v>
          </cell>
        </row>
        <row r="5058">
          <cell r="F5058">
            <v>0.202241</v>
          </cell>
        </row>
        <row r="5059">
          <cell r="F5059">
            <v>0.20228099999999999</v>
          </cell>
        </row>
        <row r="5060">
          <cell r="F5060">
            <v>0.202321</v>
          </cell>
        </row>
        <row r="5061">
          <cell r="F5061">
            <v>0.20236100000000001</v>
          </cell>
        </row>
        <row r="5062">
          <cell r="F5062">
            <v>0.202401</v>
          </cell>
        </row>
        <row r="5063">
          <cell r="F5063">
            <v>0.20244100000000001</v>
          </cell>
        </row>
        <row r="5064">
          <cell r="F5064">
            <v>0.20248099999999999</v>
          </cell>
        </row>
        <row r="5065">
          <cell r="F5065">
            <v>0.20252100000000001</v>
          </cell>
        </row>
        <row r="5066">
          <cell r="F5066">
            <v>0.20256099999999999</v>
          </cell>
        </row>
        <row r="5067">
          <cell r="F5067">
            <v>0.202601</v>
          </cell>
        </row>
        <row r="5068">
          <cell r="F5068">
            <v>0.20264099999999999</v>
          </cell>
        </row>
        <row r="5069">
          <cell r="F5069">
            <v>0.202681</v>
          </cell>
        </row>
        <row r="5070">
          <cell r="F5070">
            <v>0.20272100000000001</v>
          </cell>
        </row>
        <row r="5071">
          <cell r="F5071">
            <v>0.202761</v>
          </cell>
        </row>
        <row r="5072">
          <cell r="F5072">
            <v>0.20280100000000001</v>
          </cell>
        </row>
        <row r="5073">
          <cell r="F5073">
            <v>0.20284099999999999</v>
          </cell>
        </row>
        <row r="5074">
          <cell r="F5074">
            <v>0.20288100000000001</v>
          </cell>
        </row>
        <row r="5075">
          <cell r="F5075">
            <v>0.20292099999999999</v>
          </cell>
        </row>
        <row r="5076">
          <cell r="F5076">
            <v>0.202961</v>
          </cell>
        </row>
        <row r="5077">
          <cell r="F5077">
            <v>0.20300099999999999</v>
          </cell>
        </row>
        <row r="5078">
          <cell r="F5078">
            <v>0.203041</v>
          </cell>
        </row>
        <row r="5079">
          <cell r="F5079">
            <v>0.20308100000000001</v>
          </cell>
        </row>
        <row r="5080">
          <cell r="F5080">
            <v>0.203121</v>
          </cell>
        </row>
        <row r="5081">
          <cell r="F5081">
            <v>0.20316100000000001</v>
          </cell>
        </row>
        <row r="5082">
          <cell r="F5082">
            <v>0.20320099999999999</v>
          </cell>
        </row>
        <row r="5083">
          <cell r="F5083">
            <v>0.203241</v>
          </cell>
        </row>
        <row r="5084">
          <cell r="F5084">
            <v>0.20328099999999999</v>
          </cell>
        </row>
        <row r="5085">
          <cell r="F5085">
            <v>0.203321</v>
          </cell>
        </row>
        <row r="5086">
          <cell r="F5086">
            <v>0.20336099999999999</v>
          </cell>
        </row>
        <row r="5087">
          <cell r="F5087">
            <v>0.203401</v>
          </cell>
        </row>
        <row r="5088">
          <cell r="F5088">
            <v>0.20344100000000001</v>
          </cell>
        </row>
        <row r="5089">
          <cell r="F5089">
            <v>0.203481</v>
          </cell>
        </row>
        <row r="5090">
          <cell r="F5090">
            <v>0.20352100000000001</v>
          </cell>
        </row>
        <row r="5091">
          <cell r="F5091">
            <v>0.20356099999999999</v>
          </cell>
        </row>
        <row r="5092">
          <cell r="F5092">
            <v>0.203601</v>
          </cell>
        </row>
        <row r="5093">
          <cell r="F5093">
            <v>0.20364099999999999</v>
          </cell>
        </row>
        <row r="5094">
          <cell r="F5094">
            <v>0.203681</v>
          </cell>
        </row>
        <row r="5095">
          <cell r="F5095">
            <v>0.20372100000000001</v>
          </cell>
        </row>
        <row r="5096">
          <cell r="F5096">
            <v>0.203761</v>
          </cell>
        </row>
        <row r="5097">
          <cell r="F5097">
            <v>0.20380100000000001</v>
          </cell>
        </row>
        <row r="5098">
          <cell r="F5098">
            <v>0.20384099999999999</v>
          </cell>
        </row>
        <row r="5099">
          <cell r="F5099">
            <v>0.20388100000000001</v>
          </cell>
        </row>
        <row r="5100">
          <cell r="F5100">
            <v>0.20392099999999999</v>
          </cell>
        </row>
        <row r="5101">
          <cell r="F5101">
            <v>0.203961</v>
          </cell>
        </row>
        <row r="5102">
          <cell r="F5102">
            <v>0.20400099999999999</v>
          </cell>
        </row>
        <row r="5103">
          <cell r="F5103">
            <v>0.204041</v>
          </cell>
        </row>
        <row r="5104">
          <cell r="F5104">
            <v>0.20408100000000001</v>
          </cell>
        </row>
        <row r="5105">
          <cell r="F5105">
            <v>0.204121</v>
          </cell>
        </row>
        <row r="5106">
          <cell r="F5106">
            <v>0.20416100000000001</v>
          </cell>
        </row>
        <row r="5107">
          <cell r="F5107">
            <v>0.20420099999999999</v>
          </cell>
        </row>
        <row r="5108">
          <cell r="F5108">
            <v>0.20424100000000001</v>
          </cell>
        </row>
        <row r="5109">
          <cell r="F5109">
            <v>0.20428099999999999</v>
          </cell>
        </row>
        <row r="5110">
          <cell r="F5110">
            <v>0.204321</v>
          </cell>
        </row>
        <row r="5111">
          <cell r="F5111">
            <v>0.20436099999999999</v>
          </cell>
        </row>
        <row r="5112">
          <cell r="F5112">
            <v>0.204401</v>
          </cell>
        </row>
        <row r="5113">
          <cell r="F5113">
            <v>0.20444100000000001</v>
          </cell>
        </row>
        <row r="5114">
          <cell r="F5114">
            <v>0.20448</v>
          </cell>
        </row>
        <row r="5115">
          <cell r="F5115">
            <v>0.20452000000000001</v>
          </cell>
        </row>
        <row r="5116">
          <cell r="F5116">
            <v>0.20455999999999999</v>
          </cell>
        </row>
        <row r="5117">
          <cell r="F5117">
            <v>0.2046</v>
          </cell>
        </row>
        <row r="5118">
          <cell r="F5118">
            <v>0.20463999999999999</v>
          </cell>
        </row>
        <row r="5119">
          <cell r="F5119">
            <v>0.20468</v>
          </cell>
        </row>
        <row r="5120">
          <cell r="F5120">
            <v>0.20472000000000001</v>
          </cell>
        </row>
        <row r="5121">
          <cell r="F5121">
            <v>0.20476</v>
          </cell>
        </row>
        <row r="5122">
          <cell r="F5122">
            <v>0.20480000000000001</v>
          </cell>
        </row>
        <row r="5123">
          <cell r="F5123">
            <v>0.20483999999999999</v>
          </cell>
        </row>
        <row r="5124">
          <cell r="F5124">
            <v>0.20488000000000001</v>
          </cell>
        </row>
        <row r="5125">
          <cell r="F5125">
            <v>0.20491999999999999</v>
          </cell>
        </row>
        <row r="5126">
          <cell r="F5126">
            <v>0.20496</v>
          </cell>
        </row>
        <row r="5127">
          <cell r="F5127">
            <v>0.20499999999999999</v>
          </cell>
        </row>
        <row r="5128">
          <cell r="F5128">
            <v>0.20504</v>
          </cell>
        </row>
        <row r="5129">
          <cell r="F5129">
            <v>0.20508000000000001</v>
          </cell>
        </row>
        <row r="5130">
          <cell r="F5130">
            <v>0.20512</v>
          </cell>
        </row>
        <row r="5131">
          <cell r="F5131">
            <v>0.20516000000000001</v>
          </cell>
        </row>
        <row r="5132">
          <cell r="F5132">
            <v>0.20519999999999999</v>
          </cell>
        </row>
        <row r="5133">
          <cell r="F5133">
            <v>0.20524000000000001</v>
          </cell>
        </row>
        <row r="5134">
          <cell r="F5134">
            <v>0.20527999999999999</v>
          </cell>
        </row>
        <row r="5135">
          <cell r="F5135">
            <v>0.20532</v>
          </cell>
        </row>
        <row r="5136">
          <cell r="F5136">
            <v>0.20535999999999999</v>
          </cell>
        </row>
        <row r="5137">
          <cell r="F5137">
            <v>0.2054</v>
          </cell>
        </row>
        <row r="5138">
          <cell r="F5138">
            <v>0.20544000000000001</v>
          </cell>
        </row>
        <row r="5139">
          <cell r="F5139">
            <v>0.20548</v>
          </cell>
        </row>
        <row r="5140">
          <cell r="F5140">
            <v>0.20552000000000001</v>
          </cell>
        </row>
        <row r="5141">
          <cell r="F5141">
            <v>0.20555999999999999</v>
          </cell>
        </row>
        <row r="5142">
          <cell r="F5142">
            <v>0.2056</v>
          </cell>
        </row>
        <row r="5143">
          <cell r="F5143">
            <v>0.20563999999999999</v>
          </cell>
        </row>
        <row r="5144">
          <cell r="F5144">
            <v>0.20568</v>
          </cell>
        </row>
        <row r="5145">
          <cell r="F5145">
            <v>0.20571999999999999</v>
          </cell>
        </row>
        <row r="5146">
          <cell r="F5146">
            <v>0.20576</v>
          </cell>
        </row>
        <row r="5147">
          <cell r="F5147">
            <v>0.20580000000000001</v>
          </cell>
        </row>
        <row r="5148">
          <cell r="F5148">
            <v>0.20584</v>
          </cell>
        </row>
        <row r="5149">
          <cell r="F5149">
            <v>0.20588000000000001</v>
          </cell>
        </row>
        <row r="5150">
          <cell r="F5150">
            <v>0.20591999999999999</v>
          </cell>
        </row>
        <row r="5151">
          <cell r="F5151">
            <v>0.20596</v>
          </cell>
        </row>
        <row r="5152">
          <cell r="F5152">
            <v>0.20599999999999999</v>
          </cell>
        </row>
        <row r="5153">
          <cell r="F5153">
            <v>0.20604</v>
          </cell>
        </row>
        <row r="5154">
          <cell r="F5154">
            <v>0.20608000000000001</v>
          </cell>
        </row>
        <row r="5155">
          <cell r="F5155">
            <v>0.20612</v>
          </cell>
        </row>
        <row r="5156">
          <cell r="F5156">
            <v>0.20616000000000001</v>
          </cell>
        </row>
        <row r="5157">
          <cell r="F5157">
            <v>0.20619999999999999</v>
          </cell>
        </row>
        <row r="5158">
          <cell r="F5158">
            <v>0.20624000000000001</v>
          </cell>
        </row>
        <row r="5159">
          <cell r="F5159">
            <v>0.20627999999999999</v>
          </cell>
        </row>
        <row r="5160">
          <cell r="F5160">
            <v>0.20632</v>
          </cell>
        </row>
        <row r="5161">
          <cell r="F5161">
            <v>0.20635999999999999</v>
          </cell>
        </row>
        <row r="5162">
          <cell r="F5162">
            <v>0.2064</v>
          </cell>
        </row>
        <row r="5163">
          <cell r="F5163">
            <v>0.20644000000000001</v>
          </cell>
        </row>
        <row r="5164">
          <cell r="F5164">
            <v>0.20648</v>
          </cell>
        </row>
        <row r="5165">
          <cell r="F5165">
            <v>0.20652000000000001</v>
          </cell>
        </row>
        <row r="5166">
          <cell r="F5166">
            <v>0.20655999999999999</v>
          </cell>
        </row>
        <row r="5167">
          <cell r="F5167">
            <v>0.20660000000000001</v>
          </cell>
        </row>
        <row r="5168">
          <cell r="F5168">
            <v>0.20663999999999999</v>
          </cell>
        </row>
        <row r="5169">
          <cell r="F5169">
            <v>0.20668</v>
          </cell>
        </row>
        <row r="5170">
          <cell r="F5170">
            <v>0.20671999999999999</v>
          </cell>
        </row>
        <row r="5171">
          <cell r="F5171">
            <v>0.20676</v>
          </cell>
        </row>
        <row r="5172">
          <cell r="F5172">
            <v>0.20680000000000001</v>
          </cell>
        </row>
        <row r="5173">
          <cell r="F5173">
            <v>0.20684</v>
          </cell>
        </row>
        <row r="5174">
          <cell r="F5174">
            <v>0.20688000000000001</v>
          </cell>
        </row>
        <row r="5175">
          <cell r="F5175">
            <v>0.20691999999999999</v>
          </cell>
        </row>
        <row r="5176">
          <cell r="F5176">
            <v>0.20696000000000001</v>
          </cell>
        </row>
        <row r="5177">
          <cell r="F5177">
            <v>0.20699999999999999</v>
          </cell>
        </row>
        <row r="5178">
          <cell r="F5178">
            <v>0.20704</v>
          </cell>
        </row>
        <row r="5179">
          <cell r="F5179">
            <v>0.20707999999999999</v>
          </cell>
        </row>
        <row r="5180">
          <cell r="F5180">
            <v>0.20712</v>
          </cell>
        </row>
        <row r="5181">
          <cell r="F5181">
            <v>0.20716000000000001</v>
          </cell>
        </row>
        <row r="5182">
          <cell r="F5182">
            <v>0.2072</v>
          </cell>
        </row>
        <row r="5183">
          <cell r="F5183">
            <v>0.20724000000000001</v>
          </cell>
        </row>
        <row r="5184">
          <cell r="F5184">
            <v>0.20727999999999999</v>
          </cell>
        </row>
        <row r="5185">
          <cell r="F5185">
            <v>0.20732</v>
          </cell>
        </row>
        <row r="5186">
          <cell r="F5186">
            <v>0.20735999999999999</v>
          </cell>
        </row>
        <row r="5187">
          <cell r="F5187">
            <v>0.2074</v>
          </cell>
        </row>
        <row r="5188">
          <cell r="F5188">
            <v>0.20744000000000001</v>
          </cell>
        </row>
        <row r="5189">
          <cell r="F5189">
            <v>0.20748</v>
          </cell>
        </row>
        <row r="5190">
          <cell r="F5190">
            <v>0.20752000000000001</v>
          </cell>
        </row>
        <row r="5191">
          <cell r="F5191">
            <v>0.20755999999999999</v>
          </cell>
        </row>
        <row r="5192">
          <cell r="F5192">
            <v>0.20760000000000001</v>
          </cell>
        </row>
        <row r="5193">
          <cell r="F5193">
            <v>0.20763999999999999</v>
          </cell>
        </row>
        <row r="5194">
          <cell r="F5194">
            <v>0.20768</v>
          </cell>
        </row>
        <row r="5195">
          <cell r="F5195">
            <v>0.20771999999999999</v>
          </cell>
        </row>
        <row r="5196">
          <cell r="F5196">
            <v>0.20776</v>
          </cell>
        </row>
        <row r="5197">
          <cell r="F5197">
            <v>0.20780000000000001</v>
          </cell>
        </row>
        <row r="5198">
          <cell r="F5198">
            <v>0.20784</v>
          </cell>
        </row>
        <row r="5199">
          <cell r="F5199">
            <v>0.20788000000000001</v>
          </cell>
        </row>
        <row r="5200">
          <cell r="F5200">
            <v>0.20791999999999999</v>
          </cell>
        </row>
        <row r="5201">
          <cell r="F5201">
            <v>0.20796000000000001</v>
          </cell>
        </row>
        <row r="5202">
          <cell r="F5202">
            <v>0.20799999999999999</v>
          </cell>
        </row>
        <row r="5203">
          <cell r="F5203">
            <v>0.20804</v>
          </cell>
        </row>
        <row r="5204">
          <cell r="F5204">
            <v>0.20807999999999999</v>
          </cell>
        </row>
        <row r="5205">
          <cell r="F5205">
            <v>0.20812</v>
          </cell>
        </row>
        <row r="5206">
          <cell r="F5206">
            <v>0.20816000000000001</v>
          </cell>
        </row>
        <row r="5207">
          <cell r="F5207">
            <v>0.2082</v>
          </cell>
        </row>
        <row r="5208">
          <cell r="F5208">
            <v>0.20824000000000001</v>
          </cell>
        </row>
        <row r="5209">
          <cell r="F5209">
            <v>0.20827999999999999</v>
          </cell>
        </row>
        <row r="5210">
          <cell r="F5210">
            <v>0.20832000000000001</v>
          </cell>
        </row>
        <row r="5211">
          <cell r="F5211">
            <v>0.20835999999999999</v>
          </cell>
        </row>
        <row r="5212">
          <cell r="F5212">
            <v>0.2084</v>
          </cell>
        </row>
        <row r="5213">
          <cell r="F5213">
            <v>0.20843999999999999</v>
          </cell>
        </row>
        <row r="5214">
          <cell r="F5214">
            <v>0.20848</v>
          </cell>
        </row>
        <row r="5215">
          <cell r="F5215">
            <v>0.20852000000000001</v>
          </cell>
        </row>
        <row r="5216">
          <cell r="F5216">
            <v>0.20856</v>
          </cell>
        </row>
        <row r="5217">
          <cell r="F5217">
            <v>0.20860000000000001</v>
          </cell>
        </row>
        <row r="5218">
          <cell r="F5218">
            <v>0.20863999999999999</v>
          </cell>
        </row>
        <row r="5219">
          <cell r="F5219">
            <v>0.20868</v>
          </cell>
        </row>
        <row r="5220">
          <cell r="F5220">
            <v>0.20871999999999999</v>
          </cell>
        </row>
        <row r="5221">
          <cell r="F5221">
            <v>0.20876</v>
          </cell>
        </row>
        <row r="5222">
          <cell r="F5222">
            <v>0.20880000000000001</v>
          </cell>
        </row>
        <row r="5223">
          <cell r="F5223">
            <v>0.20884</v>
          </cell>
        </row>
        <row r="5224">
          <cell r="F5224">
            <v>0.20888000000000001</v>
          </cell>
        </row>
        <row r="5225">
          <cell r="F5225">
            <v>0.20891999999999999</v>
          </cell>
        </row>
        <row r="5226">
          <cell r="F5226">
            <v>0.20896000000000001</v>
          </cell>
        </row>
        <row r="5227">
          <cell r="F5227">
            <v>0.20899999999999999</v>
          </cell>
        </row>
        <row r="5228">
          <cell r="F5228">
            <v>0.20904</v>
          </cell>
        </row>
        <row r="5229">
          <cell r="F5229">
            <v>0.20907999999999999</v>
          </cell>
        </row>
        <row r="5230">
          <cell r="F5230">
            <v>0.20912</v>
          </cell>
        </row>
        <row r="5231">
          <cell r="F5231">
            <v>0.20916000000000001</v>
          </cell>
        </row>
        <row r="5232">
          <cell r="F5232">
            <v>0.2092</v>
          </cell>
        </row>
        <row r="5233">
          <cell r="F5233">
            <v>0.20924000000000001</v>
          </cell>
        </row>
        <row r="5234">
          <cell r="F5234">
            <v>0.20927999999999999</v>
          </cell>
        </row>
        <row r="5235">
          <cell r="F5235">
            <v>0.20932000000000001</v>
          </cell>
        </row>
        <row r="5236">
          <cell r="F5236">
            <v>0.20935999999999999</v>
          </cell>
        </row>
        <row r="5237">
          <cell r="F5237">
            <v>0.2094</v>
          </cell>
        </row>
        <row r="5238">
          <cell r="F5238">
            <v>0.20943999999999999</v>
          </cell>
        </row>
        <row r="5239">
          <cell r="F5239">
            <v>0.20948</v>
          </cell>
        </row>
        <row r="5240">
          <cell r="F5240">
            <v>0.20952000000000001</v>
          </cell>
        </row>
        <row r="5241">
          <cell r="F5241">
            <v>0.20956</v>
          </cell>
        </row>
        <row r="5242">
          <cell r="F5242">
            <v>0.20960000000000001</v>
          </cell>
        </row>
        <row r="5243">
          <cell r="F5243">
            <v>0.20963999999999999</v>
          </cell>
        </row>
        <row r="5244">
          <cell r="F5244">
            <v>0.20968000000000001</v>
          </cell>
        </row>
        <row r="5245">
          <cell r="F5245">
            <v>0.20971999999999999</v>
          </cell>
        </row>
        <row r="5246">
          <cell r="F5246">
            <v>0.20976</v>
          </cell>
        </row>
        <row r="5247">
          <cell r="F5247">
            <v>0.20979999999999999</v>
          </cell>
        </row>
        <row r="5248">
          <cell r="F5248">
            <v>0.20984</v>
          </cell>
        </row>
        <row r="5249">
          <cell r="F5249">
            <v>0.20988000000000001</v>
          </cell>
        </row>
        <row r="5250">
          <cell r="F5250">
            <v>0.20992</v>
          </cell>
        </row>
        <row r="5251">
          <cell r="F5251">
            <v>0.20996000000000001</v>
          </cell>
        </row>
        <row r="5252">
          <cell r="F5252">
            <v>0.21</v>
          </cell>
        </row>
        <row r="5253">
          <cell r="F5253">
            <v>0.21004</v>
          </cell>
        </row>
        <row r="5254">
          <cell r="F5254">
            <v>0.21007999999999999</v>
          </cell>
        </row>
        <row r="5255">
          <cell r="F5255">
            <v>0.21012</v>
          </cell>
        </row>
        <row r="5256">
          <cell r="F5256">
            <v>0.21016000000000001</v>
          </cell>
        </row>
        <row r="5257">
          <cell r="F5257">
            <v>0.2102</v>
          </cell>
        </row>
        <row r="5258">
          <cell r="F5258">
            <v>0.21024000000000001</v>
          </cell>
        </row>
        <row r="5259">
          <cell r="F5259">
            <v>0.21027999999999999</v>
          </cell>
        </row>
        <row r="5260">
          <cell r="F5260">
            <v>0.21032000000000001</v>
          </cell>
        </row>
        <row r="5261">
          <cell r="F5261">
            <v>0.21035999999999999</v>
          </cell>
        </row>
        <row r="5262">
          <cell r="F5262">
            <v>0.2104</v>
          </cell>
        </row>
        <row r="5263">
          <cell r="F5263">
            <v>0.21043999999999999</v>
          </cell>
        </row>
        <row r="5264">
          <cell r="F5264">
            <v>0.21048</v>
          </cell>
        </row>
        <row r="5265">
          <cell r="F5265">
            <v>0.21052000000000001</v>
          </cell>
        </row>
        <row r="5266">
          <cell r="F5266">
            <v>0.21056</v>
          </cell>
        </row>
        <row r="5267">
          <cell r="F5267">
            <v>0.21060000000000001</v>
          </cell>
        </row>
        <row r="5268">
          <cell r="F5268">
            <v>0.21063999999999999</v>
          </cell>
        </row>
        <row r="5269">
          <cell r="F5269">
            <v>0.21068000000000001</v>
          </cell>
        </row>
        <row r="5270">
          <cell r="F5270">
            <v>0.21071999999999999</v>
          </cell>
        </row>
        <row r="5271">
          <cell r="F5271">
            <v>0.21076</v>
          </cell>
        </row>
        <row r="5272">
          <cell r="F5272">
            <v>0.21079999999999999</v>
          </cell>
        </row>
        <row r="5273">
          <cell r="F5273">
            <v>0.21084</v>
          </cell>
        </row>
        <row r="5274">
          <cell r="F5274">
            <v>0.21088000000000001</v>
          </cell>
        </row>
        <row r="5275">
          <cell r="F5275">
            <v>0.21092</v>
          </cell>
        </row>
        <row r="5276">
          <cell r="F5276">
            <v>0.21096000000000001</v>
          </cell>
        </row>
        <row r="5277">
          <cell r="F5277">
            <v>0.21099999999999999</v>
          </cell>
        </row>
        <row r="5278">
          <cell r="F5278">
            <v>0.21104000000000001</v>
          </cell>
        </row>
        <row r="5279">
          <cell r="F5279">
            <v>0.21107999999999999</v>
          </cell>
        </row>
        <row r="5280">
          <cell r="F5280">
            <v>0.21112</v>
          </cell>
        </row>
        <row r="5281">
          <cell r="F5281">
            <v>0.21115999999999999</v>
          </cell>
        </row>
        <row r="5282">
          <cell r="F5282">
            <v>0.2112</v>
          </cell>
        </row>
        <row r="5283">
          <cell r="F5283">
            <v>0.21124000000000001</v>
          </cell>
        </row>
        <row r="5284">
          <cell r="F5284">
            <v>0.21128</v>
          </cell>
        </row>
        <row r="5285">
          <cell r="F5285">
            <v>0.21132000000000001</v>
          </cell>
        </row>
        <row r="5286">
          <cell r="F5286">
            <v>0.21135999999999999</v>
          </cell>
        </row>
        <row r="5287">
          <cell r="F5287">
            <v>0.2114</v>
          </cell>
        </row>
        <row r="5288">
          <cell r="F5288">
            <v>0.21143999999999999</v>
          </cell>
        </row>
        <row r="5289">
          <cell r="F5289">
            <v>0.21148</v>
          </cell>
        </row>
        <row r="5290">
          <cell r="F5290">
            <v>0.21152000000000001</v>
          </cell>
        </row>
        <row r="5291">
          <cell r="F5291">
            <v>0.21156</v>
          </cell>
        </row>
        <row r="5292">
          <cell r="F5292">
            <v>0.21160000000000001</v>
          </cell>
        </row>
        <row r="5293">
          <cell r="F5293">
            <v>0.21163999999999999</v>
          </cell>
        </row>
        <row r="5294">
          <cell r="F5294">
            <v>0.21168000000000001</v>
          </cell>
        </row>
        <row r="5295">
          <cell r="F5295">
            <v>0.21171999999999999</v>
          </cell>
        </row>
        <row r="5296">
          <cell r="F5296">
            <v>0.21176</v>
          </cell>
        </row>
        <row r="5297">
          <cell r="F5297">
            <v>0.21179999999999999</v>
          </cell>
        </row>
        <row r="5298">
          <cell r="F5298">
            <v>0.21184</v>
          </cell>
        </row>
        <row r="5299">
          <cell r="F5299">
            <v>0.21188000000000001</v>
          </cell>
        </row>
        <row r="5300">
          <cell r="F5300">
            <v>0.21192</v>
          </cell>
        </row>
        <row r="5301">
          <cell r="F5301">
            <v>0.21196000000000001</v>
          </cell>
        </row>
        <row r="5302">
          <cell r="F5302">
            <v>0.21199999999999999</v>
          </cell>
        </row>
        <row r="5303">
          <cell r="F5303">
            <v>0.21204000000000001</v>
          </cell>
        </row>
        <row r="5304">
          <cell r="F5304">
            <v>0.21207999999999999</v>
          </cell>
        </row>
        <row r="5305">
          <cell r="F5305">
            <v>0.21212</v>
          </cell>
        </row>
        <row r="5306">
          <cell r="F5306">
            <v>0.21215999999999999</v>
          </cell>
        </row>
        <row r="5307">
          <cell r="F5307">
            <v>0.2122</v>
          </cell>
        </row>
        <row r="5308">
          <cell r="F5308">
            <v>0.21224000000000001</v>
          </cell>
        </row>
        <row r="5309">
          <cell r="F5309">
            <v>0.21228</v>
          </cell>
        </row>
        <row r="5310">
          <cell r="F5310">
            <v>0.21232000000000001</v>
          </cell>
        </row>
        <row r="5311">
          <cell r="F5311">
            <v>0.21235999999999999</v>
          </cell>
        </row>
        <row r="5312">
          <cell r="F5312">
            <v>0.21240000000000001</v>
          </cell>
        </row>
        <row r="5313">
          <cell r="F5313">
            <v>0.21243999999999999</v>
          </cell>
        </row>
        <row r="5314">
          <cell r="F5314">
            <v>0.21248</v>
          </cell>
        </row>
        <row r="5315">
          <cell r="F5315">
            <v>0.21251999999999999</v>
          </cell>
        </row>
        <row r="5316">
          <cell r="F5316">
            <v>0.21256</v>
          </cell>
        </row>
        <row r="5317">
          <cell r="F5317">
            <v>0.21260000000000001</v>
          </cell>
        </row>
        <row r="5318">
          <cell r="F5318">
            <v>0.21264</v>
          </cell>
        </row>
        <row r="5319">
          <cell r="F5319">
            <v>0.21268000000000001</v>
          </cell>
        </row>
        <row r="5320">
          <cell r="F5320">
            <v>0.21271999999999999</v>
          </cell>
        </row>
        <row r="5321">
          <cell r="F5321">
            <v>0.21276</v>
          </cell>
        </row>
        <row r="5322">
          <cell r="F5322">
            <v>0.21279999999999999</v>
          </cell>
        </row>
        <row r="5323">
          <cell r="F5323">
            <v>0.21284</v>
          </cell>
        </row>
        <row r="5324">
          <cell r="F5324">
            <v>0.21288000000000001</v>
          </cell>
        </row>
        <row r="5325">
          <cell r="F5325">
            <v>0.21292</v>
          </cell>
        </row>
        <row r="5326">
          <cell r="F5326">
            <v>0.21296000000000001</v>
          </cell>
        </row>
        <row r="5327">
          <cell r="F5327">
            <v>0.21299999999999999</v>
          </cell>
        </row>
        <row r="5328">
          <cell r="F5328">
            <v>0.21304000000000001</v>
          </cell>
        </row>
        <row r="5329">
          <cell r="F5329">
            <v>0.21307999999999999</v>
          </cell>
        </row>
        <row r="5330">
          <cell r="F5330">
            <v>0.21312</v>
          </cell>
        </row>
        <row r="5331">
          <cell r="F5331">
            <v>0.21315999999999999</v>
          </cell>
        </row>
        <row r="5332">
          <cell r="F5332">
            <v>0.2132</v>
          </cell>
        </row>
        <row r="5333">
          <cell r="F5333">
            <v>0.21324000000000001</v>
          </cell>
        </row>
        <row r="5334">
          <cell r="F5334">
            <v>0.21328</v>
          </cell>
        </row>
        <row r="5335">
          <cell r="F5335">
            <v>0.21332000000000001</v>
          </cell>
        </row>
        <row r="5336">
          <cell r="F5336">
            <v>0.21335999999999999</v>
          </cell>
        </row>
        <row r="5337">
          <cell r="F5337">
            <v>0.21340000000000001</v>
          </cell>
        </row>
        <row r="5338">
          <cell r="F5338">
            <v>0.21343999999999999</v>
          </cell>
        </row>
        <row r="5339">
          <cell r="F5339">
            <v>0.21348</v>
          </cell>
        </row>
        <row r="5340">
          <cell r="F5340">
            <v>0.21351999999999999</v>
          </cell>
        </row>
        <row r="5341">
          <cell r="F5341">
            <v>0.21356</v>
          </cell>
        </row>
        <row r="5342">
          <cell r="F5342">
            <v>0.21360000000000001</v>
          </cell>
        </row>
        <row r="5343">
          <cell r="F5343">
            <v>0.21364</v>
          </cell>
        </row>
        <row r="5344">
          <cell r="F5344">
            <v>0.21368000000000001</v>
          </cell>
        </row>
        <row r="5345">
          <cell r="F5345">
            <v>0.21371999999999999</v>
          </cell>
        </row>
        <row r="5346">
          <cell r="F5346">
            <v>0.21376000000000001</v>
          </cell>
        </row>
        <row r="5347">
          <cell r="F5347">
            <v>0.21379999999999999</v>
          </cell>
        </row>
        <row r="5348">
          <cell r="F5348">
            <v>0.21384</v>
          </cell>
        </row>
        <row r="5349">
          <cell r="F5349">
            <v>0.21387999999999999</v>
          </cell>
        </row>
        <row r="5350">
          <cell r="F5350">
            <v>0.21392</v>
          </cell>
        </row>
        <row r="5351">
          <cell r="F5351">
            <v>0.21396000000000001</v>
          </cell>
        </row>
        <row r="5352">
          <cell r="F5352">
            <v>0.214</v>
          </cell>
        </row>
        <row r="5353">
          <cell r="F5353">
            <v>0.21404000000000001</v>
          </cell>
        </row>
        <row r="5354">
          <cell r="F5354">
            <v>0.21407999999999999</v>
          </cell>
        </row>
        <row r="5355">
          <cell r="F5355">
            <v>0.21412</v>
          </cell>
        </row>
        <row r="5356">
          <cell r="F5356">
            <v>0.21415999999999999</v>
          </cell>
        </row>
        <row r="5357">
          <cell r="F5357">
            <v>0.2142</v>
          </cell>
        </row>
        <row r="5358">
          <cell r="F5358">
            <v>0.21424000000000001</v>
          </cell>
        </row>
        <row r="5359">
          <cell r="F5359">
            <v>0.21428</v>
          </cell>
        </row>
        <row r="5360">
          <cell r="F5360">
            <v>0.21432000000000001</v>
          </cell>
        </row>
        <row r="5361">
          <cell r="F5361">
            <v>0.21435999999999999</v>
          </cell>
        </row>
        <row r="5362">
          <cell r="F5362">
            <v>0.21440000000000001</v>
          </cell>
        </row>
        <row r="5363">
          <cell r="F5363">
            <v>0.21443999999999999</v>
          </cell>
        </row>
        <row r="5364">
          <cell r="F5364">
            <v>0.21448</v>
          </cell>
        </row>
        <row r="5365">
          <cell r="F5365">
            <v>0.21451999999999999</v>
          </cell>
        </row>
        <row r="5366">
          <cell r="F5366">
            <v>0.21456</v>
          </cell>
        </row>
        <row r="5367">
          <cell r="F5367">
            <v>0.21460000000000001</v>
          </cell>
        </row>
        <row r="5368">
          <cell r="F5368">
            <v>0.21464</v>
          </cell>
        </row>
        <row r="5369">
          <cell r="F5369">
            <v>0.21468000000000001</v>
          </cell>
        </row>
        <row r="5370">
          <cell r="F5370">
            <v>0.21471999999999999</v>
          </cell>
        </row>
        <row r="5371">
          <cell r="F5371">
            <v>0.21476000000000001</v>
          </cell>
        </row>
        <row r="5372">
          <cell r="F5372">
            <v>0.21479999999999999</v>
          </cell>
        </row>
        <row r="5373">
          <cell r="F5373">
            <v>0.21484</v>
          </cell>
        </row>
        <row r="5374">
          <cell r="F5374">
            <v>0.21487999999999999</v>
          </cell>
        </row>
        <row r="5375">
          <cell r="F5375">
            <v>0.21492</v>
          </cell>
        </row>
        <row r="5376">
          <cell r="F5376">
            <v>0.21496000000000001</v>
          </cell>
        </row>
        <row r="5377">
          <cell r="F5377">
            <v>0.215</v>
          </cell>
        </row>
        <row r="5378">
          <cell r="F5378">
            <v>0.21504000000000001</v>
          </cell>
        </row>
        <row r="5379">
          <cell r="F5379">
            <v>0.21507999999999999</v>
          </cell>
        </row>
        <row r="5380">
          <cell r="F5380">
            <v>0.21512000000000001</v>
          </cell>
        </row>
        <row r="5381">
          <cell r="F5381">
            <v>0.21515999999999999</v>
          </cell>
        </row>
        <row r="5382">
          <cell r="F5382">
            <v>0.2152</v>
          </cell>
        </row>
        <row r="5383">
          <cell r="F5383">
            <v>0.21523999999999999</v>
          </cell>
        </row>
        <row r="5384">
          <cell r="F5384">
            <v>0.21528</v>
          </cell>
        </row>
        <row r="5385">
          <cell r="F5385">
            <v>0.21532000000000001</v>
          </cell>
        </row>
        <row r="5386">
          <cell r="F5386">
            <v>0.21536</v>
          </cell>
        </row>
        <row r="5387">
          <cell r="F5387">
            <v>0.21540000000000001</v>
          </cell>
        </row>
        <row r="5388">
          <cell r="F5388">
            <v>0.21543999999999999</v>
          </cell>
        </row>
        <row r="5389">
          <cell r="F5389">
            <v>0.21548</v>
          </cell>
        </row>
        <row r="5390">
          <cell r="F5390">
            <v>0.21551999999999999</v>
          </cell>
        </row>
        <row r="5391">
          <cell r="F5391">
            <v>0.21556</v>
          </cell>
        </row>
        <row r="5392">
          <cell r="F5392">
            <v>0.21560000000000001</v>
          </cell>
        </row>
        <row r="5393">
          <cell r="F5393">
            <v>0.21564</v>
          </cell>
        </row>
        <row r="5394">
          <cell r="F5394">
            <v>0.21568000000000001</v>
          </cell>
        </row>
        <row r="5395">
          <cell r="F5395">
            <v>0.21572</v>
          </cell>
        </row>
        <row r="5396">
          <cell r="F5396">
            <v>0.21576000000000001</v>
          </cell>
        </row>
        <row r="5397">
          <cell r="F5397">
            <v>0.21579999999999999</v>
          </cell>
        </row>
        <row r="5398">
          <cell r="F5398">
            <v>0.21584</v>
          </cell>
        </row>
        <row r="5399">
          <cell r="F5399">
            <v>0.21587999999999999</v>
          </cell>
        </row>
        <row r="5400">
          <cell r="F5400">
            <v>0.21592</v>
          </cell>
        </row>
        <row r="5401">
          <cell r="F5401">
            <v>0.21596000000000001</v>
          </cell>
        </row>
        <row r="5402">
          <cell r="F5402">
            <v>0.216</v>
          </cell>
        </row>
        <row r="5403">
          <cell r="F5403">
            <v>0.21604000000000001</v>
          </cell>
        </row>
        <row r="5404">
          <cell r="F5404">
            <v>0.21607999999999999</v>
          </cell>
        </row>
        <row r="5405">
          <cell r="F5405">
            <v>0.21612000000000001</v>
          </cell>
        </row>
        <row r="5406">
          <cell r="F5406">
            <v>0.21615999999999999</v>
          </cell>
        </row>
        <row r="5407">
          <cell r="F5407">
            <v>0.2162</v>
          </cell>
        </row>
        <row r="5408">
          <cell r="F5408">
            <v>0.21623999999999999</v>
          </cell>
        </row>
        <row r="5409">
          <cell r="F5409">
            <v>0.21628</v>
          </cell>
        </row>
        <row r="5410">
          <cell r="F5410">
            <v>0.21632000000000001</v>
          </cell>
        </row>
        <row r="5411">
          <cell r="F5411">
            <v>0.21636</v>
          </cell>
        </row>
        <row r="5412">
          <cell r="F5412">
            <v>0.21640000000000001</v>
          </cell>
        </row>
        <row r="5413">
          <cell r="F5413">
            <v>0.21643999999999999</v>
          </cell>
        </row>
        <row r="5414">
          <cell r="F5414">
            <v>0.21648000000000001</v>
          </cell>
        </row>
        <row r="5415">
          <cell r="F5415">
            <v>0.21651999999999999</v>
          </cell>
        </row>
        <row r="5416">
          <cell r="F5416">
            <v>0.21656</v>
          </cell>
        </row>
        <row r="5417">
          <cell r="F5417">
            <v>0.21659999999999999</v>
          </cell>
        </row>
        <row r="5418">
          <cell r="F5418">
            <v>0.21664</v>
          </cell>
        </row>
        <row r="5419">
          <cell r="F5419">
            <v>0.21668000000000001</v>
          </cell>
        </row>
        <row r="5420">
          <cell r="F5420">
            <v>0.21672</v>
          </cell>
        </row>
        <row r="5421">
          <cell r="F5421">
            <v>0.21676000000000001</v>
          </cell>
        </row>
        <row r="5422">
          <cell r="F5422">
            <v>0.21679999999999999</v>
          </cell>
        </row>
        <row r="5423">
          <cell r="F5423">
            <v>0.21684</v>
          </cell>
        </row>
        <row r="5424">
          <cell r="F5424">
            <v>0.21687999999999999</v>
          </cell>
        </row>
        <row r="5425">
          <cell r="F5425">
            <v>0.21692</v>
          </cell>
        </row>
        <row r="5426">
          <cell r="F5426">
            <v>0.21695999999999999</v>
          </cell>
        </row>
        <row r="5427">
          <cell r="F5427">
            <v>0.217</v>
          </cell>
        </row>
        <row r="5428">
          <cell r="F5428">
            <v>0.21704000000000001</v>
          </cell>
        </row>
        <row r="5429">
          <cell r="F5429">
            <v>0.21708</v>
          </cell>
        </row>
        <row r="5430">
          <cell r="F5430">
            <v>0.21712000000000001</v>
          </cell>
        </row>
        <row r="5431">
          <cell r="F5431">
            <v>0.21715999999999999</v>
          </cell>
        </row>
        <row r="5432">
          <cell r="F5432">
            <v>0.2172</v>
          </cell>
        </row>
        <row r="5433">
          <cell r="F5433">
            <v>0.21723999999999999</v>
          </cell>
        </row>
        <row r="5434">
          <cell r="F5434">
            <v>0.21728</v>
          </cell>
        </row>
        <row r="5435">
          <cell r="F5435">
            <v>0.21732000000000001</v>
          </cell>
        </row>
        <row r="5436">
          <cell r="F5436">
            <v>0.21736</v>
          </cell>
        </row>
        <row r="5437">
          <cell r="F5437">
            <v>0.21740000000000001</v>
          </cell>
        </row>
        <row r="5438">
          <cell r="F5438">
            <v>0.21743999999999999</v>
          </cell>
        </row>
        <row r="5439">
          <cell r="F5439">
            <v>0.21748000000000001</v>
          </cell>
        </row>
        <row r="5440">
          <cell r="F5440">
            <v>0.21751999999999999</v>
          </cell>
        </row>
        <row r="5441">
          <cell r="F5441">
            <v>0.21756</v>
          </cell>
        </row>
        <row r="5442">
          <cell r="F5442">
            <v>0.21759999999999999</v>
          </cell>
        </row>
        <row r="5443">
          <cell r="F5443">
            <v>0.21764</v>
          </cell>
        </row>
        <row r="5444">
          <cell r="F5444">
            <v>0.21768000000000001</v>
          </cell>
        </row>
        <row r="5445">
          <cell r="F5445">
            <v>0.21772</v>
          </cell>
        </row>
        <row r="5446">
          <cell r="F5446">
            <v>0.21776000000000001</v>
          </cell>
        </row>
        <row r="5447">
          <cell r="F5447">
            <v>0.21779999999999999</v>
          </cell>
        </row>
        <row r="5448">
          <cell r="F5448">
            <v>0.21784000000000001</v>
          </cell>
        </row>
        <row r="5449">
          <cell r="F5449">
            <v>0.21787999999999999</v>
          </cell>
        </row>
        <row r="5450">
          <cell r="F5450">
            <v>0.21792</v>
          </cell>
        </row>
        <row r="5451">
          <cell r="F5451">
            <v>0.21795999999999999</v>
          </cell>
        </row>
        <row r="5452">
          <cell r="F5452">
            <v>0.218</v>
          </cell>
        </row>
        <row r="5453">
          <cell r="F5453">
            <v>0.21804000000000001</v>
          </cell>
        </row>
        <row r="5454">
          <cell r="F5454">
            <v>0.21808</v>
          </cell>
        </row>
        <row r="5455">
          <cell r="F5455">
            <v>0.21812000000000001</v>
          </cell>
        </row>
        <row r="5456">
          <cell r="F5456">
            <v>0.21815999999999999</v>
          </cell>
        </row>
        <row r="5457">
          <cell r="F5457">
            <v>0.21820000000000001</v>
          </cell>
        </row>
        <row r="5458">
          <cell r="F5458">
            <v>0.21823999999999999</v>
          </cell>
        </row>
        <row r="5459">
          <cell r="F5459">
            <v>0.21828</v>
          </cell>
        </row>
        <row r="5460">
          <cell r="F5460">
            <v>0.21831999999999999</v>
          </cell>
        </row>
      </sheetData>
      <sheetData sheetId="2"/>
      <sheetData sheetId="3"/>
      <sheetData sheetId="4"/>
      <sheetData sheetId="5"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  <cell r="AC3" t="str">
            <v>Storey Disp. (m)</v>
          </cell>
          <cell r="AD3" t="str">
            <v>Base Shear (kN)</v>
          </cell>
          <cell r="AE3" t="str">
            <v>K2 (kN/m)</v>
          </cell>
          <cell r="AG3" t="str">
            <v>Storey Disp. (m)</v>
          </cell>
          <cell r="AH3" t="str">
            <v>Base Shear (kN)</v>
          </cell>
          <cell r="AI3" t="str">
            <v>K3 (kN/m)</v>
          </cell>
        </row>
        <row r="4">
          <cell r="O4">
            <v>-440.99918000000002</v>
          </cell>
          <cell r="P4">
            <v>-728.95849999999996</v>
          </cell>
          <cell r="Q4">
            <v>-659.6069</v>
          </cell>
          <cell r="R4">
            <v>-377.31780000000003</v>
          </cell>
        </row>
        <row r="5">
          <cell r="O5">
            <v>1.0037900000000001E-2</v>
          </cell>
          <cell r="P5">
            <v>2.50306E-2</v>
          </cell>
          <cell r="Q5">
            <v>3.5028900000000002E-2</v>
          </cell>
          <cell r="R5">
            <v>5.0015900000000002E-2</v>
          </cell>
          <cell r="V5">
            <v>3</v>
          </cell>
          <cell r="W5">
            <v>0.5</v>
          </cell>
          <cell r="X5">
            <v>0.5</v>
          </cell>
          <cell r="Y5">
            <v>2.0760799999999988E-3</v>
          </cell>
          <cell r="Z5">
            <v>178.18537499999999</v>
          </cell>
          <cell r="AA5">
            <v>85827.798061731766</v>
          </cell>
          <cell r="AC5">
            <v>7.9670000000000261E-4</v>
          </cell>
          <cell r="AD5">
            <v>67.366649999999993</v>
          </cell>
          <cell r="AE5">
            <v>84557.110581146946</v>
          </cell>
          <cell r="AG5">
            <v>-5.7900000000000659E-4</v>
          </cell>
          <cell r="AH5">
            <v>-68.190899999999999</v>
          </cell>
          <cell r="AI5">
            <v>117773.57512953234</v>
          </cell>
        </row>
        <row r="6">
          <cell r="O6">
            <v>7.5994299999999999E-3</v>
          </cell>
          <cell r="P6">
            <v>2.0904300000000001E-2</v>
          </cell>
          <cell r="Q6">
            <v>3.11635E-2</v>
          </cell>
          <cell r="R6">
            <v>4.7345600000000002E-2</v>
          </cell>
          <cell r="V6">
            <v>2</v>
          </cell>
          <cell r="W6">
            <v>0.33333333333333331</v>
          </cell>
          <cell r="X6">
            <v>0.83333333333333326</v>
          </cell>
          <cell r="Y6">
            <v>3.2690500000000016E-3</v>
          </cell>
          <cell r="Z6">
            <v>296.97562499999998</v>
          </cell>
          <cell r="AA6">
            <v>90844.626114620405</v>
          </cell>
          <cell r="AC6">
            <v>4.0554899999999993E-3</v>
          </cell>
          <cell r="AD6">
            <v>112.27774999999998</v>
          </cell>
          <cell r="AE6">
            <v>27685.372174509124</v>
          </cell>
          <cell r="AG6">
            <v>-1.1841999999999964E-3</v>
          </cell>
          <cell r="AH6">
            <v>-113.65149999999998</v>
          </cell>
          <cell r="AI6">
            <v>95973.2308731636</v>
          </cell>
        </row>
        <row r="7">
          <cell r="O7">
            <v>3.7929700000000001E-3</v>
          </cell>
          <cell r="P7">
            <v>1.1746299999999999E-2</v>
          </cell>
          <cell r="Q7">
            <v>2.18339E-2</v>
          </cell>
          <cell r="R7">
            <v>4.0525600000000002E-2</v>
          </cell>
          <cell r="V7">
            <v>1</v>
          </cell>
          <cell r="W7">
            <v>0.16666666666666666</v>
          </cell>
          <cell r="X7">
            <v>0.99999999999999989</v>
          </cell>
          <cell r="Y7">
            <v>3.2966099999999993E-3</v>
          </cell>
          <cell r="Z7">
            <v>356.37074999999993</v>
          </cell>
          <cell r="AA7">
            <v>108102.18679188621</v>
          </cell>
          <cell r="AC7">
            <v>5.5629099999999999E-3</v>
          </cell>
          <cell r="AD7">
            <v>134.73329999999996</v>
          </cell>
          <cell r="AE7">
            <v>24219.931654475797</v>
          </cell>
          <cell r="AG7">
            <v>9.5569999999999995E-3</v>
          </cell>
          <cell r="AH7">
            <v>-136.38179999999997</v>
          </cell>
          <cell r="AI7">
            <v>-14270.356806529244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3806.1248799319242</v>
          </cell>
        </row>
        <row r="6">
          <cell r="AA6">
            <v>4166.9908176120125</v>
          </cell>
        </row>
        <row r="7">
          <cell r="AA7">
            <v>7279.6601410328813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topLeftCell="O13" zoomScale="80" zoomScaleNormal="80" workbookViewId="0">
      <selection activeCell="AL23" sqref="AL23"/>
    </sheetView>
  </sheetViews>
  <sheetFormatPr defaultRowHeight="15" x14ac:dyDescent="0.25"/>
  <cols>
    <col min="1" max="1" width="9.140625" style="1"/>
    <col min="2" max="2" width="8.140625" style="1" customWidth="1"/>
    <col min="3" max="3" width="9.140625" style="1" customWidth="1"/>
    <col min="4" max="4" width="10.140625" style="1" customWidth="1"/>
    <col min="5" max="5" width="9.140625" style="1" customWidth="1"/>
    <col min="6" max="9" width="9.140625" style="1"/>
    <col min="10" max="10" width="5.5703125" style="1" bestFit="1" customWidth="1"/>
    <col min="11" max="11" width="12.7109375" style="1" customWidth="1"/>
    <col min="12" max="12" width="5.5703125" style="1" bestFit="1" customWidth="1"/>
    <col min="13" max="13" width="8.7109375" style="1" customWidth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8.7109375" style="1" customWidth="1"/>
    <col min="18" max="18" width="5" style="1" bestFit="1" customWidth="1"/>
    <col min="19" max="19" width="8" style="1" customWidth="1"/>
    <col min="20" max="20" width="9.5703125" style="1" customWidth="1"/>
    <col min="21" max="21" width="11.28515625" style="1" customWidth="1"/>
    <col min="22" max="25" width="10.42578125" style="1" bestFit="1" customWidth="1"/>
    <col min="26" max="26" width="10.28515625" style="1" bestFit="1" customWidth="1"/>
    <col min="27" max="27" width="13.140625" style="1" bestFit="1" customWidth="1"/>
    <col min="28" max="28" width="10.5703125" style="1" bestFit="1" customWidth="1"/>
    <col min="29" max="29" width="8.5703125" style="1" bestFit="1" customWidth="1"/>
    <col min="30" max="30" width="10.28515625" style="1" bestFit="1" customWidth="1"/>
    <col min="31" max="31" width="7.140625" style="1" bestFit="1" customWidth="1"/>
    <col min="32" max="32" width="11.85546875" style="1" bestFit="1" customWidth="1"/>
    <col min="33" max="33" width="10.5703125" style="1" bestFit="1" customWidth="1"/>
    <col min="34" max="34" width="9.28515625" style="1" bestFit="1" customWidth="1"/>
    <col min="35" max="35" width="10.28515625" style="1" bestFit="1" customWidth="1"/>
    <col min="36" max="36" width="6.28515625" style="1" customWidth="1"/>
    <col min="37" max="37" width="12.42578125" style="1" bestFit="1" customWidth="1"/>
    <col min="38" max="16384" width="9.140625" style="1"/>
  </cols>
  <sheetData>
    <row r="1" spans="2:38" ht="15.75" thickBot="1" x14ac:dyDescent="0.3"/>
    <row r="2" spans="2:38" ht="15" customHeight="1" x14ac:dyDescent="0.25">
      <c r="B2" s="2"/>
      <c r="C2" s="3"/>
      <c r="D2" s="3"/>
      <c r="E2" s="3"/>
      <c r="F2" s="3"/>
      <c r="G2" s="3"/>
      <c r="H2" s="3"/>
      <c r="I2" s="3"/>
      <c r="J2" s="553" t="s">
        <v>4</v>
      </c>
      <c r="K2" s="553"/>
      <c r="L2" s="553"/>
      <c r="M2" s="553"/>
      <c r="N2" s="553"/>
      <c r="O2" s="553"/>
      <c r="P2" s="553"/>
      <c r="Q2" s="4"/>
      <c r="S2" s="517" t="s">
        <v>31</v>
      </c>
      <c r="T2" s="518"/>
      <c r="U2" s="518"/>
      <c r="V2" s="518"/>
      <c r="W2" s="518"/>
      <c r="X2" s="518"/>
      <c r="Y2" s="518"/>
      <c r="Z2" s="518"/>
      <c r="AA2" s="518"/>
      <c r="AB2" s="518"/>
      <c r="AC2" s="519"/>
    </row>
    <row r="3" spans="2:38" ht="15" customHeight="1" x14ac:dyDescent="0.25">
      <c r="B3" s="5"/>
      <c r="C3" s="6"/>
      <c r="D3" s="6"/>
      <c r="E3" s="6"/>
      <c r="F3" s="6"/>
      <c r="G3" s="6"/>
      <c r="H3" s="6"/>
      <c r="I3" s="6"/>
      <c r="J3" s="554"/>
      <c r="K3" s="554"/>
      <c r="L3" s="554"/>
      <c r="M3" s="554"/>
      <c r="N3" s="554"/>
      <c r="O3" s="554"/>
      <c r="P3" s="554"/>
      <c r="Q3" s="7"/>
      <c r="S3" s="520"/>
      <c r="T3" s="521"/>
      <c r="U3" s="521"/>
      <c r="V3" s="521"/>
      <c r="W3" s="521"/>
      <c r="X3" s="521"/>
      <c r="Y3" s="521"/>
      <c r="Z3" s="521"/>
      <c r="AA3" s="521"/>
      <c r="AB3" s="521"/>
      <c r="AC3" s="522"/>
    </row>
    <row r="4" spans="2:3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S4" s="539" t="s">
        <v>0</v>
      </c>
      <c r="T4" s="540" t="s">
        <v>2</v>
      </c>
      <c r="U4" s="540" t="s">
        <v>3</v>
      </c>
      <c r="V4" s="535" t="s">
        <v>10</v>
      </c>
      <c r="W4" s="535"/>
      <c r="X4" s="535"/>
      <c r="Y4" s="535"/>
      <c r="Z4" s="538"/>
      <c r="AA4" s="508"/>
      <c r="AB4" s="536" t="s">
        <v>24</v>
      </c>
      <c r="AC4" s="537" t="s">
        <v>25</v>
      </c>
    </row>
    <row r="5" spans="2:38" x14ac:dyDescent="0.25">
      <c r="B5" s="5"/>
      <c r="C5" s="6"/>
      <c r="D5" s="6"/>
      <c r="E5" s="6"/>
      <c r="F5" s="6"/>
      <c r="G5" s="6"/>
      <c r="H5" s="6"/>
      <c r="I5" s="6"/>
      <c r="J5" s="8"/>
      <c r="K5" s="9"/>
      <c r="L5" s="8"/>
      <c r="M5" s="9"/>
      <c r="N5" s="8"/>
      <c r="O5" s="9"/>
      <c r="P5" s="8"/>
      <c r="Q5" s="7"/>
      <c r="S5" s="539"/>
      <c r="T5" s="540"/>
      <c r="U5" s="540"/>
      <c r="V5" s="10" t="s">
        <v>5</v>
      </c>
      <c r="W5" s="10" t="s">
        <v>6</v>
      </c>
      <c r="X5" s="10" t="s">
        <v>7</v>
      </c>
      <c r="Y5" s="10" t="s">
        <v>8</v>
      </c>
      <c r="Z5" s="11" t="s">
        <v>9</v>
      </c>
      <c r="AA5" s="509"/>
      <c r="AB5" s="536"/>
      <c r="AC5" s="537"/>
    </row>
    <row r="6" spans="2:38" ht="18" customHeight="1" x14ac:dyDescent="0.25">
      <c r="B6" s="5"/>
      <c r="C6" s="6"/>
      <c r="D6" s="6"/>
      <c r="E6" s="6"/>
      <c r="F6" s="6"/>
      <c r="G6" s="6"/>
      <c r="H6" s="6"/>
      <c r="I6" s="6"/>
      <c r="J6" s="555"/>
      <c r="K6" s="552"/>
      <c r="L6" s="555"/>
      <c r="M6" s="552"/>
      <c r="N6" s="555"/>
      <c r="O6" s="552"/>
      <c r="P6" s="555"/>
      <c r="Q6" s="7"/>
      <c r="S6" s="12">
        <v>3</v>
      </c>
      <c r="T6" s="13">
        <v>8.75</v>
      </c>
      <c r="U6" s="13">
        <f>T6-T7</f>
        <v>3</v>
      </c>
      <c r="V6" s="13">
        <v>6.7278000000000002</v>
      </c>
      <c r="W6" s="13">
        <v>13.4557</v>
      </c>
      <c r="X6" s="13">
        <v>13.4557</v>
      </c>
      <c r="Y6" s="13">
        <v>6.7278000000000002</v>
      </c>
      <c r="Z6" s="13">
        <f>Y6+X6+W6+V6</f>
        <v>40.367000000000004</v>
      </c>
      <c r="AA6" s="509"/>
      <c r="AB6" s="14">
        <v>3</v>
      </c>
      <c r="AC6" s="15">
        <v>4.5</v>
      </c>
    </row>
    <row r="7" spans="2:38" ht="18" customHeight="1" x14ac:dyDescent="0.25">
      <c r="B7" s="5"/>
      <c r="C7" s="6"/>
      <c r="D7" s="6"/>
      <c r="E7" s="6"/>
      <c r="F7" s="6"/>
      <c r="G7" s="6"/>
      <c r="H7" s="6"/>
      <c r="I7" s="6"/>
      <c r="J7" s="555"/>
      <c r="K7" s="552"/>
      <c r="L7" s="555"/>
      <c r="M7" s="552"/>
      <c r="N7" s="555"/>
      <c r="O7" s="552"/>
      <c r="P7" s="555"/>
      <c r="Q7" s="7"/>
      <c r="S7" s="12">
        <v>2</v>
      </c>
      <c r="T7" s="13">
        <v>5.75</v>
      </c>
      <c r="U7" s="13">
        <f>T7-T8</f>
        <v>3</v>
      </c>
      <c r="V7" s="13">
        <v>6.7278000000000002</v>
      </c>
      <c r="W7" s="13">
        <v>13.4557</v>
      </c>
      <c r="X7" s="13">
        <v>13.4557</v>
      </c>
      <c r="Y7" s="13">
        <v>6.7278000000000002</v>
      </c>
      <c r="Z7" s="13">
        <f>Y7+X7+W7+V7</f>
        <v>40.367000000000004</v>
      </c>
      <c r="AA7" s="509"/>
      <c r="AB7" s="14">
        <v>2</v>
      </c>
      <c r="AC7" s="15">
        <v>2</v>
      </c>
    </row>
    <row r="8" spans="2:38" x14ac:dyDescent="0.25">
      <c r="B8" s="5"/>
      <c r="C8" s="6"/>
      <c r="D8" s="6"/>
      <c r="E8" s="6"/>
      <c r="F8" s="6"/>
      <c r="G8" s="6"/>
      <c r="H8" s="6"/>
      <c r="I8" s="6"/>
      <c r="J8" s="8"/>
      <c r="K8" s="9"/>
      <c r="L8" s="8"/>
      <c r="M8" s="9"/>
      <c r="N8" s="8"/>
      <c r="O8" s="9"/>
      <c r="P8" s="8"/>
      <c r="Q8" s="7"/>
      <c r="S8" s="12">
        <v>1</v>
      </c>
      <c r="T8" s="13">
        <v>2.75</v>
      </c>
      <c r="U8" s="13">
        <f>T8-T9</f>
        <v>2.75</v>
      </c>
      <c r="V8" s="13">
        <v>6.7278000000000002</v>
      </c>
      <c r="W8" s="13">
        <v>13.4557</v>
      </c>
      <c r="X8" s="13">
        <v>13.4557</v>
      </c>
      <c r="Y8" s="13">
        <v>6.7278000000000002</v>
      </c>
      <c r="Z8" s="13">
        <f>Y8+X8+W8+V8</f>
        <v>40.367000000000004</v>
      </c>
      <c r="AA8" s="509"/>
      <c r="AB8" s="14">
        <v>1</v>
      </c>
      <c r="AC8" s="15">
        <v>4.5</v>
      </c>
    </row>
    <row r="9" spans="2:38" ht="18" customHeight="1" thickBot="1" x14ac:dyDescent="0.3">
      <c r="B9" s="5"/>
      <c r="C9" s="6"/>
      <c r="D9" s="6"/>
      <c r="E9" s="6"/>
      <c r="F9" s="6"/>
      <c r="G9" s="6"/>
      <c r="H9" s="6"/>
      <c r="I9" s="6"/>
      <c r="J9" s="555"/>
      <c r="K9" s="552"/>
      <c r="L9" s="555"/>
      <c r="M9" s="552"/>
      <c r="N9" s="555"/>
      <c r="O9" s="552"/>
      <c r="P9" s="555"/>
      <c r="Q9" s="7"/>
      <c r="S9" s="16" t="s">
        <v>1</v>
      </c>
      <c r="T9" s="17">
        <v>0</v>
      </c>
      <c r="U9" s="17">
        <f>T9-0</f>
        <v>0</v>
      </c>
      <c r="V9" s="17">
        <v>0</v>
      </c>
      <c r="W9" s="17">
        <v>0</v>
      </c>
      <c r="X9" s="17">
        <v>0</v>
      </c>
      <c r="Y9" s="17">
        <v>0</v>
      </c>
      <c r="Z9" s="17">
        <f>Y9+X9+W9+V9</f>
        <v>0</v>
      </c>
      <c r="AA9" s="510"/>
      <c r="AB9" s="18"/>
      <c r="AC9" s="19"/>
    </row>
    <row r="10" spans="2:38" ht="18" customHeight="1" x14ac:dyDescent="0.25">
      <c r="B10" s="5"/>
      <c r="C10" s="6"/>
      <c r="D10" s="6"/>
      <c r="E10" s="6"/>
      <c r="F10" s="6"/>
      <c r="G10" s="6"/>
      <c r="H10" s="6"/>
      <c r="I10" s="6"/>
      <c r="J10" s="555"/>
      <c r="K10" s="552"/>
      <c r="L10" s="555"/>
      <c r="M10" s="552"/>
      <c r="N10" s="555"/>
      <c r="O10" s="552"/>
      <c r="P10" s="555"/>
      <c r="Q10" s="7"/>
      <c r="S10" s="20"/>
      <c r="T10" s="20"/>
      <c r="U10" s="20"/>
      <c r="V10" s="20"/>
      <c r="W10" s="20"/>
      <c r="X10" s="20"/>
      <c r="Y10" s="20"/>
      <c r="Z10" s="20"/>
      <c r="AA10" s="21"/>
      <c r="AB10" s="21"/>
      <c r="AC10" s="21"/>
    </row>
    <row r="11" spans="2:38" ht="15.75" thickBot="1" x14ac:dyDescent="0.3">
      <c r="B11" s="5"/>
      <c r="C11" s="6"/>
      <c r="D11" s="6"/>
      <c r="E11" s="6"/>
      <c r="F11" s="6"/>
      <c r="G11" s="6"/>
      <c r="H11" s="6"/>
      <c r="I11" s="6"/>
      <c r="J11" s="8"/>
      <c r="K11" s="9"/>
      <c r="L11" s="8"/>
      <c r="M11" s="9"/>
      <c r="N11" s="8"/>
      <c r="O11" s="9"/>
      <c r="P11" s="8"/>
      <c r="Q11" s="7"/>
      <c r="S11" s="20"/>
      <c r="T11" s="20"/>
      <c r="U11" s="20"/>
      <c r="V11" s="20"/>
      <c r="W11" s="20"/>
      <c r="X11" s="20"/>
      <c r="Y11" s="20"/>
      <c r="Z11" s="20"/>
      <c r="AA11" s="21"/>
      <c r="AB11" s="21"/>
      <c r="AC11" s="21"/>
    </row>
    <row r="12" spans="2:3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22">
        <v>1113</v>
      </c>
      <c r="K12" s="23">
        <v>5113</v>
      </c>
      <c r="L12" s="22">
        <v>1213</v>
      </c>
      <c r="M12" s="23">
        <v>5213</v>
      </c>
      <c r="N12" s="22">
        <v>1313</v>
      </c>
      <c r="O12" s="23">
        <v>5313</v>
      </c>
      <c r="P12" s="22">
        <v>1413</v>
      </c>
      <c r="Q12" s="7"/>
      <c r="S12" s="20"/>
      <c r="T12" s="20"/>
      <c r="U12" s="20"/>
      <c r="V12" s="20"/>
      <c r="W12" s="20"/>
      <c r="X12" s="20"/>
      <c r="Y12" s="20"/>
      <c r="Z12" s="20"/>
      <c r="AA12" s="21"/>
      <c r="AB12" s="21"/>
      <c r="AC12" s="21"/>
    </row>
    <row r="13" spans="2:3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550">
        <v>7113</v>
      </c>
      <c r="K13" s="548"/>
      <c r="L13" s="550">
        <v>7213</v>
      </c>
      <c r="M13" s="548"/>
      <c r="N13" s="550">
        <v>7313</v>
      </c>
      <c r="O13" s="548"/>
      <c r="P13" s="550">
        <v>7413</v>
      </c>
      <c r="Q13" s="7"/>
    </row>
    <row r="14" spans="2:3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551"/>
      <c r="K14" s="549"/>
      <c r="L14" s="551"/>
      <c r="M14" s="549"/>
      <c r="N14" s="551"/>
      <c r="O14" s="549"/>
      <c r="P14" s="551"/>
      <c r="Q14" s="7"/>
      <c r="S14" s="521" t="s">
        <v>11</v>
      </c>
      <c r="T14" s="521"/>
      <c r="U14" s="521"/>
      <c r="V14" s="521"/>
      <c r="W14" s="521"/>
      <c r="X14" s="521"/>
      <c r="Y14" s="521"/>
      <c r="Z14" s="521"/>
      <c r="AA14" s="521"/>
      <c r="AB14" s="521"/>
      <c r="AC14" s="521"/>
      <c r="AD14" s="521"/>
      <c r="AE14" s="521"/>
      <c r="AG14" s="511" t="s">
        <v>206</v>
      </c>
      <c r="AH14" s="512"/>
      <c r="AI14" s="512"/>
      <c r="AJ14" s="512"/>
      <c r="AK14" s="512"/>
      <c r="AL14" s="513"/>
    </row>
    <row r="15" spans="2:3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22">
        <v>1112</v>
      </c>
      <c r="K15" s="23">
        <v>5112</v>
      </c>
      <c r="L15" s="22">
        <v>1212</v>
      </c>
      <c r="M15" s="23">
        <v>5212</v>
      </c>
      <c r="N15" s="22">
        <v>1312</v>
      </c>
      <c r="O15" s="23">
        <v>5312</v>
      </c>
      <c r="P15" s="22">
        <v>1412</v>
      </c>
      <c r="Q15" s="7"/>
      <c r="S15" s="521"/>
      <c r="T15" s="521"/>
      <c r="U15" s="521"/>
      <c r="V15" s="521"/>
      <c r="W15" s="521"/>
      <c r="X15" s="521"/>
      <c r="Y15" s="521"/>
      <c r="Z15" s="521"/>
      <c r="AA15" s="521"/>
      <c r="AB15" s="521"/>
      <c r="AC15" s="521"/>
      <c r="AD15" s="521"/>
      <c r="AE15" s="521"/>
      <c r="AG15" s="514"/>
      <c r="AH15" s="515"/>
      <c r="AI15" s="515"/>
      <c r="AJ15" s="515"/>
      <c r="AK15" s="515"/>
      <c r="AL15" s="516"/>
    </row>
    <row r="16" spans="2:38" ht="18" customHeight="1" x14ac:dyDescent="0.25">
      <c r="B16" s="5"/>
      <c r="C16" s="6"/>
      <c r="D16" s="6"/>
      <c r="E16" s="6"/>
      <c r="F16" s="6"/>
      <c r="G16" s="6"/>
      <c r="H16" s="6"/>
      <c r="I16" s="6"/>
      <c r="J16" s="550">
        <v>7112</v>
      </c>
      <c r="K16" s="548"/>
      <c r="L16" s="550">
        <v>7212</v>
      </c>
      <c r="M16" s="548"/>
      <c r="N16" s="550">
        <v>7312</v>
      </c>
      <c r="O16" s="548"/>
      <c r="P16" s="550">
        <v>7412</v>
      </c>
      <c r="Q16" s="7"/>
      <c r="S16" s="547" t="s">
        <v>12</v>
      </c>
      <c r="T16" s="547"/>
      <c r="U16" s="547"/>
      <c r="V16" s="547"/>
      <c r="W16" s="547"/>
      <c r="X16" s="547"/>
      <c r="Y16" s="547"/>
      <c r="Z16" s="547"/>
      <c r="AA16" s="547"/>
      <c r="AB16" s="547"/>
      <c r="AC16" s="547"/>
      <c r="AD16" s="547"/>
      <c r="AE16" s="547"/>
      <c r="AG16" s="529" t="s">
        <v>137</v>
      </c>
      <c r="AH16" s="530"/>
      <c r="AI16" s="530"/>
      <c r="AJ16" s="530"/>
      <c r="AK16" s="530"/>
      <c r="AL16" s="531"/>
    </row>
    <row r="17" spans="2:38" ht="15.75" thickBot="1" x14ac:dyDescent="0.3">
      <c r="B17" s="5"/>
      <c r="C17" s="6"/>
      <c r="D17" s="6"/>
      <c r="E17" s="6"/>
      <c r="F17" s="6"/>
      <c r="G17" s="6"/>
      <c r="H17" s="6"/>
      <c r="I17" s="6"/>
      <c r="J17" s="551"/>
      <c r="K17" s="549"/>
      <c r="L17" s="551"/>
      <c r="M17" s="549"/>
      <c r="N17" s="551"/>
      <c r="O17" s="549"/>
      <c r="P17" s="551"/>
      <c r="Q17" s="7"/>
      <c r="S17" s="538" t="s">
        <v>22</v>
      </c>
      <c r="T17" s="544"/>
      <c r="U17" s="535" t="s">
        <v>16</v>
      </c>
      <c r="V17" s="535"/>
      <c r="W17" s="535"/>
      <c r="X17" s="535"/>
      <c r="Y17" s="535" t="s">
        <v>17</v>
      </c>
      <c r="Z17" s="535"/>
      <c r="AA17" s="535"/>
      <c r="AB17" s="535" t="s">
        <v>33</v>
      </c>
      <c r="AC17" s="535"/>
      <c r="AD17" s="535" t="s">
        <v>36</v>
      </c>
      <c r="AE17" s="535"/>
      <c r="AG17" s="24" t="s">
        <v>128</v>
      </c>
      <c r="AH17" s="25">
        <v>991</v>
      </c>
      <c r="AI17" s="10" t="s">
        <v>132</v>
      </c>
      <c r="AJ17" s="25">
        <v>0.55000000000000004</v>
      </c>
      <c r="AK17" s="10" t="s">
        <v>136</v>
      </c>
      <c r="AL17" s="26">
        <v>80</v>
      </c>
    </row>
    <row r="18" spans="2:3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22">
        <v>1111</v>
      </c>
      <c r="K18" s="23">
        <v>5111</v>
      </c>
      <c r="L18" s="22">
        <v>1211</v>
      </c>
      <c r="M18" s="23">
        <v>5211</v>
      </c>
      <c r="N18" s="22">
        <v>1311</v>
      </c>
      <c r="O18" s="23">
        <v>5311</v>
      </c>
      <c r="P18" s="22">
        <v>1411</v>
      </c>
      <c r="Q18" s="7"/>
      <c r="S18" s="10" t="s">
        <v>355</v>
      </c>
      <c r="T18" s="27">
        <v>500</v>
      </c>
      <c r="U18" s="10" t="s">
        <v>20</v>
      </c>
      <c r="V18" s="10" t="s">
        <v>18</v>
      </c>
      <c r="W18" s="10" t="s">
        <v>23</v>
      </c>
      <c r="X18" s="10" t="s">
        <v>19</v>
      </c>
      <c r="Y18" s="10" t="s">
        <v>20</v>
      </c>
      <c r="Z18" s="10" t="s">
        <v>23</v>
      </c>
      <c r="AA18" s="10" t="s">
        <v>21</v>
      </c>
      <c r="AB18" s="10" t="s">
        <v>35</v>
      </c>
      <c r="AC18" s="27">
        <v>19.600000000000001</v>
      </c>
      <c r="AD18" s="10" t="s">
        <v>37</v>
      </c>
      <c r="AE18" s="27">
        <v>372</v>
      </c>
      <c r="AG18" s="24" t="s">
        <v>129</v>
      </c>
      <c r="AH18" s="25">
        <v>1873</v>
      </c>
      <c r="AI18" s="10" t="s">
        <v>133</v>
      </c>
      <c r="AJ18" s="25">
        <v>0.44</v>
      </c>
      <c r="AK18" s="10" t="s">
        <v>127</v>
      </c>
      <c r="AL18" s="28">
        <v>0</v>
      </c>
    </row>
    <row r="19" spans="2:38" ht="18" customHeight="1" x14ac:dyDescent="0.25">
      <c r="B19" s="5"/>
      <c r="C19" s="6"/>
      <c r="D19" s="6"/>
      <c r="E19" s="6"/>
      <c r="F19" s="6"/>
      <c r="G19" s="6"/>
      <c r="H19" s="6"/>
      <c r="I19" s="6"/>
      <c r="J19" s="550">
        <v>7111</v>
      </c>
      <c r="K19" s="548"/>
      <c r="L19" s="550">
        <v>7211</v>
      </c>
      <c r="M19" s="548"/>
      <c r="N19" s="550">
        <v>7311</v>
      </c>
      <c r="O19" s="548"/>
      <c r="P19" s="550">
        <v>7411</v>
      </c>
      <c r="Q19" s="7"/>
      <c r="S19" s="10" t="s">
        <v>13</v>
      </c>
      <c r="T19" s="27">
        <v>350</v>
      </c>
      <c r="U19" s="10" t="s">
        <v>14</v>
      </c>
      <c r="V19" s="27">
        <v>4</v>
      </c>
      <c r="W19" s="27">
        <v>16</v>
      </c>
      <c r="X19" s="25">
        <f>V19*PI()*(W19*0.5)^2</f>
        <v>804.24771931898704</v>
      </c>
      <c r="Y19" s="10" t="s">
        <v>26</v>
      </c>
      <c r="Z19" s="27">
        <v>6</v>
      </c>
      <c r="AA19" s="27">
        <v>100</v>
      </c>
      <c r="AB19" s="10" t="s">
        <v>38</v>
      </c>
      <c r="AC19" s="29">
        <f>(2*AC18)/(12680+460*$AC$18)</f>
        <v>1.8067846607669618E-3</v>
      </c>
      <c r="AD19" s="10" t="s">
        <v>39</v>
      </c>
      <c r="AE19" s="29">
        <f>AE18/200000</f>
        <v>1.8600000000000001E-3</v>
      </c>
      <c r="AG19" s="24" t="s">
        <v>130</v>
      </c>
      <c r="AH19" s="25">
        <v>1089</v>
      </c>
      <c r="AI19" s="10" t="s">
        <v>134</v>
      </c>
      <c r="AJ19" s="25">
        <v>2.02</v>
      </c>
      <c r="AK19" s="10" t="s">
        <v>126</v>
      </c>
      <c r="AL19" s="28">
        <v>0.2</v>
      </c>
    </row>
    <row r="20" spans="2:3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551"/>
      <c r="K20" s="549"/>
      <c r="L20" s="551"/>
      <c r="M20" s="549"/>
      <c r="N20" s="551"/>
      <c r="O20" s="549"/>
      <c r="P20" s="551"/>
      <c r="Q20" s="7"/>
      <c r="S20" s="10" t="s">
        <v>41</v>
      </c>
      <c r="T20" s="27">
        <v>20</v>
      </c>
      <c r="U20" s="10" t="s">
        <v>15</v>
      </c>
      <c r="V20" s="27">
        <v>2</v>
      </c>
      <c r="W20" s="27">
        <v>16</v>
      </c>
      <c r="X20" s="25">
        <f>V20*PI()*(W20*0.5)^2</f>
        <v>402.12385965949352</v>
      </c>
      <c r="Y20" s="10"/>
      <c r="Z20" s="27"/>
      <c r="AA20" s="27"/>
      <c r="AB20" s="10" t="s">
        <v>34</v>
      </c>
      <c r="AC20" s="27">
        <v>3.8E-3</v>
      </c>
      <c r="AD20" s="10" t="s">
        <v>40</v>
      </c>
      <c r="AE20" s="27"/>
      <c r="AG20" s="24" t="s">
        <v>171</v>
      </c>
      <c r="AH20" s="25">
        <f>12680+460*'Structural Information'!AC23</f>
        <v>21696</v>
      </c>
      <c r="AI20" s="10" t="s">
        <v>135</v>
      </c>
      <c r="AJ20" s="25">
        <v>1.8</v>
      </c>
      <c r="AK20" s="10" t="s">
        <v>131</v>
      </c>
      <c r="AL20" s="26">
        <v>6.87</v>
      </c>
    </row>
    <row r="21" spans="2:38" ht="18" customHeight="1" thickBot="1" x14ac:dyDescent="0.3">
      <c r="B21" s="5"/>
      <c r="C21" s="6"/>
      <c r="D21" s="6"/>
      <c r="E21" s="6"/>
      <c r="F21" s="6"/>
      <c r="G21" s="6"/>
      <c r="H21" s="6"/>
      <c r="I21" s="30"/>
      <c r="J21" s="31">
        <v>1110</v>
      </c>
      <c r="K21" s="32"/>
      <c r="L21" s="31">
        <v>1210</v>
      </c>
      <c r="M21" s="32"/>
      <c r="N21" s="31">
        <v>1310</v>
      </c>
      <c r="O21" s="32"/>
      <c r="P21" s="31">
        <v>1410</v>
      </c>
      <c r="Q21" s="33"/>
      <c r="S21" s="541" t="s">
        <v>27</v>
      </c>
      <c r="T21" s="541"/>
      <c r="U21" s="541"/>
      <c r="V21" s="541"/>
      <c r="W21" s="541"/>
      <c r="X21" s="541"/>
      <c r="Y21" s="541"/>
      <c r="Z21" s="541"/>
      <c r="AA21" s="541"/>
      <c r="AB21" s="541"/>
      <c r="AC21" s="541"/>
      <c r="AD21" s="541"/>
      <c r="AE21" s="541"/>
      <c r="AG21" s="532"/>
      <c r="AH21" s="533"/>
      <c r="AI21" s="533"/>
      <c r="AJ21" s="533"/>
      <c r="AK21" s="533"/>
      <c r="AL21" s="534"/>
    </row>
    <row r="22" spans="2:3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S22" s="538" t="s">
        <v>22</v>
      </c>
      <c r="T22" s="544"/>
      <c r="U22" s="535" t="s">
        <v>16</v>
      </c>
      <c r="V22" s="535"/>
      <c r="W22" s="535"/>
      <c r="X22" s="535"/>
      <c r="Y22" s="535" t="s">
        <v>17</v>
      </c>
      <c r="Z22" s="535"/>
      <c r="AA22" s="535"/>
      <c r="AB22" s="535" t="s">
        <v>33</v>
      </c>
      <c r="AC22" s="535"/>
      <c r="AD22" s="535" t="s">
        <v>36</v>
      </c>
      <c r="AE22" s="535"/>
      <c r="AG22" s="526" t="s">
        <v>138</v>
      </c>
      <c r="AH22" s="527"/>
      <c r="AI22" s="527"/>
      <c r="AJ22" s="527"/>
      <c r="AK22" s="527"/>
      <c r="AL22" s="528"/>
    </row>
    <row r="23" spans="2:3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S23" s="10" t="s">
        <v>355</v>
      </c>
      <c r="T23" s="27">
        <v>250</v>
      </c>
      <c r="U23" s="10" t="s">
        <v>20</v>
      </c>
      <c r="V23" s="10" t="s">
        <v>18</v>
      </c>
      <c r="W23" s="10" t="s">
        <v>23</v>
      </c>
      <c r="X23" s="10" t="s">
        <v>19</v>
      </c>
      <c r="Y23" s="10" t="s">
        <v>20</v>
      </c>
      <c r="Z23" s="10" t="s">
        <v>23</v>
      </c>
      <c r="AA23" s="10" t="s">
        <v>21</v>
      </c>
      <c r="AB23" s="10" t="s">
        <v>35</v>
      </c>
      <c r="AC23" s="27">
        <v>19.600000000000001</v>
      </c>
      <c r="AD23" s="10" t="s">
        <v>37</v>
      </c>
      <c r="AE23" s="27">
        <v>372</v>
      </c>
      <c r="AG23" s="24" t="s">
        <v>128</v>
      </c>
      <c r="AH23" s="25">
        <v>991</v>
      </c>
      <c r="AI23" s="10" t="s">
        <v>132</v>
      </c>
      <c r="AJ23" s="25">
        <v>0.31</v>
      </c>
      <c r="AK23" s="10" t="s">
        <v>136</v>
      </c>
      <c r="AL23" s="26">
        <v>240</v>
      </c>
    </row>
    <row r="24" spans="2:3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S24" s="10" t="s">
        <v>13</v>
      </c>
      <c r="T24" s="27">
        <v>250</v>
      </c>
      <c r="U24" s="10" t="s">
        <v>30</v>
      </c>
      <c r="V24" s="27">
        <v>4</v>
      </c>
      <c r="W24" s="27">
        <v>16</v>
      </c>
      <c r="X24" s="25">
        <f>V24*PI()*(W24*0.5)^2</f>
        <v>804.24771931898704</v>
      </c>
      <c r="Y24" s="10" t="s">
        <v>26</v>
      </c>
      <c r="Z24" s="27">
        <v>6</v>
      </c>
      <c r="AA24" s="27">
        <v>100</v>
      </c>
      <c r="AB24" s="10" t="s">
        <v>38</v>
      </c>
      <c r="AC24" s="29">
        <f>(2*AC23)/(12680+460*AC23)</f>
        <v>1.8067846607669618E-3</v>
      </c>
      <c r="AD24" s="10" t="s">
        <v>39</v>
      </c>
      <c r="AE24" s="29">
        <f>AE23/200000</f>
        <v>1.8600000000000001E-3</v>
      </c>
      <c r="AG24" s="24" t="s">
        <v>129</v>
      </c>
      <c r="AH24" s="25">
        <v>1873</v>
      </c>
      <c r="AI24" s="10" t="s">
        <v>133</v>
      </c>
      <c r="AJ24" s="25">
        <v>0.25</v>
      </c>
      <c r="AK24" s="10" t="s">
        <v>127</v>
      </c>
      <c r="AL24" s="28">
        <v>0</v>
      </c>
    </row>
    <row r="25" spans="2:3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S25" s="10" t="s">
        <v>41</v>
      </c>
      <c r="T25" s="27">
        <v>20</v>
      </c>
      <c r="U25" s="10"/>
      <c r="V25" s="27"/>
      <c r="W25" s="27"/>
      <c r="X25" s="25">
        <f>V25*PI()*(W25*0.5)^2</f>
        <v>0</v>
      </c>
      <c r="Y25" s="10"/>
      <c r="Z25" s="27"/>
      <c r="AA25" s="27"/>
      <c r="AB25" s="10" t="s">
        <v>34</v>
      </c>
      <c r="AC25" s="27">
        <v>3.8E-3</v>
      </c>
      <c r="AD25" s="10" t="s">
        <v>40</v>
      </c>
      <c r="AE25" s="27"/>
      <c r="AG25" s="24" t="s">
        <v>130</v>
      </c>
      <c r="AH25" s="25">
        <v>1089</v>
      </c>
      <c r="AI25" s="10" t="s">
        <v>134</v>
      </c>
      <c r="AJ25" s="25">
        <v>1.5</v>
      </c>
      <c r="AK25" s="10" t="s">
        <v>126</v>
      </c>
      <c r="AL25" s="28">
        <v>0.2</v>
      </c>
    </row>
    <row r="26" spans="2:38" ht="15.7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42" t="s">
        <v>28</v>
      </c>
      <c r="T26" s="542"/>
      <c r="U26" s="542"/>
      <c r="V26" s="542"/>
      <c r="W26" s="542"/>
      <c r="X26" s="542"/>
      <c r="Y26" s="542"/>
      <c r="Z26" s="542"/>
      <c r="AA26" s="542"/>
      <c r="AB26" s="542"/>
      <c r="AC26" s="542"/>
      <c r="AD26" s="542"/>
      <c r="AE26" s="542"/>
      <c r="AG26" s="24" t="s">
        <v>171</v>
      </c>
      <c r="AH26" s="25">
        <f>12680+460*'Structural Information'!AC23</f>
        <v>21696</v>
      </c>
      <c r="AI26" s="10" t="s">
        <v>135</v>
      </c>
      <c r="AJ26" s="25">
        <v>1.1100000000000001</v>
      </c>
      <c r="AK26" s="10" t="s">
        <v>131</v>
      </c>
      <c r="AL26" s="28">
        <v>6.87</v>
      </c>
    </row>
    <row r="27" spans="2:3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S27" s="538" t="s">
        <v>22</v>
      </c>
      <c r="T27" s="544"/>
      <c r="U27" s="535" t="s">
        <v>16</v>
      </c>
      <c r="V27" s="535"/>
      <c r="W27" s="535"/>
      <c r="X27" s="535"/>
      <c r="Y27" s="535" t="s">
        <v>17</v>
      </c>
      <c r="Z27" s="535"/>
      <c r="AA27" s="535"/>
      <c r="AB27" s="535" t="s">
        <v>33</v>
      </c>
      <c r="AC27" s="535"/>
      <c r="AD27" s="535" t="s">
        <v>36</v>
      </c>
      <c r="AE27" s="535"/>
      <c r="AG27" s="532"/>
      <c r="AH27" s="533"/>
      <c r="AI27" s="533"/>
      <c r="AJ27" s="533"/>
      <c r="AK27" s="533"/>
      <c r="AL27" s="534"/>
    </row>
    <row r="28" spans="2:38" ht="15.75" x14ac:dyDescent="0.25">
      <c r="B28" s="545" t="s">
        <v>384</v>
      </c>
      <c r="C28" s="546"/>
      <c r="D28" s="54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S28" s="10" t="s">
        <v>355</v>
      </c>
      <c r="T28" s="27">
        <v>300</v>
      </c>
      <c r="U28" s="10" t="s">
        <v>20</v>
      </c>
      <c r="V28" s="10" t="s">
        <v>18</v>
      </c>
      <c r="W28" s="10" t="s">
        <v>23</v>
      </c>
      <c r="X28" s="10" t="s">
        <v>19</v>
      </c>
      <c r="Y28" s="10" t="s">
        <v>20</v>
      </c>
      <c r="Z28" s="10" t="s">
        <v>23</v>
      </c>
      <c r="AA28" s="10" t="s">
        <v>21</v>
      </c>
      <c r="AB28" s="10" t="s">
        <v>35</v>
      </c>
      <c r="AC28" s="27">
        <v>19.600000000000001</v>
      </c>
      <c r="AD28" s="10" t="s">
        <v>37</v>
      </c>
      <c r="AE28" s="27">
        <v>372</v>
      </c>
      <c r="AG28" s="523" t="s">
        <v>139</v>
      </c>
      <c r="AH28" s="524"/>
      <c r="AI28" s="524"/>
      <c r="AJ28" s="524"/>
      <c r="AK28" s="524"/>
      <c r="AL28" s="525"/>
    </row>
    <row r="29" spans="2:38" x14ac:dyDescent="0.25">
      <c r="B29" s="545"/>
      <c r="C29" s="546"/>
      <c r="D29" s="54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10" t="s">
        <v>13</v>
      </c>
      <c r="T29" s="27">
        <v>300</v>
      </c>
      <c r="U29" s="10" t="s">
        <v>30</v>
      </c>
      <c r="V29" s="27">
        <v>4</v>
      </c>
      <c r="W29" s="27">
        <v>16</v>
      </c>
      <c r="X29" s="25">
        <f>V29*PI()*(W29*0.5)^2</f>
        <v>804.24771931898704</v>
      </c>
      <c r="Y29" s="10" t="s">
        <v>26</v>
      </c>
      <c r="Z29" s="27">
        <v>6</v>
      </c>
      <c r="AA29" s="27">
        <v>150</v>
      </c>
      <c r="AB29" s="10" t="s">
        <v>38</v>
      </c>
      <c r="AC29" s="29">
        <f>(2*AC28)/(12680+460*AC28)</f>
        <v>1.8067846607669618E-3</v>
      </c>
      <c r="AD29" s="10" t="s">
        <v>39</v>
      </c>
      <c r="AE29" s="29">
        <f>AE28/200000</f>
        <v>1.8600000000000001E-3</v>
      </c>
      <c r="AG29" s="24" t="s">
        <v>128</v>
      </c>
      <c r="AH29" s="25">
        <v>1050</v>
      </c>
      <c r="AI29" s="10" t="s">
        <v>132</v>
      </c>
      <c r="AJ29" s="25">
        <v>0.36</v>
      </c>
      <c r="AK29" s="10" t="s">
        <v>136</v>
      </c>
      <c r="AL29" s="26">
        <v>300</v>
      </c>
    </row>
    <row r="30" spans="2:3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S30" s="10" t="s">
        <v>41</v>
      </c>
      <c r="T30" s="27">
        <v>20</v>
      </c>
      <c r="U30" s="10"/>
      <c r="V30" s="27"/>
      <c r="W30" s="27"/>
      <c r="X30" s="25">
        <f>V30*PI()*(W30*0.5)^2</f>
        <v>0</v>
      </c>
      <c r="Y30" s="10"/>
      <c r="Z30" s="27"/>
      <c r="AA30" s="27"/>
      <c r="AB30" s="10" t="s">
        <v>34</v>
      </c>
      <c r="AC30" s="27">
        <v>3.8E-3</v>
      </c>
      <c r="AD30" s="10" t="s">
        <v>40</v>
      </c>
      <c r="AE30" s="27"/>
      <c r="AG30" s="24" t="s">
        <v>129</v>
      </c>
      <c r="AH30" s="25">
        <v>3240</v>
      </c>
      <c r="AI30" s="10" t="s">
        <v>133</v>
      </c>
      <c r="AJ30" s="25">
        <v>0.3</v>
      </c>
      <c r="AK30" s="10" t="s">
        <v>127</v>
      </c>
      <c r="AL30" s="28">
        <v>0</v>
      </c>
    </row>
    <row r="31" spans="2:38" ht="16.5" thickBot="1" x14ac:dyDescent="0.3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S31" s="543" t="s">
        <v>29</v>
      </c>
      <c r="T31" s="543"/>
      <c r="U31" s="543"/>
      <c r="V31" s="543"/>
      <c r="W31" s="543"/>
      <c r="X31" s="543"/>
      <c r="Y31" s="543"/>
      <c r="Z31" s="543"/>
      <c r="AA31" s="543"/>
      <c r="AB31" s="543"/>
      <c r="AC31" s="543"/>
      <c r="AD31" s="543"/>
      <c r="AE31" s="543"/>
      <c r="AG31" s="24" t="s">
        <v>130</v>
      </c>
      <c r="AH31" s="25">
        <v>1296</v>
      </c>
      <c r="AI31" s="10" t="s">
        <v>134</v>
      </c>
      <c r="AJ31" s="25">
        <v>3.51</v>
      </c>
      <c r="AK31" s="10" t="s">
        <v>126</v>
      </c>
      <c r="AL31" s="28">
        <v>0.2</v>
      </c>
    </row>
    <row r="32" spans="2:38" ht="15.75" thickBot="1" x14ac:dyDescent="0.3">
      <c r="S32" s="538" t="s">
        <v>22</v>
      </c>
      <c r="T32" s="544"/>
      <c r="U32" s="535" t="s">
        <v>16</v>
      </c>
      <c r="V32" s="535"/>
      <c r="W32" s="535"/>
      <c r="X32" s="535"/>
      <c r="Y32" s="535" t="s">
        <v>17</v>
      </c>
      <c r="Z32" s="535"/>
      <c r="AA32" s="535"/>
      <c r="AB32" s="535" t="s">
        <v>33</v>
      </c>
      <c r="AC32" s="535"/>
      <c r="AD32" s="535" t="s">
        <v>36</v>
      </c>
      <c r="AE32" s="535"/>
      <c r="AG32" s="37" t="s">
        <v>171</v>
      </c>
      <c r="AH32" s="38">
        <f>12680+460*'Structural Information'!AC23</f>
        <v>21696</v>
      </c>
      <c r="AI32" s="39" t="s">
        <v>135</v>
      </c>
      <c r="AJ32" s="38">
        <v>1.5</v>
      </c>
      <c r="AK32" s="39" t="s">
        <v>131</v>
      </c>
      <c r="AL32" s="40">
        <v>7.36</v>
      </c>
    </row>
    <row r="33" spans="19:31" ht="15" customHeight="1" x14ac:dyDescent="0.25">
      <c r="S33" s="10" t="s">
        <v>355</v>
      </c>
      <c r="T33" s="27">
        <v>500</v>
      </c>
      <c r="U33" s="10" t="s">
        <v>20</v>
      </c>
      <c r="V33" s="10" t="s">
        <v>18</v>
      </c>
      <c r="W33" s="10" t="s">
        <v>23</v>
      </c>
      <c r="X33" s="10" t="s">
        <v>19</v>
      </c>
      <c r="Y33" s="10" t="s">
        <v>20</v>
      </c>
      <c r="Z33" s="10" t="s">
        <v>23</v>
      </c>
      <c r="AA33" s="10" t="s">
        <v>21</v>
      </c>
      <c r="AB33" s="10" t="s">
        <v>35</v>
      </c>
      <c r="AC33" s="27">
        <v>19.600000000000001</v>
      </c>
      <c r="AD33" s="10" t="s">
        <v>37</v>
      </c>
      <c r="AE33" s="27">
        <v>372</v>
      </c>
    </row>
    <row r="34" spans="19:31" x14ac:dyDescent="0.25">
      <c r="S34" s="10" t="s">
        <v>13</v>
      </c>
      <c r="T34" s="27">
        <v>350</v>
      </c>
      <c r="U34" s="10" t="s">
        <v>30</v>
      </c>
      <c r="V34" s="27">
        <v>4</v>
      </c>
      <c r="W34" s="27">
        <v>18</v>
      </c>
      <c r="X34" s="25">
        <f>V34*PI()*(W34*0.5)^2</f>
        <v>1017.8760197630929</v>
      </c>
      <c r="Y34" s="10" t="s">
        <v>26</v>
      </c>
      <c r="Z34" s="27">
        <v>6</v>
      </c>
      <c r="AA34" s="27">
        <v>150</v>
      </c>
      <c r="AB34" s="10" t="s">
        <v>38</v>
      </c>
      <c r="AC34" s="29">
        <f>(2*AC33)/(12680+460*AC33)</f>
        <v>1.8067846607669618E-3</v>
      </c>
      <c r="AD34" s="10" t="s">
        <v>39</v>
      </c>
      <c r="AE34" s="29">
        <f>AE33/200000</f>
        <v>1.8600000000000001E-3</v>
      </c>
    </row>
    <row r="35" spans="19:31" x14ac:dyDescent="0.25">
      <c r="S35" s="10" t="s">
        <v>41</v>
      </c>
      <c r="T35" s="27">
        <v>20</v>
      </c>
      <c r="U35" s="10"/>
      <c r="V35" s="27"/>
      <c r="W35" s="27"/>
      <c r="X35" s="25">
        <f>V35*PI()*(W35*0.5)^2</f>
        <v>0</v>
      </c>
      <c r="Y35" s="10"/>
      <c r="Z35" s="27"/>
      <c r="AA35" s="27"/>
      <c r="AB35" s="10" t="s">
        <v>34</v>
      </c>
      <c r="AC35" s="27">
        <v>3.8E-3</v>
      </c>
      <c r="AD35" s="10" t="s">
        <v>40</v>
      </c>
      <c r="AE35" s="27"/>
    </row>
  </sheetData>
  <mergeCells count="76">
    <mergeCell ref="J2:P3"/>
    <mergeCell ref="M16:M17"/>
    <mergeCell ref="J6:J7"/>
    <mergeCell ref="J9:J10"/>
    <mergeCell ref="J13:J14"/>
    <mergeCell ref="N9:N10"/>
    <mergeCell ref="L6:L7"/>
    <mergeCell ref="L9:L10"/>
    <mergeCell ref="L13:L14"/>
    <mergeCell ref="L16:L17"/>
    <mergeCell ref="P16:P17"/>
    <mergeCell ref="N6:N7"/>
    <mergeCell ref="P6:P7"/>
    <mergeCell ref="J16:J17"/>
    <mergeCell ref="P9:P10"/>
    <mergeCell ref="P13:P14"/>
    <mergeCell ref="J19:J20"/>
    <mergeCell ref="L19:L20"/>
    <mergeCell ref="O6:O7"/>
    <mergeCell ref="M6:M7"/>
    <mergeCell ref="N13:N14"/>
    <mergeCell ref="K6:K7"/>
    <mergeCell ref="O19:O20"/>
    <mergeCell ref="O16:O17"/>
    <mergeCell ref="K9:K10"/>
    <mergeCell ref="M9:M10"/>
    <mergeCell ref="M19:M20"/>
    <mergeCell ref="K19:K20"/>
    <mergeCell ref="K16:K17"/>
    <mergeCell ref="K13:K14"/>
    <mergeCell ref="O13:O14"/>
    <mergeCell ref="O9:O10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3:M14"/>
    <mergeCell ref="N19:N20"/>
    <mergeCell ref="N16:N17"/>
    <mergeCell ref="P19:P20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AA4:AA9"/>
    <mergeCell ref="AG14:AL15"/>
    <mergeCell ref="S2:AC3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U4:U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P102"/>
  <sheetViews>
    <sheetView topLeftCell="AR1" zoomScale="80" zoomScaleNormal="80" workbookViewId="0">
      <selection activeCell="BH21" sqref="BH21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1.42578125" style="1" bestFit="1" customWidth="1"/>
    <col min="6" max="6" width="11" style="1" customWidth="1"/>
    <col min="7" max="7" width="11.28515625" style="1" bestFit="1" customWidth="1"/>
    <col min="8" max="8" width="10.85546875" style="1" bestFit="1" customWidth="1"/>
    <col min="9" max="9" width="11.42578125" style="1" bestFit="1" customWidth="1"/>
    <col min="10" max="10" width="11" style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3" width="8.85546875" style="1" bestFit="1" customWidth="1"/>
    <col min="24" max="24" width="10.5703125" style="1" bestFit="1" customWidth="1"/>
    <col min="25" max="25" width="10.7109375" style="1" bestFit="1" customWidth="1"/>
    <col min="26" max="26" width="11" style="1" bestFit="1" customWidth="1"/>
    <col min="27" max="35" width="9.140625" style="1"/>
    <col min="36" max="36" width="9.85546875" style="1" bestFit="1" customWidth="1"/>
    <col min="37" max="37" width="11.42578125" style="1" customWidth="1"/>
    <col min="38" max="38" width="9.85546875" style="1" bestFit="1" customWidth="1"/>
    <col min="39" max="39" width="9" style="1" customWidth="1"/>
    <col min="40" max="45" width="9.140625" style="1"/>
    <col min="46" max="46" width="11" style="1" customWidth="1"/>
    <col min="47" max="47" width="10.28515625" style="1" bestFit="1" customWidth="1"/>
    <col min="48" max="48" width="10.42578125" style="1" customWidth="1"/>
    <col min="49" max="49" width="11.7109375" style="1" customWidth="1"/>
    <col min="50" max="50" width="10.28515625" style="1" bestFit="1" customWidth="1"/>
    <col min="51" max="51" width="12.7109375" style="1" customWidth="1"/>
    <col min="52" max="52" width="11.5703125" style="1" bestFit="1" customWidth="1"/>
    <col min="53" max="53" width="9.28515625" style="1" bestFit="1" customWidth="1"/>
    <col min="54" max="54" width="10.28515625" style="1" bestFit="1" customWidth="1"/>
    <col min="55" max="55" width="11.28515625" style="1" bestFit="1" customWidth="1"/>
    <col min="56" max="56" width="11.5703125" style="1" bestFit="1" customWidth="1"/>
    <col min="57" max="57" width="9.140625" style="1"/>
    <col min="58" max="58" width="9.28515625" style="1" bestFit="1" customWidth="1"/>
    <col min="59" max="59" width="11.7109375" style="1" customWidth="1"/>
    <col min="60" max="60" width="11.28515625" style="1" bestFit="1" customWidth="1"/>
    <col min="61" max="61" width="11.5703125" style="1" bestFit="1" customWidth="1"/>
    <col min="62" max="63" width="9.140625" style="1"/>
    <col min="64" max="64" width="10.28515625" style="1" customWidth="1"/>
    <col min="65" max="16384" width="9.140625" style="1"/>
  </cols>
  <sheetData>
    <row r="1" spans="2:68" ht="15.75" thickBot="1" x14ac:dyDescent="0.3"/>
    <row r="2" spans="2:68" ht="16.5" thickBot="1" x14ac:dyDescent="0.3">
      <c r="B2" s="570" t="s">
        <v>283</v>
      </c>
      <c r="C2" s="571"/>
      <c r="D2" s="571"/>
      <c r="E2" s="571"/>
      <c r="F2" s="571"/>
      <c r="G2" s="571"/>
      <c r="H2" s="571"/>
      <c r="I2" s="571"/>
      <c r="J2" s="571"/>
      <c r="K2" s="571"/>
      <c r="L2" s="572"/>
      <c r="M2" s="41"/>
      <c r="N2" s="41"/>
      <c r="O2" s="41"/>
      <c r="Q2" s="556" t="s">
        <v>213</v>
      </c>
      <c r="R2" s="557"/>
      <c r="S2" s="557"/>
      <c r="T2" s="557"/>
      <c r="U2" s="557"/>
      <c r="V2" s="557"/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8"/>
      <c r="AI2" s="658" t="s">
        <v>68</v>
      </c>
      <c r="AJ2" s="659"/>
      <c r="AK2" s="659"/>
      <c r="AL2" s="659"/>
      <c r="AM2" s="659"/>
      <c r="AN2" s="659"/>
      <c r="AO2" s="659"/>
      <c r="AP2" s="659"/>
      <c r="AQ2" s="659"/>
      <c r="AR2" s="659"/>
      <c r="AS2" s="659"/>
      <c r="AT2" s="659"/>
      <c r="AU2" s="659"/>
      <c r="AV2" s="659"/>
      <c r="AW2" s="659"/>
      <c r="AX2" s="659"/>
      <c r="AY2" s="659"/>
      <c r="AZ2" s="660"/>
      <c r="BB2" s="646" t="s">
        <v>184</v>
      </c>
      <c r="BC2" s="647"/>
      <c r="BD2" s="647"/>
      <c r="BE2" s="647"/>
      <c r="BF2" s="647"/>
      <c r="BG2" s="647"/>
      <c r="BH2" s="647"/>
      <c r="BI2" s="648"/>
      <c r="BJ2" s="42"/>
      <c r="BK2" s="42"/>
    </row>
    <row r="3" spans="2:68" ht="15" customHeight="1" thickBot="1" x14ac:dyDescent="0.3">
      <c r="B3" s="565" t="s">
        <v>59</v>
      </c>
      <c r="C3" s="559" t="s">
        <v>32</v>
      </c>
      <c r="D3" s="559" t="s">
        <v>30</v>
      </c>
      <c r="E3" s="561" t="s">
        <v>207</v>
      </c>
      <c r="F3" s="563" t="s">
        <v>208</v>
      </c>
      <c r="G3" s="559" t="s">
        <v>211</v>
      </c>
      <c r="H3" s="559" t="s">
        <v>212</v>
      </c>
      <c r="I3" s="561" t="s">
        <v>209</v>
      </c>
      <c r="J3" s="563" t="s">
        <v>210</v>
      </c>
      <c r="K3" s="561" t="s">
        <v>286</v>
      </c>
      <c r="L3" s="573" t="s">
        <v>287</v>
      </c>
      <c r="M3" s="41"/>
      <c r="N3" s="41"/>
      <c r="O3" s="41"/>
      <c r="Q3" s="608" t="s">
        <v>9</v>
      </c>
      <c r="R3" s="569"/>
      <c r="S3" s="569">
        <v>1</v>
      </c>
      <c r="T3" s="569"/>
      <c r="U3" s="569"/>
      <c r="V3" s="569"/>
      <c r="W3" s="569"/>
      <c r="X3" s="569">
        <v>2</v>
      </c>
      <c r="Y3" s="569"/>
      <c r="Z3" s="569"/>
      <c r="AA3" s="569"/>
      <c r="AB3" s="569"/>
      <c r="AC3" s="569">
        <v>3</v>
      </c>
      <c r="AD3" s="569"/>
      <c r="AE3" s="569"/>
      <c r="AF3" s="569"/>
      <c r="AG3" s="589"/>
      <c r="AI3" s="692" t="s">
        <v>61</v>
      </c>
      <c r="AJ3" s="665" t="s">
        <v>62</v>
      </c>
      <c r="AK3" s="662"/>
      <c r="AL3" s="665" t="s">
        <v>63</v>
      </c>
      <c r="AM3" s="662" t="s">
        <v>64</v>
      </c>
      <c r="AN3" s="662" t="s">
        <v>65</v>
      </c>
      <c r="AO3" s="662" t="s">
        <v>66</v>
      </c>
      <c r="AP3" s="569" t="s">
        <v>69</v>
      </c>
      <c r="AQ3" s="661" t="s">
        <v>316</v>
      </c>
      <c r="AR3" s="649" t="s">
        <v>67</v>
      </c>
      <c r="AS3" s="649" t="s">
        <v>55</v>
      </c>
      <c r="AT3" s="649" t="s">
        <v>388</v>
      </c>
      <c r="AU3" s="652" t="s">
        <v>293</v>
      </c>
      <c r="AV3" s="652" t="s">
        <v>55</v>
      </c>
      <c r="AW3" s="652" t="s">
        <v>389</v>
      </c>
      <c r="AX3" s="654" t="s">
        <v>294</v>
      </c>
      <c r="AY3" s="654" t="s">
        <v>55</v>
      </c>
      <c r="AZ3" s="656" t="s">
        <v>390</v>
      </c>
      <c r="BB3" s="43" t="str">
        <f>'System Capacities'!C31</f>
        <v>Storey</v>
      </c>
      <c r="BC3" s="651" t="str">
        <f>'System Capacities'!D31</f>
        <v>Sway Mechanism at Storey i</v>
      </c>
      <c r="BD3" s="651"/>
      <c r="BE3" s="651"/>
      <c r="BF3" s="44" t="str">
        <f>'System Capacities'!G31</f>
        <v>VR,i [kN]</v>
      </c>
      <c r="BG3" s="44" t="str">
        <f>'System Capacities'!H31</f>
        <v>hs,i [m]</v>
      </c>
      <c r="BH3" s="44" t="str">
        <f>'System Capacities'!I31</f>
        <v>θsys,i [rad]</v>
      </c>
      <c r="BI3" s="45" t="str">
        <f>'System Capacities'!J31</f>
        <v>ky,i [kN/m]</v>
      </c>
    </row>
    <row r="4" spans="2:68" ht="15.75" customHeight="1" thickBot="1" x14ac:dyDescent="0.3">
      <c r="B4" s="566"/>
      <c r="C4" s="560"/>
      <c r="D4" s="560"/>
      <c r="E4" s="562"/>
      <c r="F4" s="564"/>
      <c r="G4" s="560"/>
      <c r="H4" s="560"/>
      <c r="I4" s="562"/>
      <c r="J4" s="564"/>
      <c r="K4" s="562"/>
      <c r="L4" s="574"/>
      <c r="M4" s="41"/>
      <c r="N4" s="41"/>
      <c r="O4" s="41"/>
      <c r="Q4" s="679" t="s">
        <v>42</v>
      </c>
      <c r="R4" s="535"/>
      <c r="S4" s="46" t="s">
        <v>43</v>
      </c>
      <c r="T4" s="46" t="s">
        <v>44</v>
      </c>
      <c r="U4" s="46" t="s">
        <v>45</v>
      </c>
      <c r="V4" s="47" t="s">
        <v>46</v>
      </c>
      <c r="W4" s="46" t="s">
        <v>58</v>
      </c>
      <c r="X4" s="46" t="s">
        <v>47</v>
      </c>
      <c r="Y4" s="46" t="s">
        <v>48</v>
      </c>
      <c r="Z4" s="46" t="s">
        <v>49</v>
      </c>
      <c r="AA4" s="47" t="s">
        <v>50</v>
      </c>
      <c r="AB4" s="46" t="s">
        <v>58</v>
      </c>
      <c r="AC4" s="46" t="s">
        <v>51</v>
      </c>
      <c r="AD4" s="46" t="s">
        <v>52</v>
      </c>
      <c r="AE4" s="46" t="s">
        <v>53</v>
      </c>
      <c r="AF4" s="47" t="s">
        <v>54</v>
      </c>
      <c r="AG4" s="48" t="s">
        <v>58</v>
      </c>
      <c r="AI4" s="693"/>
      <c r="AJ4" s="666"/>
      <c r="AK4" s="663"/>
      <c r="AL4" s="666"/>
      <c r="AM4" s="663"/>
      <c r="AN4" s="663"/>
      <c r="AO4" s="663"/>
      <c r="AP4" s="664"/>
      <c r="AQ4" s="661"/>
      <c r="AR4" s="650"/>
      <c r="AS4" s="650"/>
      <c r="AT4" s="650"/>
      <c r="AU4" s="653"/>
      <c r="AV4" s="653"/>
      <c r="AW4" s="653"/>
      <c r="AX4" s="655"/>
      <c r="AY4" s="655"/>
      <c r="AZ4" s="657"/>
      <c r="BB4" s="49">
        <f>'System Capacities'!C32</f>
        <v>3</v>
      </c>
      <c r="BC4" s="667" t="str">
        <f>'System Capacities'!D32</f>
        <v>Column</v>
      </c>
      <c r="BD4" s="667"/>
      <c r="BE4" s="667"/>
      <c r="BF4" s="25">
        <f>'System Capacities'!G32</f>
        <v>89.066666666666663</v>
      </c>
      <c r="BG4" s="25">
        <f>'Structural Information'!U6</f>
        <v>3</v>
      </c>
      <c r="BH4" s="50">
        <f>'System Capacities'!I32</f>
        <v>9.5976000000000013E-3</v>
      </c>
      <c r="BI4" s="51">
        <f>'System Capacities'!J32</f>
        <v>3093.365934076111</v>
      </c>
    </row>
    <row r="5" spans="2:68" ht="15" customHeight="1" x14ac:dyDescent="0.25">
      <c r="B5" s="575">
        <v>1</v>
      </c>
      <c r="C5" s="52">
        <v>5111</v>
      </c>
      <c r="D5" s="52" t="s">
        <v>12</v>
      </c>
      <c r="E5" s="53">
        <v>61.6</v>
      </c>
      <c r="F5" s="54">
        <v>120</v>
      </c>
      <c r="G5" s="55">
        <v>66.3</v>
      </c>
      <c r="H5" s="55">
        <v>129.19999999999999</v>
      </c>
      <c r="I5" s="56">
        <v>53.1</v>
      </c>
      <c r="J5" s="57">
        <v>103.4</v>
      </c>
      <c r="K5" s="56">
        <v>6.6</v>
      </c>
      <c r="L5" s="58">
        <v>12.9</v>
      </c>
      <c r="M5" s="41"/>
      <c r="N5" s="41"/>
      <c r="O5" s="41"/>
      <c r="Q5" s="567" t="s">
        <v>57</v>
      </c>
      <c r="R5" s="568"/>
      <c r="S5" s="59">
        <v>30.8</v>
      </c>
      <c r="T5" s="13">
        <v>44.7</v>
      </c>
      <c r="U5" s="13">
        <v>44.7</v>
      </c>
      <c r="V5" s="13">
        <v>36.4</v>
      </c>
      <c r="W5" s="60">
        <f>S5+T5+U5+V5</f>
        <v>156.6</v>
      </c>
      <c r="X5" s="59">
        <v>30.8</v>
      </c>
      <c r="Y5" s="13">
        <v>36</v>
      </c>
      <c r="Z5" s="13">
        <v>36</v>
      </c>
      <c r="AA5" s="13">
        <v>30.8</v>
      </c>
      <c r="AB5" s="60">
        <f>X5+Y5+Z5+AA5</f>
        <v>133.6</v>
      </c>
      <c r="AC5" s="59">
        <v>30.8</v>
      </c>
      <c r="AD5" s="13">
        <v>36</v>
      </c>
      <c r="AE5" s="13">
        <v>36</v>
      </c>
      <c r="AF5" s="13">
        <v>30.8</v>
      </c>
      <c r="AG5" s="61">
        <f>AC5+AD5+AE5+AF5</f>
        <v>133.6</v>
      </c>
      <c r="AI5" s="576">
        <v>3</v>
      </c>
      <c r="AJ5" s="610" t="s">
        <v>42</v>
      </c>
      <c r="AK5" s="669"/>
      <c r="AL5" s="439">
        <v>1113</v>
      </c>
      <c r="AM5" s="439">
        <v>7113</v>
      </c>
      <c r="AN5" s="442">
        <f>'Structural Information'!U6</f>
        <v>3</v>
      </c>
      <c r="AO5" s="442">
        <f>'Structural Information'!T23/1000</f>
        <v>0.25</v>
      </c>
      <c r="AP5" s="64">
        <f>0.43*AN5</f>
        <v>1.29</v>
      </c>
      <c r="AQ5" s="65">
        <f>(0.08*AP5*1000+0.022*'Structural Information'!$AE$18*'Structural Information'!$W$24)/1000</f>
        <v>0.23414400000000002</v>
      </c>
      <c r="AR5" s="66">
        <f>AP5*'Structural Information'!$AE$24/AO5</f>
        <v>9.5976000000000013E-3</v>
      </c>
      <c r="AS5" s="442">
        <v>30.8</v>
      </c>
      <c r="AT5" s="65">
        <f t="shared" ref="AT5:AT20" si="0">AS5*AR5</f>
        <v>0.29560608000000005</v>
      </c>
      <c r="AU5" s="66">
        <f>AR5+AQ5*(AR5*3/AP5)*(N49-1)</f>
        <v>3.4563017579617841E-2</v>
      </c>
      <c r="AV5" s="442">
        <v>33.1</v>
      </c>
      <c r="AW5" s="67">
        <f t="shared" ref="AW5:AW20" si="1">AV5*AU5</f>
        <v>1.1440358818853507</v>
      </c>
      <c r="AX5" s="66">
        <f>AR5+AQ5*(AR5*3/AP5)*(O49-1)</f>
        <v>9.7708880444331223E-2</v>
      </c>
      <c r="AY5" s="442">
        <v>26.5</v>
      </c>
      <c r="AZ5" s="69">
        <f t="shared" ref="AZ5:AZ20" si="2">AY5*AX5</f>
        <v>2.5892853317747773</v>
      </c>
      <c r="BB5" s="49">
        <f>'System Capacities'!C33</f>
        <v>2</v>
      </c>
      <c r="BC5" s="667" t="str">
        <f>'System Capacities'!D33</f>
        <v>Column</v>
      </c>
      <c r="BD5" s="667"/>
      <c r="BE5" s="667"/>
      <c r="BF5" s="25">
        <f>'System Capacities'!G33</f>
        <v>96.733333333333334</v>
      </c>
      <c r="BG5" s="25">
        <f>'Structural Information'!U7</f>
        <v>3</v>
      </c>
      <c r="BH5" s="50">
        <f>'System Capacities'!I33</f>
        <v>9.1590348884381355E-3</v>
      </c>
      <c r="BI5" s="51">
        <f>'System Capacities'!J33</f>
        <v>3520.5067823410159</v>
      </c>
    </row>
    <row r="6" spans="2:68" ht="15" customHeight="1" thickBot="1" x14ac:dyDescent="0.3">
      <c r="B6" s="575"/>
      <c r="C6" s="52">
        <v>5112</v>
      </c>
      <c r="D6" s="52" t="s">
        <v>12</v>
      </c>
      <c r="E6" s="53">
        <v>61.6</v>
      </c>
      <c r="F6" s="54">
        <v>120</v>
      </c>
      <c r="G6" s="55">
        <v>66.3</v>
      </c>
      <c r="H6" s="55">
        <v>129.19999999999999</v>
      </c>
      <c r="I6" s="56">
        <v>53.1</v>
      </c>
      <c r="J6" s="57">
        <v>103.4</v>
      </c>
      <c r="K6" s="56">
        <v>6.6</v>
      </c>
      <c r="L6" s="58">
        <v>12.9</v>
      </c>
      <c r="M6" s="41"/>
      <c r="N6" s="41"/>
      <c r="O6" s="41"/>
      <c r="Q6" s="590" t="s">
        <v>56</v>
      </c>
      <c r="R6" s="560"/>
      <c r="S6" s="70">
        <v>41.5</v>
      </c>
      <c r="T6" s="17">
        <v>49.6</v>
      </c>
      <c r="U6" s="17">
        <v>49.6</v>
      </c>
      <c r="V6" s="17">
        <v>41.5</v>
      </c>
      <c r="W6" s="71">
        <f>S6+T6+U6+V6</f>
        <v>182.2</v>
      </c>
      <c r="X6" s="70">
        <v>30.8</v>
      </c>
      <c r="Y6" s="17">
        <v>44.7</v>
      </c>
      <c r="Z6" s="17">
        <v>44.7</v>
      </c>
      <c r="AA6" s="17">
        <v>36.4</v>
      </c>
      <c r="AB6" s="71">
        <f>X6+Y6+Z6+AA6</f>
        <v>156.6</v>
      </c>
      <c r="AC6" s="70">
        <v>30.8</v>
      </c>
      <c r="AD6" s="17">
        <v>36</v>
      </c>
      <c r="AE6" s="17">
        <v>36</v>
      </c>
      <c r="AF6" s="17">
        <v>30.8</v>
      </c>
      <c r="AG6" s="72">
        <f>AC6+AD6+AE6+AF6</f>
        <v>133.6</v>
      </c>
      <c r="AI6" s="609"/>
      <c r="AJ6" s="610"/>
      <c r="AK6" s="669"/>
      <c r="AL6" s="440">
        <v>1213</v>
      </c>
      <c r="AM6" s="440">
        <v>7213</v>
      </c>
      <c r="AN6" s="13">
        <f>'Structural Information'!U6</f>
        <v>3</v>
      </c>
      <c r="AO6" s="13">
        <f>'Structural Information'!T23/1000</f>
        <v>0.25</v>
      </c>
      <c r="AP6" s="73">
        <f>0.43*AN6</f>
        <v>1.29</v>
      </c>
      <c r="AQ6" s="74">
        <f>(0.08*AP6*1000+0.022*'Structural Information'!$AE$18*'Structural Information'!$W$24)/1000</f>
        <v>0.23414400000000002</v>
      </c>
      <c r="AR6" s="75">
        <f>AP6*'Structural Information'!$AE$24/AO6</f>
        <v>9.5976000000000013E-3</v>
      </c>
      <c r="AS6" s="13">
        <v>36</v>
      </c>
      <c r="AT6" s="74">
        <f t="shared" si="0"/>
        <v>0.34551360000000003</v>
      </c>
      <c r="AU6" s="75">
        <f>AR6+AQ6*(AR6*3/AP6)*(N52-1)</f>
        <v>3.4829315367133767E-2</v>
      </c>
      <c r="AV6" s="13">
        <v>38.799999999999997</v>
      </c>
      <c r="AW6" s="76">
        <f t="shared" si="1"/>
        <v>1.3513774362447901</v>
      </c>
      <c r="AX6" s="75">
        <f>AR6+AQ6*(AR6*3/AP6)*(O52-1)</f>
        <v>9.7475869880254806E-2</v>
      </c>
      <c r="AY6" s="13">
        <v>31</v>
      </c>
      <c r="AZ6" s="78">
        <f t="shared" si="2"/>
        <v>3.0217519662878991</v>
      </c>
      <c r="BB6" s="79">
        <f>'System Capacities'!C34</f>
        <v>1</v>
      </c>
      <c r="BC6" s="668" t="str">
        <f>'System Capacities'!D34</f>
        <v>Column</v>
      </c>
      <c r="BD6" s="668"/>
      <c r="BE6" s="668"/>
      <c r="BF6" s="38">
        <f>'System Capacities'!G34</f>
        <v>123.19999999999999</v>
      </c>
      <c r="BG6" s="38">
        <f>'Structural Information'!U8</f>
        <v>2.75</v>
      </c>
      <c r="BH6" s="80">
        <f>'System Capacities'!I34</f>
        <v>8.2232485563514535E-3</v>
      </c>
      <c r="BI6" s="81">
        <f>'System Capacities'!J34</f>
        <v>5447.9686091207195</v>
      </c>
    </row>
    <row r="7" spans="2:68" ht="15" customHeight="1" thickBot="1" x14ac:dyDescent="0.3">
      <c r="B7" s="576"/>
      <c r="C7" s="82">
        <v>5113</v>
      </c>
      <c r="D7" s="82" t="s">
        <v>12</v>
      </c>
      <c r="E7" s="83">
        <v>61.6</v>
      </c>
      <c r="F7" s="84">
        <v>120</v>
      </c>
      <c r="G7" s="85">
        <v>66.3</v>
      </c>
      <c r="H7" s="85">
        <v>129.19999999999999</v>
      </c>
      <c r="I7" s="86">
        <v>53.1</v>
      </c>
      <c r="J7" s="87">
        <v>103.4</v>
      </c>
      <c r="K7" s="86">
        <v>6.6</v>
      </c>
      <c r="L7" s="88">
        <v>12.9</v>
      </c>
      <c r="M7" s="41"/>
      <c r="N7" s="41"/>
      <c r="O7" s="41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I7" s="609"/>
      <c r="AJ7" s="610"/>
      <c r="AK7" s="669"/>
      <c r="AL7" s="440">
        <v>1313</v>
      </c>
      <c r="AM7" s="440">
        <v>7313</v>
      </c>
      <c r="AN7" s="13">
        <f>'Structural Information'!U6</f>
        <v>3</v>
      </c>
      <c r="AO7" s="13">
        <f>'Structural Information'!T23/1000</f>
        <v>0.25</v>
      </c>
      <c r="AP7" s="73">
        <f>0.43*AN7</f>
        <v>1.29</v>
      </c>
      <c r="AQ7" s="74">
        <f>(0.08*AP7*1000+0.022*'Structural Information'!$AE$18*'Structural Information'!$W$24)/1000</f>
        <v>0.23414400000000002</v>
      </c>
      <c r="AR7" s="75">
        <f>AP7*'Structural Information'!$AE$24/AO7</f>
        <v>9.5976000000000013E-3</v>
      </c>
      <c r="AS7" s="13">
        <v>36</v>
      </c>
      <c r="AT7" s="74">
        <f t="shared" si="0"/>
        <v>0.34551360000000003</v>
      </c>
      <c r="AU7" s="75">
        <f>AR7+AQ7*(AR7*3/AP7)*(N55-1)</f>
        <v>3.4829315367133767E-2</v>
      </c>
      <c r="AV7" s="13">
        <v>38.799999999999997</v>
      </c>
      <c r="AW7" s="76">
        <f t="shared" si="1"/>
        <v>1.3513774362447901</v>
      </c>
      <c r="AX7" s="75">
        <f>AR7+AQ7*(AR7*3/AP7)*(O55-1)</f>
        <v>9.7475869880254806E-2</v>
      </c>
      <c r="AY7" s="13">
        <v>31</v>
      </c>
      <c r="AZ7" s="78">
        <f t="shared" si="2"/>
        <v>3.0217519662878991</v>
      </c>
    </row>
    <row r="8" spans="2:68" ht="15" customHeight="1" thickBot="1" x14ac:dyDescent="0.3">
      <c r="B8" s="577">
        <v>2</v>
      </c>
      <c r="C8" s="62">
        <v>5211</v>
      </c>
      <c r="D8" s="62" t="s">
        <v>12</v>
      </c>
      <c r="E8" s="90">
        <v>61.6</v>
      </c>
      <c r="F8" s="91">
        <v>120</v>
      </c>
      <c r="G8" s="92">
        <v>66.3</v>
      </c>
      <c r="H8" s="92">
        <v>129.19999999999999</v>
      </c>
      <c r="I8" s="93">
        <v>53.1</v>
      </c>
      <c r="J8" s="94">
        <v>103.4</v>
      </c>
      <c r="K8" s="93">
        <v>6.6</v>
      </c>
      <c r="L8" s="95">
        <v>12.9</v>
      </c>
      <c r="M8" s="41"/>
      <c r="N8" s="41"/>
      <c r="O8" s="41"/>
      <c r="Q8" s="670" t="s">
        <v>214</v>
      </c>
      <c r="R8" s="671"/>
      <c r="S8" s="671"/>
      <c r="T8" s="671"/>
      <c r="U8" s="671"/>
      <c r="V8" s="671"/>
      <c r="W8" s="671"/>
      <c r="X8" s="671"/>
      <c r="Y8" s="671"/>
      <c r="Z8" s="671"/>
      <c r="AA8" s="671"/>
      <c r="AB8" s="671"/>
      <c r="AC8" s="671"/>
      <c r="AD8" s="671"/>
      <c r="AE8" s="671"/>
      <c r="AF8" s="671"/>
      <c r="AG8" s="672"/>
      <c r="AI8" s="609"/>
      <c r="AJ8" s="610"/>
      <c r="AK8" s="669"/>
      <c r="AL8" s="441">
        <v>1413</v>
      </c>
      <c r="AM8" s="441">
        <v>7413</v>
      </c>
      <c r="AN8" s="443">
        <f>'Structural Information'!U6</f>
        <v>3</v>
      </c>
      <c r="AO8" s="443">
        <f>'Structural Information'!T23/1000</f>
        <v>0.25</v>
      </c>
      <c r="AP8" s="97">
        <f>0.43*AN8</f>
        <v>1.29</v>
      </c>
      <c r="AQ8" s="98">
        <f>(0.08*AP8*1000+0.022*'Structural Information'!$AE$18*'Structural Information'!$W$24)/1000</f>
        <v>0.23414400000000002</v>
      </c>
      <c r="AR8" s="99">
        <f>AP8*'Structural Information'!$AE$24/AO8</f>
        <v>9.5976000000000013E-3</v>
      </c>
      <c r="AS8" s="443">
        <v>30.8</v>
      </c>
      <c r="AT8" s="98">
        <f t="shared" si="0"/>
        <v>0.29560608000000005</v>
      </c>
      <c r="AU8" s="99">
        <f>AR8+AQ8*(AR8*3/AP8)*(N58-1)</f>
        <v>3.4563017579617841E-2</v>
      </c>
      <c r="AV8" s="443">
        <v>33.1</v>
      </c>
      <c r="AW8" s="100">
        <f t="shared" si="1"/>
        <v>1.1440358818853507</v>
      </c>
      <c r="AX8" s="99">
        <f>AR8+AQ8*(AR8*3/AP8)*(O58-1)</f>
        <v>9.7708880444331223E-2</v>
      </c>
      <c r="AY8" s="443">
        <v>26.5</v>
      </c>
      <c r="AZ8" s="102">
        <f t="shared" si="2"/>
        <v>2.5892853317747773</v>
      </c>
      <c r="BB8" s="680" t="s">
        <v>300</v>
      </c>
      <c r="BC8" s="681"/>
      <c r="BD8" s="681"/>
      <c r="BE8" s="681"/>
      <c r="BF8" s="682"/>
      <c r="BG8" s="614" t="s">
        <v>301</v>
      </c>
      <c r="BH8" s="615"/>
      <c r="BI8" s="615"/>
      <c r="BJ8" s="615"/>
      <c r="BK8" s="616"/>
      <c r="BL8" s="617" t="s">
        <v>299</v>
      </c>
      <c r="BM8" s="618"/>
      <c r="BN8" s="618"/>
      <c r="BO8" s="618"/>
      <c r="BP8" s="619"/>
    </row>
    <row r="9" spans="2:68" ht="15.75" customHeight="1" x14ac:dyDescent="0.25">
      <c r="B9" s="575"/>
      <c r="C9" s="52">
        <v>5212</v>
      </c>
      <c r="D9" s="52" t="s">
        <v>12</v>
      </c>
      <c r="E9" s="53">
        <v>61.6</v>
      </c>
      <c r="F9" s="54">
        <v>120</v>
      </c>
      <c r="G9" s="55">
        <v>66.3</v>
      </c>
      <c r="H9" s="55">
        <v>129.19999999999999</v>
      </c>
      <c r="I9" s="56">
        <v>53.1</v>
      </c>
      <c r="J9" s="57">
        <v>103.4</v>
      </c>
      <c r="K9" s="56">
        <v>6.6</v>
      </c>
      <c r="L9" s="58">
        <v>12.9</v>
      </c>
      <c r="M9" s="41"/>
      <c r="N9" s="41"/>
      <c r="O9" s="41"/>
      <c r="Q9" s="608" t="s">
        <v>9</v>
      </c>
      <c r="R9" s="569"/>
      <c r="S9" s="569">
        <v>1</v>
      </c>
      <c r="T9" s="569"/>
      <c r="U9" s="569"/>
      <c r="V9" s="569"/>
      <c r="W9" s="569"/>
      <c r="X9" s="569">
        <v>2</v>
      </c>
      <c r="Y9" s="569"/>
      <c r="Z9" s="569"/>
      <c r="AA9" s="569"/>
      <c r="AB9" s="569"/>
      <c r="AC9" s="569">
        <v>3</v>
      </c>
      <c r="AD9" s="569"/>
      <c r="AE9" s="569"/>
      <c r="AF9" s="569"/>
      <c r="AG9" s="589"/>
      <c r="AI9" s="609">
        <v>2</v>
      </c>
      <c r="AJ9" s="610" t="s">
        <v>42</v>
      </c>
      <c r="AK9" s="669"/>
      <c r="AL9" s="439">
        <v>1112</v>
      </c>
      <c r="AM9" s="439">
        <v>7112</v>
      </c>
      <c r="AN9" s="442">
        <f>'Structural Information'!U7</f>
        <v>3</v>
      </c>
      <c r="AO9" s="442">
        <f>'Structural Information'!T23/1000</f>
        <v>0.25</v>
      </c>
      <c r="AP9" s="64">
        <f t="shared" ref="AP9:AP16" si="3">0.43*AN9</f>
        <v>1.29</v>
      </c>
      <c r="AQ9" s="65">
        <f>(0.08*AP9*1000+0.022*'Structural Information'!$AE$18*'Structural Information'!$W$24)/1000</f>
        <v>0.23414400000000002</v>
      </c>
      <c r="AR9" s="66">
        <f>AP9*'Structural Information'!$AE$24/AO9</f>
        <v>9.5976000000000013E-3</v>
      </c>
      <c r="AS9" s="442">
        <v>30.8</v>
      </c>
      <c r="AT9" s="65">
        <f t="shared" si="0"/>
        <v>0.29560608000000005</v>
      </c>
      <c r="AU9" s="66">
        <f>AR9+AQ9*(AR9*3/AP9)*(N48-1)</f>
        <v>3.5628208729681532E-2</v>
      </c>
      <c r="AV9" s="442">
        <v>33.1</v>
      </c>
      <c r="AW9" s="67">
        <f t="shared" si="1"/>
        <v>1.1792937089524587</v>
      </c>
      <c r="AX9" s="66">
        <f>AR9+AQ9*(AR9*3/AP9)*(O48-1)</f>
        <v>9.6643689294267532E-2</v>
      </c>
      <c r="AY9" s="442">
        <v>26.5</v>
      </c>
      <c r="AZ9" s="69">
        <f t="shared" si="2"/>
        <v>2.5610577662980898</v>
      </c>
      <c r="BB9" s="620" t="s">
        <v>203</v>
      </c>
      <c r="BC9" s="622" t="s">
        <v>199</v>
      </c>
      <c r="BD9" s="624" t="s">
        <v>200</v>
      </c>
      <c r="BE9" s="624" t="s">
        <v>201</v>
      </c>
      <c r="BF9" s="626" t="s">
        <v>202</v>
      </c>
      <c r="BG9" s="628" t="s">
        <v>232</v>
      </c>
      <c r="BH9" s="630" t="s">
        <v>199</v>
      </c>
      <c r="BI9" s="644" t="s">
        <v>200</v>
      </c>
      <c r="BJ9" s="632" t="s">
        <v>201</v>
      </c>
      <c r="BK9" s="634" t="s">
        <v>202</v>
      </c>
      <c r="BL9" s="636" t="s">
        <v>302</v>
      </c>
      <c r="BM9" s="638" t="s">
        <v>199</v>
      </c>
      <c r="BN9" s="640" t="s">
        <v>200</v>
      </c>
      <c r="BO9" s="640" t="s">
        <v>201</v>
      </c>
      <c r="BP9" s="642" t="s">
        <v>202</v>
      </c>
    </row>
    <row r="10" spans="2:68" ht="15.75" customHeight="1" x14ac:dyDescent="0.25">
      <c r="B10" s="576"/>
      <c r="C10" s="82">
        <v>5213</v>
      </c>
      <c r="D10" s="82" t="s">
        <v>12</v>
      </c>
      <c r="E10" s="83">
        <v>61.6</v>
      </c>
      <c r="F10" s="84">
        <v>120</v>
      </c>
      <c r="G10" s="85">
        <v>66.3</v>
      </c>
      <c r="H10" s="85">
        <v>129.19999999999999</v>
      </c>
      <c r="I10" s="86">
        <v>53.1</v>
      </c>
      <c r="J10" s="87">
        <v>103.4</v>
      </c>
      <c r="K10" s="86">
        <v>6.6</v>
      </c>
      <c r="L10" s="88">
        <v>12.9</v>
      </c>
      <c r="M10" s="41"/>
      <c r="N10" s="41"/>
      <c r="O10" s="41"/>
      <c r="Q10" s="679" t="s">
        <v>42</v>
      </c>
      <c r="R10" s="535"/>
      <c r="S10" s="46" t="s">
        <v>43</v>
      </c>
      <c r="T10" s="46" t="s">
        <v>44</v>
      </c>
      <c r="U10" s="46" t="s">
        <v>45</v>
      </c>
      <c r="V10" s="47" t="s">
        <v>46</v>
      </c>
      <c r="W10" s="46" t="s">
        <v>58</v>
      </c>
      <c r="X10" s="46" t="s">
        <v>47</v>
      </c>
      <c r="Y10" s="46" t="s">
        <v>48</v>
      </c>
      <c r="Z10" s="46" t="s">
        <v>49</v>
      </c>
      <c r="AA10" s="47" t="s">
        <v>50</v>
      </c>
      <c r="AB10" s="46" t="s">
        <v>58</v>
      </c>
      <c r="AC10" s="46" t="s">
        <v>51</v>
      </c>
      <c r="AD10" s="46" t="s">
        <v>52</v>
      </c>
      <c r="AE10" s="46" t="s">
        <v>53</v>
      </c>
      <c r="AF10" s="47" t="s">
        <v>54</v>
      </c>
      <c r="AG10" s="48" t="s">
        <v>58</v>
      </c>
      <c r="AI10" s="609"/>
      <c r="AJ10" s="610"/>
      <c r="AK10" s="669"/>
      <c r="AL10" s="440">
        <v>1212</v>
      </c>
      <c r="AM10" s="440">
        <v>7212</v>
      </c>
      <c r="AN10" s="13">
        <f>'Structural Information'!U7</f>
        <v>3</v>
      </c>
      <c r="AO10" s="13">
        <f>'Structural Information'!T23/1000</f>
        <v>0.25</v>
      </c>
      <c r="AP10" s="73">
        <f t="shared" si="3"/>
        <v>1.29</v>
      </c>
      <c r="AQ10" s="74">
        <f>(0.08*AP10*1000+0.022*'Structural Information'!$AE$18*'Structural Information'!$W$24)/1000</f>
        <v>0.23414400000000002</v>
      </c>
      <c r="AR10" s="75">
        <f>AP10*'Structural Information'!$AE$24/AO10</f>
        <v>9.5976000000000013E-3</v>
      </c>
      <c r="AS10" s="13">
        <v>36</v>
      </c>
      <c r="AT10" s="74">
        <f t="shared" si="0"/>
        <v>0.34551360000000003</v>
      </c>
      <c r="AU10" s="75">
        <f>AR10+AQ10*(AR10*3/AP10)*(N51-1)</f>
        <v>3.729256990165606E-2</v>
      </c>
      <c r="AV10" s="13">
        <v>38.799999999999997</v>
      </c>
      <c r="AW10" s="76">
        <f t="shared" si="1"/>
        <v>1.446951712184255</v>
      </c>
      <c r="AX10" s="75">
        <f>AR10+AQ10*(AR10*3/AP10)*(O51-1)</f>
        <v>7.0879378352101938E-2</v>
      </c>
      <c r="AY10" s="13">
        <v>31</v>
      </c>
      <c r="AZ10" s="78">
        <f t="shared" si="2"/>
        <v>2.1972607289151602</v>
      </c>
      <c r="BB10" s="621"/>
      <c r="BC10" s="623"/>
      <c r="BD10" s="625"/>
      <c r="BE10" s="625"/>
      <c r="BF10" s="627"/>
      <c r="BG10" s="629"/>
      <c r="BH10" s="631"/>
      <c r="BI10" s="645"/>
      <c r="BJ10" s="633"/>
      <c r="BK10" s="635"/>
      <c r="BL10" s="637"/>
      <c r="BM10" s="639"/>
      <c r="BN10" s="641"/>
      <c r="BO10" s="641"/>
      <c r="BP10" s="643"/>
    </row>
    <row r="11" spans="2:68" ht="15.75" x14ac:dyDescent="0.25">
      <c r="B11" s="577">
        <v>3</v>
      </c>
      <c r="C11" s="62">
        <v>5311</v>
      </c>
      <c r="D11" s="62" t="s">
        <v>12</v>
      </c>
      <c r="E11" s="90">
        <v>61.6</v>
      </c>
      <c r="F11" s="91">
        <v>120</v>
      </c>
      <c r="G11" s="92">
        <v>66.3</v>
      </c>
      <c r="H11" s="92">
        <v>129.19999999999999</v>
      </c>
      <c r="I11" s="93">
        <v>53.1</v>
      </c>
      <c r="J11" s="94">
        <v>103.4</v>
      </c>
      <c r="K11" s="93">
        <v>6.6</v>
      </c>
      <c r="L11" s="95">
        <v>12.9</v>
      </c>
      <c r="M11" s="41"/>
      <c r="N11" s="41"/>
      <c r="O11" s="41"/>
      <c r="Q11" s="567" t="s">
        <v>57</v>
      </c>
      <c r="R11" s="568"/>
      <c r="S11" s="59">
        <v>30.8</v>
      </c>
      <c r="T11" s="13">
        <v>48.1</v>
      </c>
      <c r="U11" s="13">
        <v>48.1</v>
      </c>
      <c r="V11" s="13">
        <v>39.200000000000003</v>
      </c>
      <c r="W11" s="60">
        <f>S11+T11+U11+V11</f>
        <v>166.2</v>
      </c>
      <c r="X11" s="59">
        <v>30.8</v>
      </c>
      <c r="Y11" s="13">
        <v>38.799999999999997</v>
      </c>
      <c r="Z11" s="13">
        <v>38.799999999999997</v>
      </c>
      <c r="AA11" s="13">
        <v>33.1</v>
      </c>
      <c r="AB11" s="60">
        <f>X11+Y11+Z11+AA11</f>
        <v>141.5</v>
      </c>
      <c r="AC11" s="59">
        <v>33.1</v>
      </c>
      <c r="AD11" s="13">
        <v>38.799999999999997</v>
      </c>
      <c r="AE11" s="13">
        <v>38.799999999999997</v>
      </c>
      <c r="AF11" s="13">
        <v>33.1</v>
      </c>
      <c r="AG11" s="61">
        <f>AC11+AD11+AE11+AF11</f>
        <v>143.80000000000001</v>
      </c>
      <c r="AI11" s="609"/>
      <c r="AJ11" s="610"/>
      <c r="AK11" s="669"/>
      <c r="AL11" s="440">
        <v>1312</v>
      </c>
      <c r="AM11" s="440">
        <v>7312</v>
      </c>
      <c r="AN11" s="13">
        <f>'Structural Information'!U7</f>
        <v>3</v>
      </c>
      <c r="AO11" s="13">
        <f>'Structural Information'!T23/1000</f>
        <v>0.25</v>
      </c>
      <c r="AP11" s="73">
        <f t="shared" si="3"/>
        <v>1.29</v>
      </c>
      <c r="AQ11" s="74">
        <f>(0.08*AP11*1000+0.022*'Structural Information'!$AE$18*'Structural Information'!$W$24)/1000</f>
        <v>0.23414400000000002</v>
      </c>
      <c r="AR11" s="75">
        <f>AP11*'Structural Information'!$AE$24/AO11</f>
        <v>9.5976000000000013E-3</v>
      </c>
      <c r="AS11" s="13">
        <v>36</v>
      </c>
      <c r="AT11" s="74">
        <f t="shared" si="0"/>
        <v>0.34551360000000003</v>
      </c>
      <c r="AU11" s="75">
        <f>AR11+AQ11*(AR11*3/AP11)*(N54-1)</f>
        <v>3.729256990165606E-2</v>
      </c>
      <c r="AV11" s="13">
        <v>38.799999999999997</v>
      </c>
      <c r="AW11" s="76">
        <f t="shared" si="1"/>
        <v>1.446951712184255</v>
      </c>
      <c r="AX11" s="75">
        <f>AR11+AQ11*(AR11*3/AP11)*(O54-1)</f>
        <v>7.0879378352101938E-2</v>
      </c>
      <c r="AY11" s="13">
        <v>31</v>
      </c>
      <c r="AZ11" s="78">
        <f t="shared" si="2"/>
        <v>2.1972607289151602</v>
      </c>
      <c r="BB11" s="103" t="s">
        <v>317</v>
      </c>
      <c r="BC11" s="104">
        <f>(AG5+AG6)/$BG4</f>
        <v>89.066666666666663</v>
      </c>
      <c r="BD11" s="104">
        <f>(AG11+AG12)/$BG4</f>
        <v>95.100000000000009</v>
      </c>
      <c r="BE11" s="104">
        <f>(AG17+AG18)/$BG4</f>
        <v>76.666666666666671</v>
      </c>
      <c r="BF11" s="105">
        <f>(AG23+AG24)/$BG4</f>
        <v>9.6</v>
      </c>
      <c r="BG11" s="103" t="s">
        <v>385</v>
      </c>
      <c r="BH11" s="13">
        <f>BC11/(BM11*BG4)</f>
        <v>3093.365934076111</v>
      </c>
      <c r="BI11" s="13">
        <f>(BD11-BC11)/((BN11-BM11)*$BG4)</f>
        <v>77.294115621234141</v>
      </c>
      <c r="BJ11" s="13">
        <f t="shared" ref="BI11:BJ12" si="4">(BE11-BD11)/((BO11-BN11)*$BG4)</f>
        <v>-112.63510843230489</v>
      </c>
      <c r="BK11" s="444">
        <v>0</v>
      </c>
      <c r="BL11" s="103" t="s">
        <v>320</v>
      </c>
      <c r="BM11" s="106">
        <f>(SUM(AT5:AT8)+SUM(AT9:AT12))/(SUM(AS5:AS8)+SUM(AS9:AS12))</f>
        <v>9.5976000000000013E-3</v>
      </c>
      <c r="BN11" s="106">
        <f>(SUM(AW5:AW8)+SUM(AW9:AW12))/(SUM(AV5:AV8)+SUM(AV9:AV12))</f>
        <v>3.5616541997683271E-2</v>
      </c>
      <c r="BO11" s="106">
        <f>(SUM(AZ5:AZ8)+SUM(AZ9:AZ12))/(SUM(AY5:AY8)+SUM(AY9:AY12))</f>
        <v>9.0168311245877611E-2</v>
      </c>
      <c r="BP11" s="107">
        <f>BN11-((BC11-BF11)/(BJ11*BG4))</f>
        <v>0.27079089622498037</v>
      </c>
    </row>
    <row r="12" spans="2:68" ht="15.75" customHeight="1" thickBot="1" x14ac:dyDescent="0.3">
      <c r="B12" s="575"/>
      <c r="C12" s="52">
        <v>5312</v>
      </c>
      <c r="D12" s="52" t="s">
        <v>12</v>
      </c>
      <c r="E12" s="53">
        <v>61.6</v>
      </c>
      <c r="F12" s="54">
        <v>120</v>
      </c>
      <c r="G12" s="55">
        <v>66.3</v>
      </c>
      <c r="H12" s="55">
        <v>129.19999999999999</v>
      </c>
      <c r="I12" s="56">
        <v>53.1</v>
      </c>
      <c r="J12" s="57">
        <v>103.4</v>
      </c>
      <c r="K12" s="56">
        <v>6.6</v>
      </c>
      <c r="L12" s="58">
        <v>12.9</v>
      </c>
      <c r="M12" s="41"/>
      <c r="N12" s="41"/>
      <c r="O12" s="41"/>
      <c r="Q12" s="590" t="s">
        <v>56</v>
      </c>
      <c r="R12" s="560"/>
      <c r="S12" s="70">
        <v>44.7</v>
      </c>
      <c r="T12" s="17">
        <v>53.4</v>
      </c>
      <c r="U12" s="17">
        <v>53.4</v>
      </c>
      <c r="V12" s="17">
        <v>44.7</v>
      </c>
      <c r="W12" s="71">
        <f>S12+T12+U12+V12</f>
        <v>196.2</v>
      </c>
      <c r="X12" s="70">
        <v>30.8</v>
      </c>
      <c r="Y12" s="17">
        <v>48.1</v>
      </c>
      <c r="Z12" s="17">
        <v>48.1</v>
      </c>
      <c r="AA12" s="17">
        <v>39.200000000000003</v>
      </c>
      <c r="AB12" s="71">
        <f>X12+Y12+Z12+AA12</f>
        <v>166.2</v>
      </c>
      <c r="AC12" s="70">
        <v>30.8</v>
      </c>
      <c r="AD12" s="17">
        <v>38.799999999999997</v>
      </c>
      <c r="AE12" s="17">
        <v>38.799999999999997</v>
      </c>
      <c r="AF12" s="17">
        <v>33.1</v>
      </c>
      <c r="AG12" s="72">
        <f>AC12+AD12+AE12+AF12</f>
        <v>141.5</v>
      </c>
      <c r="AI12" s="609"/>
      <c r="AJ12" s="610"/>
      <c r="AK12" s="669"/>
      <c r="AL12" s="441">
        <v>1412</v>
      </c>
      <c r="AM12" s="441">
        <v>7412</v>
      </c>
      <c r="AN12" s="443">
        <f>'Structural Information'!U7</f>
        <v>3</v>
      </c>
      <c r="AO12" s="443">
        <f>'Structural Information'!T23/1000</f>
        <v>0.25</v>
      </c>
      <c r="AP12" s="97">
        <f t="shared" si="3"/>
        <v>1.29</v>
      </c>
      <c r="AQ12" s="98">
        <f>(0.08*AP12*1000+0.022*'Structural Information'!$AE$18*'Structural Information'!$W$24)/1000</f>
        <v>0.23414400000000002</v>
      </c>
      <c r="AR12" s="99">
        <f>AP12*'Structural Information'!$AE$24/AO12</f>
        <v>9.5976000000000013E-3</v>
      </c>
      <c r="AS12" s="443">
        <v>30.8</v>
      </c>
      <c r="AT12" s="98">
        <f t="shared" si="0"/>
        <v>0.29560608000000005</v>
      </c>
      <c r="AU12" s="99">
        <f>AR12+AQ12*(AR12*3/AP12)*(N57-1)</f>
        <v>3.5628208729681532E-2</v>
      </c>
      <c r="AV12" s="443">
        <v>33.1</v>
      </c>
      <c r="AW12" s="100">
        <f t="shared" si="1"/>
        <v>1.1792937089524587</v>
      </c>
      <c r="AX12" s="99">
        <f>AR12+AQ12*(AR12*3/AP12)*(O57-1)</f>
        <v>9.6643689294267532E-2</v>
      </c>
      <c r="AY12" s="443">
        <v>26.5</v>
      </c>
      <c r="AZ12" s="102">
        <f t="shared" si="2"/>
        <v>2.5610577662980898</v>
      </c>
      <c r="BB12" s="103" t="s">
        <v>318</v>
      </c>
      <c r="BC12" s="104">
        <f>(AB5+AB6)/$BG5</f>
        <v>96.733333333333334</v>
      </c>
      <c r="BD12" s="104">
        <f>(AB11+AB12)/$BG5</f>
        <v>102.56666666666666</v>
      </c>
      <c r="BE12" s="104">
        <f>(AB17+AB18)/$BG5</f>
        <v>84.7</v>
      </c>
      <c r="BF12" s="105">
        <f>(AB23+AB24)/$BG5</f>
        <v>10.6</v>
      </c>
      <c r="BG12" s="103" t="s">
        <v>386</v>
      </c>
      <c r="BH12" s="13">
        <f>BC12/(BM12*BG5)</f>
        <v>3520.5067823410159</v>
      </c>
      <c r="BI12" s="13">
        <f t="shared" si="4"/>
        <v>70.27549412454664</v>
      </c>
      <c r="BJ12" s="13">
        <f t="shared" si="4"/>
        <v>-160.60068469787944</v>
      </c>
      <c r="BK12" s="444">
        <v>0</v>
      </c>
      <c r="BL12" s="103" t="s">
        <v>321</v>
      </c>
      <c r="BM12" s="106">
        <f>(SUM(AT9:AT12)+SUM(AT13:AT16))/(SUM(AS9:AS12)+SUM(AS13:AS16))</f>
        <v>9.1590348884381355E-3</v>
      </c>
      <c r="BN12" s="106">
        <f>(SUM(AW9:AW12)+SUM(AW13:AW16))/(SUM(AV9:AV12)+SUM(AV13:AV16))</f>
        <v>3.6827918169406268E-2</v>
      </c>
      <c r="BO12" s="106">
        <f>(SUM(AZ9:AZ12)+SUM(AZ13:AZ16))/(SUM(AY9:AY12)+SUM(AY13:AY16))</f>
        <v>7.3910920441526654E-2</v>
      </c>
      <c r="BP12" s="107">
        <f>BN12-((BC12-BF12)/(BJ12*BG5))</f>
        <v>0.21560119777977776</v>
      </c>
    </row>
    <row r="13" spans="2:68" ht="15.75" customHeight="1" thickBot="1" x14ac:dyDescent="0.3">
      <c r="B13" s="566"/>
      <c r="C13" s="108">
        <v>5313</v>
      </c>
      <c r="D13" s="108" t="s">
        <v>12</v>
      </c>
      <c r="E13" s="109">
        <v>61.6</v>
      </c>
      <c r="F13" s="110">
        <v>120</v>
      </c>
      <c r="G13" s="111">
        <v>66.3</v>
      </c>
      <c r="H13" s="111">
        <v>129.19999999999999</v>
      </c>
      <c r="I13" s="112">
        <v>53.1</v>
      </c>
      <c r="J13" s="113">
        <v>103.4</v>
      </c>
      <c r="K13" s="112">
        <v>6.6</v>
      </c>
      <c r="L13" s="114">
        <v>12.9</v>
      </c>
      <c r="M13" s="41"/>
      <c r="N13" s="41"/>
      <c r="O13" s="41"/>
      <c r="AI13" s="577">
        <v>1</v>
      </c>
      <c r="AJ13" s="673" t="s">
        <v>42</v>
      </c>
      <c r="AK13" s="674"/>
      <c r="AL13" s="115">
        <v>1111</v>
      </c>
      <c r="AM13" s="439">
        <v>7111</v>
      </c>
      <c r="AN13" s="442">
        <f>'Structural Information'!U8</f>
        <v>2.75</v>
      </c>
      <c r="AO13" s="442">
        <f>'Structural Information'!T23/1000</f>
        <v>0.25</v>
      </c>
      <c r="AP13" s="64">
        <f t="shared" si="3"/>
        <v>1.1824999999999999</v>
      </c>
      <c r="AQ13" s="65">
        <f>(0.08*AP13*1000+0.022*'Structural Information'!$AE$18*'Structural Information'!$W$24)/1000</f>
        <v>0.22554399999999999</v>
      </c>
      <c r="AR13" s="66">
        <f>AP13*'Structural Information'!$AE$24/AO13</f>
        <v>8.7977999999999997E-3</v>
      </c>
      <c r="AS13" s="442">
        <v>36.4</v>
      </c>
      <c r="AT13" s="65">
        <f t="shared" si="0"/>
        <v>0.32023991999999996</v>
      </c>
      <c r="AU13" s="66">
        <f>AR13+AQ13*(AR13*3/AP13)*(N47-1)</f>
        <v>3.8489618892229301E-2</v>
      </c>
      <c r="AV13" s="442">
        <v>39.200000000000003</v>
      </c>
      <c r="AW13" s="67">
        <f t="shared" si="1"/>
        <v>1.5087930605753888</v>
      </c>
      <c r="AX13" s="66">
        <f>AR13+AQ13*(AR13*3/AP13)*(O47-1)</f>
        <v>7.9820887307006372E-2</v>
      </c>
      <c r="AY13" s="442">
        <v>3.3</v>
      </c>
      <c r="AZ13" s="69">
        <f t="shared" si="2"/>
        <v>0.263408928113121</v>
      </c>
      <c r="BB13" s="116" t="s">
        <v>319</v>
      </c>
      <c r="BC13" s="17">
        <f>(W5+W6)/$BG6</f>
        <v>123.19999999999999</v>
      </c>
      <c r="BD13" s="17">
        <f>(W11+W12)/$BG6</f>
        <v>131.78181818181818</v>
      </c>
      <c r="BE13" s="17">
        <f>(W17+W18)/$BG6</f>
        <v>107.67272727272729</v>
      </c>
      <c r="BF13" s="117">
        <f>(W23+W24)/$BG6</f>
        <v>13.454545454545455</v>
      </c>
      <c r="BG13" s="116" t="s">
        <v>387</v>
      </c>
      <c r="BH13" s="497">
        <f>BC13/(BM13*BG6)</f>
        <v>5447.9686091207195</v>
      </c>
      <c r="BI13" s="445">
        <f>(BD13-BC13)/((BN13-BM13)*$BG6)</f>
        <v>125.27302315422124</v>
      </c>
      <c r="BJ13" s="445">
        <f>(BE13-BD13)/((BO13-BN13)*$BG6)</f>
        <v>-348.83677820158744</v>
      </c>
      <c r="BK13" s="446">
        <v>0</v>
      </c>
      <c r="BL13" s="116" t="s">
        <v>322</v>
      </c>
      <c r="BM13" s="118">
        <f>(SUM(AT13:AT16)+SUM(AT17:AT20))/(SUM(AS13:AS16)+SUM(AS17:AS20))</f>
        <v>8.2232485563514535E-3</v>
      </c>
      <c r="BN13" s="118">
        <f>(SUM(AW13:AW16)+SUM(AW17:AW20))/(SUM(AV13:AV16)+SUM(AV17:AV20))</f>
        <v>3.3134127837862931E-2</v>
      </c>
      <c r="BO13" s="118">
        <f>(SUM(AZ13:AZ16)+SUM(AZ17:AZ20))/(SUM(AY13:AY16)+SUM(AY17:AY20))</f>
        <v>5.8266059722906438E-2</v>
      </c>
      <c r="BP13" s="119">
        <f>BN13-((BC13-BF13)/(BJ13*BG6))</f>
        <v>0.14753559153177145</v>
      </c>
    </row>
    <row r="14" spans="2:68" ht="15.75" thickBot="1" x14ac:dyDescent="0.3">
      <c r="B14" s="120"/>
      <c r="C14" s="52"/>
      <c r="D14" s="52"/>
      <c r="E14" s="55"/>
      <c r="F14" s="55"/>
      <c r="G14" s="55"/>
      <c r="H14" s="55"/>
      <c r="I14" s="121"/>
      <c r="J14" s="121"/>
      <c r="K14" s="121"/>
      <c r="L14" s="121"/>
      <c r="M14" s="121"/>
      <c r="N14" s="121"/>
      <c r="O14" s="20"/>
      <c r="Q14" s="605" t="s">
        <v>215</v>
      </c>
      <c r="R14" s="606"/>
      <c r="S14" s="606"/>
      <c r="T14" s="606"/>
      <c r="U14" s="606"/>
      <c r="V14" s="606"/>
      <c r="W14" s="606"/>
      <c r="X14" s="606"/>
      <c r="Y14" s="606"/>
      <c r="Z14" s="606"/>
      <c r="AA14" s="606"/>
      <c r="AB14" s="606"/>
      <c r="AC14" s="606"/>
      <c r="AD14" s="606"/>
      <c r="AE14" s="606"/>
      <c r="AF14" s="606"/>
      <c r="AG14" s="607"/>
      <c r="AI14" s="575"/>
      <c r="AJ14" s="675"/>
      <c r="AK14" s="676"/>
      <c r="AL14" s="122">
        <v>1211</v>
      </c>
      <c r="AM14" s="440">
        <v>7211</v>
      </c>
      <c r="AN14" s="13">
        <f>'Structural Information'!U8</f>
        <v>2.75</v>
      </c>
      <c r="AO14" s="13">
        <f>'Structural Information'!T23/1000</f>
        <v>0.25</v>
      </c>
      <c r="AP14" s="73">
        <f t="shared" si="3"/>
        <v>1.1824999999999999</v>
      </c>
      <c r="AQ14" s="74">
        <f>(0.08*AP14*1000+0.022*'Structural Information'!$AE$18*'Structural Information'!$W$24)/1000</f>
        <v>0.22554399999999999</v>
      </c>
      <c r="AR14" s="75">
        <f>AP14*'Structural Information'!$AE$24/AO14</f>
        <v>8.7977999999999997E-3</v>
      </c>
      <c r="AS14" s="13">
        <v>44.7</v>
      </c>
      <c r="AT14" s="74">
        <f t="shared" si="0"/>
        <v>0.39326166000000001</v>
      </c>
      <c r="AU14" s="75">
        <f>AR14+AQ14*(AR14*3/AP14)*(N50-1)</f>
        <v>3.5924450953375799E-2</v>
      </c>
      <c r="AV14" s="13">
        <v>48.1</v>
      </c>
      <c r="AW14" s="76">
        <f t="shared" si="1"/>
        <v>1.727966090857376</v>
      </c>
      <c r="AX14" s="75">
        <f>AR14+AQ14*(AR14*3/AP14)*(O50-1)</f>
        <v>5.8049024425987271E-2</v>
      </c>
      <c r="AY14" s="13">
        <v>38.5</v>
      </c>
      <c r="AZ14" s="78">
        <f t="shared" si="2"/>
        <v>2.2348874404005099</v>
      </c>
    </row>
    <row r="15" spans="2:68" ht="16.5" thickBot="1" x14ac:dyDescent="0.3">
      <c r="B15" s="578" t="s">
        <v>284</v>
      </c>
      <c r="C15" s="579"/>
      <c r="D15" s="579"/>
      <c r="E15" s="579"/>
      <c r="F15" s="579"/>
      <c r="G15" s="579"/>
      <c r="H15" s="579"/>
      <c r="I15" s="579"/>
      <c r="J15" s="579"/>
      <c r="K15" s="579"/>
      <c r="L15" s="579"/>
      <c r="M15" s="579"/>
      <c r="N15" s="579"/>
      <c r="O15" s="580"/>
      <c r="Q15" s="608" t="s">
        <v>9</v>
      </c>
      <c r="R15" s="569"/>
      <c r="S15" s="569">
        <v>1</v>
      </c>
      <c r="T15" s="569"/>
      <c r="U15" s="569"/>
      <c r="V15" s="569"/>
      <c r="W15" s="569"/>
      <c r="X15" s="569">
        <v>2</v>
      </c>
      <c r="Y15" s="569"/>
      <c r="Z15" s="569"/>
      <c r="AA15" s="569"/>
      <c r="AB15" s="569"/>
      <c r="AC15" s="569">
        <v>3</v>
      </c>
      <c r="AD15" s="569"/>
      <c r="AE15" s="569"/>
      <c r="AF15" s="569"/>
      <c r="AG15" s="589"/>
      <c r="AI15" s="575"/>
      <c r="AJ15" s="675"/>
      <c r="AK15" s="676"/>
      <c r="AL15" s="122">
        <v>1311</v>
      </c>
      <c r="AM15" s="440">
        <v>7311</v>
      </c>
      <c r="AN15" s="13">
        <f>'Structural Information'!U8</f>
        <v>2.75</v>
      </c>
      <c r="AO15" s="13">
        <f>'Structural Information'!T23/1000</f>
        <v>0.25</v>
      </c>
      <c r="AP15" s="73">
        <f t="shared" si="3"/>
        <v>1.1824999999999999</v>
      </c>
      <c r="AQ15" s="74">
        <f>(0.08*AP15*1000+0.022*'Structural Information'!$AE$18*'Structural Information'!$W$24)/1000</f>
        <v>0.22554399999999999</v>
      </c>
      <c r="AR15" s="75">
        <f>AP15*'Structural Information'!$AE$24/AO15</f>
        <v>8.7977999999999997E-3</v>
      </c>
      <c r="AS15" s="13">
        <v>44.7</v>
      </c>
      <c r="AT15" s="74">
        <f t="shared" si="0"/>
        <v>0.39326166000000001</v>
      </c>
      <c r="AU15" s="75">
        <f>AR15+AQ15*(AR15*3/AP15)*(N53-1)</f>
        <v>3.5924450953375799E-2</v>
      </c>
      <c r="AV15" s="13">
        <v>48.1</v>
      </c>
      <c r="AW15" s="76">
        <f t="shared" si="1"/>
        <v>1.727966090857376</v>
      </c>
      <c r="AX15" s="75">
        <f>AR15+AQ15*(AR15*3/AP15)*(O53-1)</f>
        <v>5.8049024425987271E-2</v>
      </c>
      <c r="AY15" s="13">
        <v>38.5</v>
      </c>
      <c r="AZ15" s="78">
        <f t="shared" si="2"/>
        <v>2.2348874404005099</v>
      </c>
      <c r="BL15" s="591" t="s">
        <v>306</v>
      </c>
      <c r="BM15" s="592"/>
      <c r="BN15" s="592"/>
      <c r="BO15" s="592"/>
      <c r="BP15" s="593"/>
    </row>
    <row r="16" spans="2:68" x14ac:dyDescent="0.25">
      <c r="B16" s="581" t="s">
        <v>59</v>
      </c>
      <c r="C16" s="583" t="s">
        <v>32</v>
      </c>
      <c r="D16" s="585" t="s">
        <v>30</v>
      </c>
      <c r="E16" s="694" t="s">
        <v>369</v>
      </c>
      <c r="F16" s="694" t="s">
        <v>368</v>
      </c>
      <c r="G16" s="694" t="s">
        <v>367</v>
      </c>
      <c r="H16" s="694" t="s">
        <v>366</v>
      </c>
      <c r="I16" s="694" t="s">
        <v>365</v>
      </c>
      <c r="J16" s="694" t="s">
        <v>364</v>
      </c>
      <c r="K16" s="694" t="s">
        <v>363</v>
      </c>
      <c r="L16" s="694" t="s">
        <v>362</v>
      </c>
      <c r="M16" s="698" t="s">
        <v>304</v>
      </c>
      <c r="N16" s="700" t="s">
        <v>361</v>
      </c>
      <c r="O16" s="587" t="s">
        <v>360</v>
      </c>
      <c r="Q16" s="679" t="s">
        <v>42</v>
      </c>
      <c r="R16" s="535"/>
      <c r="S16" s="46" t="s">
        <v>43</v>
      </c>
      <c r="T16" s="46" t="s">
        <v>44</v>
      </c>
      <c r="U16" s="46" t="s">
        <v>45</v>
      </c>
      <c r="V16" s="47" t="s">
        <v>46</v>
      </c>
      <c r="W16" s="46" t="s">
        <v>58</v>
      </c>
      <c r="X16" s="46" t="s">
        <v>47</v>
      </c>
      <c r="Y16" s="46" t="s">
        <v>48</v>
      </c>
      <c r="Z16" s="46" t="s">
        <v>49</v>
      </c>
      <c r="AA16" s="47" t="s">
        <v>50</v>
      </c>
      <c r="AB16" s="46" t="s">
        <v>58</v>
      </c>
      <c r="AC16" s="46" t="s">
        <v>51</v>
      </c>
      <c r="AD16" s="46" t="s">
        <v>52</v>
      </c>
      <c r="AE16" s="46" t="s">
        <v>53</v>
      </c>
      <c r="AF16" s="47" t="s">
        <v>54</v>
      </c>
      <c r="AG16" s="48" t="s">
        <v>58</v>
      </c>
      <c r="AI16" s="576"/>
      <c r="AJ16" s="677"/>
      <c r="AK16" s="678"/>
      <c r="AL16" s="122">
        <v>1411</v>
      </c>
      <c r="AM16" s="440">
        <v>7411</v>
      </c>
      <c r="AN16" s="13">
        <f>'Structural Information'!U8</f>
        <v>2.75</v>
      </c>
      <c r="AO16" s="73">
        <f>'Structural Information'!T23/1000</f>
        <v>0.25</v>
      </c>
      <c r="AP16" s="73">
        <f t="shared" si="3"/>
        <v>1.1824999999999999</v>
      </c>
      <c r="AQ16" s="74">
        <f>(0.08*AP16*1000+0.022*'Structural Information'!$AE$18*'Structural Information'!$W$24)/1000</f>
        <v>0.22554399999999999</v>
      </c>
      <c r="AR16" s="99">
        <f>AP16*'Structural Information'!$AE$24/AO16</f>
        <v>8.7977999999999997E-3</v>
      </c>
      <c r="AS16" s="443">
        <v>36.4</v>
      </c>
      <c r="AT16" s="98">
        <f t="shared" si="0"/>
        <v>0.32023991999999996</v>
      </c>
      <c r="AU16" s="99">
        <f>AR16+AQ16*(AR16*3/AP16)*(N56-1)</f>
        <v>3.8489618892229301E-2</v>
      </c>
      <c r="AV16" s="443">
        <v>39.200000000000003</v>
      </c>
      <c r="AW16" s="100">
        <f t="shared" si="1"/>
        <v>1.5087930605753888</v>
      </c>
      <c r="AX16" s="99">
        <f>AR16+AQ16*(AR16*3/AP16)*(O56-1)</f>
        <v>7.9820887307006372E-2</v>
      </c>
      <c r="AY16" s="443">
        <v>31.3</v>
      </c>
      <c r="AZ16" s="102">
        <f t="shared" si="2"/>
        <v>2.4983937727092993</v>
      </c>
      <c r="BL16" s="594" t="s">
        <v>305</v>
      </c>
      <c r="BM16" s="596" t="s">
        <v>199</v>
      </c>
      <c r="BN16" s="598" t="s">
        <v>200</v>
      </c>
      <c r="BO16" s="598" t="s">
        <v>201</v>
      </c>
      <c r="BP16" s="600" t="s">
        <v>202</v>
      </c>
    </row>
    <row r="17" spans="2:68" ht="15.75" thickBot="1" x14ac:dyDescent="0.3">
      <c r="B17" s="582"/>
      <c r="C17" s="584"/>
      <c r="D17" s="586"/>
      <c r="E17" s="695"/>
      <c r="F17" s="695"/>
      <c r="G17" s="695"/>
      <c r="H17" s="695"/>
      <c r="I17" s="695"/>
      <c r="J17" s="695"/>
      <c r="K17" s="695"/>
      <c r="L17" s="695"/>
      <c r="M17" s="699"/>
      <c r="N17" s="701"/>
      <c r="O17" s="588"/>
      <c r="Q17" s="567" t="s">
        <v>57</v>
      </c>
      <c r="R17" s="568"/>
      <c r="S17" s="59">
        <v>30.8</v>
      </c>
      <c r="T17" s="13">
        <v>38.5</v>
      </c>
      <c r="U17" s="13">
        <v>38.5</v>
      </c>
      <c r="V17" s="13">
        <v>31.3</v>
      </c>
      <c r="W17" s="60">
        <f>S17+T17+U17+V17</f>
        <v>139.1</v>
      </c>
      <c r="X17" s="59">
        <v>26.5</v>
      </c>
      <c r="Y17" s="13">
        <v>31</v>
      </c>
      <c r="Z17" s="13">
        <v>31</v>
      </c>
      <c r="AA17" s="13">
        <v>26.5</v>
      </c>
      <c r="AB17" s="60">
        <f>X17+Y17+Z17+AA17</f>
        <v>115</v>
      </c>
      <c r="AC17" s="59">
        <v>26.5</v>
      </c>
      <c r="AD17" s="13">
        <v>31</v>
      </c>
      <c r="AE17" s="13">
        <v>31</v>
      </c>
      <c r="AF17" s="13">
        <v>26.5</v>
      </c>
      <c r="AG17" s="61">
        <f>AC17+AD17+AE17+AF17</f>
        <v>115</v>
      </c>
      <c r="AI17" s="609">
        <v>0</v>
      </c>
      <c r="AJ17" s="610" t="s">
        <v>42</v>
      </c>
      <c r="AK17" s="611"/>
      <c r="AL17" s="115">
        <v>1110</v>
      </c>
      <c r="AM17" s="439">
        <v>7111</v>
      </c>
      <c r="AN17" s="442">
        <f>'Structural Information'!U8</f>
        <v>2.75</v>
      </c>
      <c r="AO17" s="442">
        <f>'Structural Information'!T23/1000</f>
        <v>0.25</v>
      </c>
      <c r="AP17" s="123">
        <f>'Structural Information'!$T$8/((S5/S6)+1)</f>
        <v>1.5784923928077454</v>
      </c>
      <c r="AQ17" s="67">
        <f>(0.08*AP17*1000+0.022*'Structural Information'!$AE$18*'Structural Information'!$W$24)/1000</f>
        <v>0.25722339142461964</v>
      </c>
      <c r="AR17" s="77">
        <f>0.7*'Structural Information'!$AE$24*AP17/AO17</f>
        <v>8.2207883817427378E-3</v>
      </c>
      <c r="AS17" s="13">
        <v>41.5</v>
      </c>
      <c r="AT17" s="74">
        <f>AS17*AR17</f>
        <v>0.3411627178423236</v>
      </c>
      <c r="AU17" s="66">
        <f>AR17+AQ17*(AR17*3/AP17)*(N47-1)</f>
        <v>3.1924372813682267E-2</v>
      </c>
      <c r="AV17" s="442">
        <v>44.7</v>
      </c>
      <c r="AW17" s="67">
        <f t="shared" si="1"/>
        <v>1.4270194647715975</v>
      </c>
      <c r="AX17" s="66">
        <f>AR17+AQ17*(AR17*3/AP17)*(O47-1)</f>
        <v>6.4919967125528971E-2</v>
      </c>
      <c r="AY17" s="442">
        <v>35.799999999999997</v>
      </c>
      <c r="AZ17" s="69">
        <f t="shared" si="2"/>
        <v>2.3241348230939369</v>
      </c>
      <c r="BL17" s="595"/>
      <c r="BM17" s="597"/>
      <c r="BN17" s="599"/>
      <c r="BO17" s="599"/>
      <c r="BP17" s="601"/>
    </row>
    <row r="18" spans="2:68" ht="15.75" thickBot="1" x14ac:dyDescent="0.3">
      <c r="B18" s="575">
        <v>1</v>
      </c>
      <c r="C18" s="52">
        <v>5111</v>
      </c>
      <c r="D18" s="52" t="s">
        <v>12</v>
      </c>
      <c r="E18" s="124">
        <v>7.7999999999999996E-3</v>
      </c>
      <c r="F18" s="125">
        <v>7.7999999999999996E-3</v>
      </c>
      <c r="G18" s="124">
        <v>4.53E-2</v>
      </c>
      <c r="H18" s="125">
        <v>4.53E-2</v>
      </c>
      <c r="I18" s="126">
        <v>0.14019999999999999</v>
      </c>
      <c r="J18" s="127">
        <v>0.14019999999999999</v>
      </c>
      <c r="K18" s="126">
        <v>0.47220000000000001</v>
      </c>
      <c r="L18" s="127">
        <v>0.47220000000000001</v>
      </c>
      <c r="M18" s="74">
        <v>0</v>
      </c>
      <c r="N18" s="74">
        <f t="shared" ref="N18:N26" si="5">G18/E18</f>
        <v>5.8076923076923084</v>
      </c>
      <c r="O18" s="78">
        <f t="shared" ref="O18:O26" si="6">I18/E18</f>
        <v>17.974358974358974</v>
      </c>
      <c r="Q18" s="590" t="s">
        <v>56</v>
      </c>
      <c r="R18" s="560"/>
      <c r="S18" s="70">
        <v>35.799999999999997</v>
      </c>
      <c r="T18" s="17">
        <v>42.7</v>
      </c>
      <c r="U18" s="17">
        <v>42.7</v>
      </c>
      <c r="V18" s="17">
        <v>35.799999999999997</v>
      </c>
      <c r="W18" s="71">
        <f>S18+T18+U18+V18</f>
        <v>157</v>
      </c>
      <c r="X18" s="70">
        <v>30.8</v>
      </c>
      <c r="Y18" s="17">
        <v>38.5</v>
      </c>
      <c r="Z18" s="17">
        <v>38.5</v>
      </c>
      <c r="AA18" s="17">
        <v>31.3</v>
      </c>
      <c r="AB18" s="71">
        <f>X18+Y18+Z18+AA18</f>
        <v>139.1</v>
      </c>
      <c r="AC18" s="70">
        <v>26.5</v>
      </c>
      <c r="AD18" s="17">
        <v>31</v>
      </c>
      <c r="AE18" s="17">
        <v>31</v>
      </c>
      <c r="AF18" s="17">
        <v>26.5</v>
      </c>
      <c r="AG18" s="72">
        <f>AC18+AD18+AE18+AF18</f>
        <v>115</v>
      </c>
      <c r="AI18" s="609"/>
      <c r="AJ18" s="610"/>
      <c r="AK18" s="611"/>
      <c r="AL18" s="122">
        <v>1210</v>
      </c>
      <c r="AM18" s="440">
        <v>7211</v>
      </c>
      <c r="AN18" s="13">
        <f>'Structural Information'!U8</f>
        <v>2.75</v>
      </c>
      <c r="AO18" s="13">
        <f>'Structural Information'!T23/1000</f>
        <v>0.25</v>
      </c>
      <c r="AP18" s="128">
        <f>'Structural Information'!$T$8/((T5/T6)+1)</f>
        <v>1.4464475079533403</v>
      </c>
      <c r="AQ18" s="76">
        <f>(0.08*AP18*1000+0.022*'Structural Information'!$AE$18*'Structural Information'!$W$24)/1000</f>
        <v>0.24665980063626722</v>
      </c>
      <c r="AR18" s="77">
        <f>0.7*'Structural Information'!$AE$24*AP18/AO18</f>
        <v>7.5330986214209965E-3</v>
      </c>
      <c r="AS18" s="13">
        <v>49.6</v>
      </c>
      <c r="AT18" s="74">
        <f t="shared" si="0"/>
        <v>0.37364169162248145</v>
      </c>
      <c r="AU18" s="75">
        <f>AR18+AQ18*(AR18*3/AP18)*(N50-1)</f>
        <v>2.8299503497021754E-2</v>
      </c>
      <c r="AV18" s="13">
        <v>53.4</v>
      </c>
      <c r="AW18" s="76">
        <f t="shared" si="1"/>
        <v>1.5111934867409615</v>
      </c>
      <c r="AX18" s="75">
        <f>AR18+AQ18*(AR18*3/AP18)*(O50-1)</f>
        <v>4.5236642225348622E-2</v>
      </c>
      <c r="AY18" s="13">
        <v>42.7</v>
      </c>
      <c r="AZ18" s="78">
        <f t="shared" si="2"/>
        <v>1.9316046230223862</v>
      </c>
      <c r="BL18" s="129" t="s">
        <v>391</v>
      </c>
      <c r="BM18" s="106">
        <f t="shared" ref="BM18:BP20" si="7">BM11/$BM11</f>
        <v>1</v>
      </c>
      <c r="BN18" s="106">
        <f t="shared" si="7"/>
        <v>3.7109842041430428</v>
      </c>
      <c r="BO18" s="106">
        <f t="shared" si="7"/>
        <v>9.3948811417310161</v>
      </c>
      <c r="BP18" s="107">
        <f t="shared" si="7"/>
        <v>28.214438633093724</v>
      </c>
    </row>
    <row r="19" spans="2:68" ht="15.75" thickBot="1" x14ac:dyDescent="0.3">
      <c r="B19" s="575"/>
      <c r="C19" s="52">
        <v>5112</v>
      </c>
      <c r="D19" s="52" t="s">
        <v>12</v>
      </c>
      <c r="E19" s="124">
        <v>7.7999999999999996E-3</v>
      </c>
      <c r="F19" s="125">
        <v>7.7999999999999996E-3</v>
      </c>
      <c r="G19" s="124">
        <v>4.53E-2</v>
      </c>
      <c r="H19" s="125">
        <v>4.53E-2</v>
      </c>
      <c r="I19" s="126">
        <v>0.14019999999999999</v>
      </c>
      <c r="J19" s="127">
        <v>0.14019999999999999</v>
      </c>
      <c r="K19" s="126">
        <v>0.47220000000000001</v>
      </c>
      <c r="L19" s="127">
        <v>0.47220000000000001</v>
      </c>
      <c r="M19" s="74">
        <v>0</v>
      </c>
      <c r="N19" s="74">
        <f t="shared" si="5"/>
        <v>5.8076923076923084</v>
      </c>
      <c r="O19" s="78">
        <f t="shared" si="6"/>
        <v>17.974358974358974</v>
      </c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I19" s="609"/>
      <c r="AJ19" s="610"/>
      <c r="AK19" s="611"/>
      <c r="AL19" s="122">
        <v>1310</v>
      </c>
      <c r="AM19" s="440">
        <v>7311</v>
      </c>
      <c r="AN19" s="13">
        <f>'Structural Information'!U8</f>
        <v>2.75</v>
      </c>
      <c r="AO19" s="13">
        <f>'Structural Information'!T23/1000</f>
        <v>0.25</v>
      </c>
      <c r="AP19" s="128">
        <f>'Structural Information'!$T$8/((U5/U6)+1)</f>
        <v>1.4464475079533403</v>
      </c>
      <c r="AQ19" s="76">
        <f>(0.08*AP19*1000+0.022*'Structural Information'!$AE$18*'Structural Information'!$W$24)/1000</f>
        <v>0.24665980063626722</v>
      </c>
      <c r="AR19" s="77">
        <f>0.7*'Structural Information'!$AE$24*AP19/AO19</f>
        <v>7.5330986214209965E-3</v>
      </c>
      <c r="AS19" s="13">
        <v>49.6</v>
      </c>
      <c r="AT19" s="74">
        <f t="shared" si="0"/>
        <v>0.37364169162248145</v>
      </c>
      <c r="AU19" s="75">
        <f>AR19+AQ19*(AR19*3/AP19)*(N53-1)</f>
        <v>2.8299503497021754E-2</v>
      </c>
      <c r="AV19" s="13">
        <v>53.4</v>
      </c>
      <c r="AW19" s="76">
        <f t="shared" si="1"/>
        <v>1.5111934867409615</v>
      </c>
      <c r="AX19" s="75">
        <f>AR19+AQ19*(AR19*3/AP19)*(O53-1)</f>
        <v>4.5236642225348622E-2</v>
      </c>
      <c r="AY19" s="13">
        <v>42.7</v>
      </c>
      <c r="AZ19" s="78">
        <f t="shared" si="2"/>
        <v>1.9316046230223862</v>
      </c>
      <c r="BL19" s="129" t="s">
        <v>392</v>
      </c>
      <c r="BM19" s="106">
        <f t="shared" si="7"/>
        <v>1</v>
      </c>
      <c r="BN19" s="106">
        <f t="shared" si="7"/>
        <v>4.0209387362303657</v>
      </c>
      <c r="BO19" s="106">
        <f t="shared" si="7"/>
        <v>8.0697280163030882</v>
      </c>
      <c r="BP19" s="107">
        <f t="shared" si="7"/>
        <v>23.539728847625739</v>
      </c>
    </row>
    <row r="20" spans="2:68" ht="15.75" thickBot="1" x14ac:dyDescent="0.3">
      <c r="B20" s="576"/>
      <c r="C20" s="82">
        <v>5113</v>
      </c>
      <c r="D20" s="82" t="s">
        <v>12</v>
      </c>
      <c r="E20" s="131">
        <v>7.7999999999999996E-3</v>
      </c>
      <c r="F20" s="132">
        <v>7.7999999999999996E-3</v>
      </c>
      <c r="G20" s="131">
        <v>4.53E-2</v>
      </c>
      <c r="H20" s="132">
        <v>4.53E-2</v>
      </c>
      <c r="I20" s="133">
        <v>0.14019999999999999</v>
      </c>
      <c r="J20" s="134">
        <v>0.14019999999999999</v>
      </c>
      <c r="K20" s="133">
        <v>0.47220000000000001</v>
      </c>
      <c r="L20" s="134">
        <v>0.47220000000000001</v>
      </c>
      <c r="M20" s="98">
        <v>0</v>
      </c>
      <c r="N20" s="98">
        <f t="shared" si="5"/>
        <v>5.8076923076923084</v>
      </c>
      <c r="O20" s="102">
        <f t="shared" si="6"/>
        <v>17.974358974358974</v>
      </c>
      <c r="Q20" s="602" t="s">
        <v>292</v>
      </c>
      <c r="R20" s="603"/>
      <c r="S20" s="603"/>
      <c r="T20" s="603"/>
      <c r="U20" s="603"/>
      <c r="V20" s="603"/>
      <c r="W20" s="603"/>
      <c r="X20" s="603"/>
      <c r="Y20" s="603"/>
      <c r="Z20" s="603"/>
      <c r="AA20" s="603"/>
      <c r="AB20" s="603"/>
      <c r="AC20" s="603"/>
      <c r="AD20" s="603"/>
      <c r="AE20" s="603"/>
      <c r="AF20" s="603"/>
      <c r="AG20" s="604"/>
      <c r="AI20" s="582"/>
      <c r="AJ20" s="612"/>
      <c r="AK20" s="613"/>
      <c r="AL20" s="472">
        <v>1410</v>
      </c>
      <c r="AM20" s="108">
        <v>7411</v>
      </c>
      <c r="AN20" s="445">
        <f>'Structural Information'!U8</f>
        <v>2.75</v>
      </c>
      <c r="AO20" s="445">
        <f>'Structural Information'!T23/1000</f>
        <v>0.25</v>
      </c>
      <c r="AP20" s="135">
        <f>'Structural Information'!$T$8/((V5/V6)+1)</f>
        <v>1.4650192554557124</v>
      </c>
      <c r="AQ20" s="138">
        <f>(0.08*AP20*1000+0.022*'Structural Information'!$AE$18*'Structural Information'!$W$24)/1000</f>
        <v>0.24814554043645701</v>
      </c>
      <c r="AR20" s="118">
        <f>0.7*'Structural Information'!$AE$24*AP20/AO20</f>
        <v>7.6298202824133503E-3</v>
      </c>
      <c r="AS20" s="445">
        <v>41.5</v>
      </c>
      <c r="AT20" s="136">
        <f t="shared" si="0"/>
        <v>0.31663754172015401</v>
      </c>
      <c r="AU20" s="137">
        <f>AR20+AQ20*(AR20*3/AP20)*(N56-1)</f>
        <v>3.0496864902919994E-2</v>
      </c>
      <c r="AV20" s="445">
        <v>44.7</v>
      </c>
      <c r="AW20" s="138">
        <f t="shared" si="1"/>
        <v>1.3632098611605239</v>
      </c>
      <c r="AX20" s="137">
        <f>AR20+AQ20*(AR20*3/AP20)*(O56-1)</f>
        <v>6.2327988570126329E-2</v>
      </c>
      <c r="AY20" s="445">
        <v>35.799999999999997</v>
      </c>
      <c r="AZ20" s="139">
        <f t="shared" si="2"/>
        <v>2.2313419908105225</v>
      </c>
      <c r="BL20" s="79" t="s">
        <v>393</v>
      </c>
      <c r="BM20" s="118">
        <f t="shared" si="7"/>
        <v>1</v>
      </c>
      <c r="BN20" s="118">
        <f t="shared" si="7"/>
        <v>4.0293234006979972</v>
      </c>
      <c r="BO20" s="118">
        <f t="shared" si="7"/>
        <v>7.085528222043469</v>
      </c>
      <c r="BP20" s="119">
        <f t="shared" si="7"/>
        <v>17.941278379311331</v>
      </c>
    </row>
    <row r="21" spans="2:68" x14ac:dyDescent="0.25">
      <c r="B21" s="577">
        <v>2</v>
      </c>
      <c r="C21" s="62">
        <v>5211</v>
      </c>
      <c r="D21" s="62" t="s">
        <v>12</v>
      </c>
      <c r="E21" s="140">
        <v>7.7999999999999996E-3</v>
      </c>
      <c r="F21" s="141">
        <v>7.7999999999999996E-3</v>
      </c>
      <c r="G21" s="140">
        <v>4.53E-2</v>
      </c>
      <c r="H21" s="141">
        <v>4.53E-2</v>
      </c>
      <c r="I21" s="142">
        <v>0.14019999999999999</v>
      </c>
      <c r="J21" s="143">
        <v>0.14019999999999999</v>
      </c>
      <c r="K21" s="142">
        <v>0.47220000000000001</v>
      </c>
      <c r="L21" s="143">
        <v>0.47220000000000001</v>
      </c>
      <c r="M21" s="65">
        <v>0</v>
      </c>
      <c r="N21" s="65">
        <f t="shared" si="5"/>
        <v>5.8076923076923084</v>
      </c>
      <c r="O21" s="69">
        <f t="shared" si="6"/>
        <v>17.974358974358974</v>
      </c>
      <c r="Q21" s="608" t="s">
        <v>9</v>
      </c>
      <c r="R21" s="569"/>
      <c r="S21" s="569">
        <v>1</v>
      </c>
      <c r="T21" s="569"/>
      <c r="U21" s="569"/>
      <c r="V21" s="569"/>
      <c r="W21" s="569"/>
      <c r="X21" s="569">
        <v>2</v>
      </c>
      <c r="Y21" s="569"/>
      <c r="Z21" s="569"/>
      <c r="AA21" s="569"/>
      <c r="AB21" s="569"/>
      <c r="AC21" s="569">
        <v>3</v>
      </c>
      <c r="AD21" s="569"/>
      <c r="AE21" s="569"/>
      <c r="AF21" s="569"/>
      <c r="AG21" s="589"/>
    </row>
    <row r="22" spans="2:68" x14ac:dyDescent="0.25">
      <c r="B22" s="575"/>
      <c r="C22" s="52">
        <v>5212</v>
      </c>
      <c r="D22" s="52" t="s">
        <v>12</v>
      </c>
      <c r="E22" s="124">
        <v>7.7999999999999996E-3</v>
      </c>
      <c r="F22" s="125">
        <v>7.7999999999999996E-3</v>
      </c>
      <c r="G22" s="124">
        <v>4.53E-2</v>
      </c>
      <c r="H22" s="125">
        <v>4.53E-2</v>
      </c>
      <c r="I22" s="126">
        <v>0.14019999999999999</v>
      </c>
      <c r="J22" s="127">
        <v>0.14019999999999999</v>
      </c>
      <c r="K22" s="126">
        <v>0.47220000000000001</v>
      </c>
      <c r="L22" s="127">
        <v>0.47220000000000001</v>
      </c>
      <c r="M22" s="74">
        <v>0</v>
      </c>
      <c r="N22" s="74">
        <f t="shared" si="5"/>
        <v>5.8076923076923084</v>
      </c>
      <c r="O22" s="78">
        <f t="shared" si="6"/>
        <v>17.974358974358974</v>
      </c>
      <c r="Q22" s="679" t="s">
        <v>42</v>
      </c>
      <c r="R22" s="535"/>
      <c r="S22" s="46" t="s">
        <v>43</v>
      </c>
      <c r="T22" s="46" t="s">
        <v>44</v>
      </c>
      <c r="U22" s="46" t="s">
        <v>45</v>
      </c>
      <c r="V22" s="47" t="s">
        <v>46</v>
      </c>
      <c r="W22" s="46" t="s">
        <v>58</v>
      </c>
      <c r="X22" s="46" t="s">
        <v>47</v>
      </c>
      <c r="Y22" s="46" t="s">
        <v>48</v>
      </c>
      <c r="Z22" s="46" t="s">
        <v>49</v>
      </c>
      <c r="AA22" s="47" t="s">
        <v>50</v>
      </c>
      <c r="AB22" s="46" t="s">
        <v>58</v>
      </c>
      <c r="AC22" s="46" t="s">
        <v>51</v>
      </c>
      <c r="AD22" s="46" t="s">
        <v>52</v>
      </c>
      <c r="AE22" s="46" t="s">
        <v>53</v>
      </c>
      <c r="AF22" s="47" t="s">
        <v>54</v>
      </c>
      <c r="AG22" s="48" t="s">
        <v>58</v>
      </c>
    </row>
    <row r="23" spans="2:68" x14ac:dyDescent="0.25">
      <c r="B23" s="576"/>
      <c r="C23" s="82">
        <v>5213</v>
      </c>
      <c r="D23" s="82" t="s">
        <v>12</v>
      </c>
      <c r="E23" s="131">
        <v>7.7999999999999996E-3</v>
      </c>
      <c r="F23" s="132">
        <v>7.7999999999999996E-3</v>
      </c>
      <c r="G23" s="131">
        <v>4.53E-2</v>
      </c>
      <c r="H23" s="132">
        <v>4.53E-2</v>
      </c>
      <c r="I23" s="133">
        <v>0.14019999999999999</v>
      </c>
      <c r="J23" s="134">
        <v>0.14019999999999999</v>
      </c>
      <c r="K23" s="133">
        <v>0.47220000000000001</v>
      </c>
      <c r="L23" s="134">
        <v>0.47220000000000001</v>
      </c>
      <c r="M23" s="98">
        <v>0</v>
      </c>
      <c r="N23" s="98">
        <f t="shared" si="5"/>
        <v>5.8076923076923084</v>
      </c>
      <c r="O23" s="102">
        <f t="shared" si="6"/>
        <v>17.974358974358974</v>
      </c>
      <c r="Q23" s="567" t="s">
        <v>57</v>
      </c>
      <c r="R23" s="568"/>
      <c r="S23" s="59">
        <v>3.9</v>
      </c>
      <c r="T23" s="13">
        <v>4.8</v>
      </c>
      <c r="U23" s="13">
        <v>4.8</v>
      </c>
      <c r="V23" s="13">
        <v>3.9</v>
      </c>
      <c r="W23" s="60">
        <f>S23+T23+U23+V23</f>
        <v>17.399999999999999</v>
      </c>
      <c r="X23" s="59">
        <v>3.3</v>
      </c>
      <c r="Y23" s="13">
        <v>3.9</v>
      </c>
      <c r="Z23" s="13">
        <v>3.9</v>
      </c>
      <c r="AA23" s="13">
        <v>3.3</v>
      </c>
      <c r="AB23" s="60">
        <f>X23+Y23+Z23+AA23</f>
        <v>14.399999999999999</v>
      </c>
      <c r="AC23" s="59">
        <v>3.3</v>
      </c>
      <c r="AD23" s="13">
        <v>3.9</v>
      </c>
      <c r="AE23" s="13">
        <v>3.9</v>
      </c>
      <c r="AF23" s="13">
        <v>3.3</v>
      </c>
      <c r="AG23" s="61">
        <f>AC23+AD23+AE23+AF23</f>
        <v>14.399999999999999</v>
      </c>
    </row>
    <row r="24" spans="2:68" ht="15.75" thickBot="1" x14ac:dyDescent="0.3">
      <c r="B24" s="577">
        <v>3</v>
      </c>
      <c r="C24" s="62">
        <v>5311</v>
      </c>
      <c r="D24" s="62" t="s">
        <v>12</v>
      </c>
      <c r="E24" s="140">
        <v>7.7999999999999996E-3</v>
      </c>
      <c r="F24" s="141">
        <v>7.7999999999999996E-3</v>
      </c>
      <c r="G24" s="140">
        <v>4.53E-2</v>
      </c>
      <c r="H24" s="141">
        <v>4.53E-2</v>
      </c>
      <c r="I24" s="142">
        <v>0.14019999999999999</v>
      </c>
      <c r="J24" s="143">
        <v>0.14019999999999999</v>
      </c>
      <c r="K24" s="142">
        <v>0.47220000000000001</v>
      </c>
      <c r="L24" s="143">
        <v>0.47220000000000001</v>
      </c>
      <c r="M24" s="65">
        <v>0</v>
      </c>
      <c r="N24" s="65">
        <f t="shared" si="5"/>
        <v>5.8076923076923084</v>
      </c>
      <c r="O24" s="69">
        <f t="shared" si="6"/>
        <v>17.974358974358974</v>
      </c>
      <c r="Q24" s="590" t="s">
        <v>56</v>
      </c>
      <c r="R24" s="560"/>
      <c r="S24" s="70">
        <v>4.5</v>
      </c>
      <c r="T24" s="17">
        <v>5.3</v>
      </c>
      <c r="U24" s="17">
        <v>5.3</v>
      </c>
      <c r="V24" s="17">
        <v>4.5</v>
      </c>
      <c r="W24" s="71">
        <f>S24+T24+U24+V24</f>
        <v>19.600000000000001</v>
      </c>
      <c r="X24" s="70">
        <v>3.9</v>
      </c>
      <c r="Y24" s="17">
        <v>4.8</v>
      </c>
      <c r="Z24" s="17">
        <v>4.8</v>
      </c>
      <c r="AA24" s="17">
        <v>3.9</v>
      </c>
      <c r="AB24" s="71">
        <f>X24+Y24+Z24+AA24</f>
        <v>17.399999999999999</v>
      </c>
      <c r="AC24" s="70">
        <v>3.3</v>
      </c>
      <c r="AD24" s="17">
        <v>3.9</v>
      </c>
      <c r="AE24" s="17">
        <v>3.9</v>
      </c>
      <c r="AF24" s="17">
        <v>3.3</v>
      </c>
      <c r="AG24" s="72">
        <f>AC24+AD24+AE24+AF24</f>
        <v>14.399999999999999</v>
      </c>
    </row>
    <row r="25" spans="2:68" x14ac:dyDescent="0.25">
      <c r="B25" s="575"/>
      <c r="C25" s="52">
        <v>5312</v>
      </c>
      <c r="D25" s="52" t="s">
        <v>12</v>
      </c>
      <c r="E25" s="124">
        <v>7.7999999999999996E-3</v>
      </c>
      <c r="F25" s="125">
        <v>7.7999999999999996E-3</v>
      </c>
      <c r="G25" s="124">
        <v>4.53E-2</v>
      </c>
      <c r="H25" s="125">
        <v>4.53E-2</v>
      </c>
      <c r="I25" s="126">
        <v>0.14019999999999999</v>
      </c>
      <c r="J25" s="127">
        <v>0.14019999999999999</v>
      </c>
      <c r="K25" s="126">
        <v>0.47220000000000001</v>
      </c>
      <c r="L25" s="127">
        <v>0.47220000000000001</v>
      </c>
      <c r="M25" s="74">
        <v>0</v>
      </c>
      <c r="N25" s="74">
        <f t="shared" si="5"/>
        <v>5.8076923076923084</v>
      </c>
      <c r="O25" s="78">
        <f t="shared" si="6"/>
        <v>17.974358974358974</v>
      </c>
    </row>
    <row r="26" spans="2:68" ht="15.75" thickBot="1" x14ac:dyDescent="0.3">
      <c r="B26" s="566"/>
      <c r="C26" s="108">
        <v>5313</v>
      </c>
      <c r="D26" s="108" t="s">
        <v>12</v>
      </c>
      <c r="E26" s="144">
        <v>7.7999999999999996E-3</v>
      </c>
      <c r="F26" s="145">
        <v>7.7999999999999996E-3</v>
      </c>
      <c r="G26" s="144">
        <v>4.53E-2</v>
      </c>
      <c r="H26" s="145">
        <v>4.53E-2</v>
      </c>
      <c r="I26" s="146">
        <v>0.14019999999999999</v>
      </c>
      <c r="J26" s="147">
        <v>0.14019999999999999</v>
      </c>
      <c r="K26" s="146">
        <v>0.47220000000000001</v>
      </c>
      <c r="L26" s="147">
        <v>0.47220000000000001</v>
      </c>
      <c r="M26" s="136">
        <v>0</v>
      </c>
      <c r="N26" s="136">
        <f t="shared" si="5"/>
        <v>5.8076923076923084</v>
      </c>
      <c r="O26" s="139">
        <f t="shared" si="6"/>
        <v>17.974358974358974</v>
      </c>
    </row>
    <row r="27" spans="2:68" ht="15.75" thickBot="1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68" ht="16.5" thickBot="1" x14ac:dyDescent="0.3">
      <c r="B28" s="683" t="s">
        <v>282</v>
      </c>
      <c r="C28" s="684"/>
      <c r="D28" s="684"/>
      <c r="E28" s="684"/>
      <c r="F28" s="684"/>
      <c r="G28" s="684"/>
      <c r="H28" s="684"/>
      <c r="I28" s="684"/>
      <c r="J28" s="684"/>
      <c r="K28" s="684"/>
      <c r="L28" s="685"/>
      <c r="M28" s="148"/>
      <c r="N28" s="148"/>
      <c r="O28" s="148"/>
    </row>
    <row r="29" spans="2:68" ht="15.75" customHeight="1" x14ac:dyDescent="0.25">
      <c r="B29" s="686" t="s">
        <v>60</v>
      </c>
      <c r="C29" s="568" t="s">
        <v>32</v>
      </c>
      <c r="D29" s="568" t="s">
        <v>30</v>
      </c>
      <c r="E29" s="561" t="s">
        <v>207</v>
      </c>
      <c r="F29" s="563" t="s">
        <v>208</v>
      </c>
      <c r="G29" s="559" t="s">
        <v>211</v>
      </c>
      <c r="H29" s="559" t="s">
        <v>212</v>
      </c>
      <c r="I29" s="561" t="s">
        <v>209</v>
      </c>
      <c r="J29" s="563" t="s">
        <v>210</v>
      </c>
      <c r="K29" s="561" t="s">
        <v>286</v>
      </c>
      <c r="L29" s="573" t="s">
        <v>287</v>
      </c>
      <c r="M29" s="148"/>
      <c r="N29" s="148"/>
      <c r="O29" s="148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</row>
    <row r="30" spans="2:68" ht="15.75" customHeight="1" thickBot="1" x14ac:dyDescent="0.3">
      <c r="B30" s="687"/>
      <c r="C30" s="560"/>
      <c r="D30" s="560"/>
      <c r="E30" s="562"/>
      <c r="F30" s="564"/>
      <c r="G30" s="560"/>
      <c r="H30" s="560"/>
      <c r="I30" s="562"/>
      <c r="J30" s="564"/>
      <c r="K30" s="562"/>
      <c r="L30" s="574"/>
      <c r="M30" s="148"/>
      <c r="N30" s="148"/>
      <c r="O30" s="148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</row>
    <row r="31" spans="2:68" ht="15" customHeight="1" x14ac:dyDescent="0.25">
      <c r="B31" s="565">
        <v>1</v>
      </c>
      <c r="C31" s="52">
        <v>7111</v>
      </c>
      <c r="D31" s="52" t="s">
        <v>27</v>
      </c>
      <c r="E31" s="53">
        <v>41.5</v>
      </c>
      <c r="F31" s="54">
        <v>41.5</v>
      </c>
      <c r="G31" s="55">
        <v>44.7</v>
      </c>
      <c r="H31" s="55">
        <v>44.7</v>
      </c>
      <c r="I31" s="53">
        <v>35.799999999999997</v>
      </c>
      <c r="J31" s="54">
        <v>35.799999999999997</v>
      </c>
      <c r="K31" s="53">
        <v>4.5</v>
      </c>
      <c r="L31" s="149">
        <v>4.5</v>
      </c>
      <c r="M31" s="148"/>
      <c r="N31" s="148"/>
      <c r="O31" s="148"/>
      <c r="Q31" s="130"/>
      <c r="R31" s="13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</row>
    <row r="32" spans="2:68" ht="15.75" customHeight="1" x14ac:dyDescent="0.25">
      <c r="B32" s="575"/>
      <c r="C32" s="52">
        <v>7112</v>
      </c>
      <c r="D32" s="52" t="s">
        <v>27</v>
      </c>
      <c r="E32" s="53">
        <v>36.4</v>
      </c>
      <c r="F32" s="54">
        <v>36.4</v>
      </c>
      <c r="G32" s="55">
        <v>39.200000000000003</v>
      </c>
      <c r="H32" s="55">
        <v>39.200000000000003</v>
      </c>
      <c r="I32" s="53">
        <v>31.3</v>
      </c>
      <c r="J32" s="54">
        <v>31.3</v>
      </c>
      <c r="K32" s="53">
        <v>3.9</v>
      </c>
      <c r="L32" s="149">
        <v>3.9</v>
      </c>
      <c r="M32" s="148"/>
      <c r="N32" s="148"/>
      <c r="O32" s="148"/>
      <c r="Q32" s="130"/>
      <c r="R32" s="130"/>
      <c r="S32" s="151"/>
      <c r="T32" s="151"/>
      <c r="U32" s="151"/>
      <c r="V32" s="151"/>
      <c r="W32" s="152"/>
      <c r="X32" s="151"/>
      <c r="Y32" s="151"/>
      <c r="Z32" s="151"/>
      <c r="AA32" s="151"/>
      <c r="AB32" s="152"/>
      <c r="AC32" s="151"/>
      <c r="AD32" s="151"/>
      <c r="AE32" s="151"/>
      <c r="AF32" s="151"/>
      <c r="AG32" s="152"/>
    </row>
    <row r="33" spans="2:33" ht="15.75" customHeight="1" x14ac:dyDescent="0.25">
      <c r="B33" s="576"/>
      <c r="C33" s="52">
        <v>7113</v>
      </c>
      <c r="D33" s="52" t="s">
        <v>27</v>
      </c>
      <c r="E33" s="53">
        <v>30.8</v>
      </c>
      <c r="F33" s="54">
        <v>30.8</v>
      </c>
      <c r="G33" s="55">
        <v>33.1</v>
      </c>
      <c r="H33" s="55">
        <v>33.1</v>
      </c>
      <c r="I33" s="53">
        <v>26.5</v>
      </c>
      <c r="J33" s="54">
        <v>26.5</v>
      </c>
      <c r="K33" s="53">
        <v>3.3</v>
      </c>
      <c r="L33" s="149">
        <v>3.3</v>
      </c>
      <c r="M33" s="148"/>
      <c r="N33" s="148"/>
      <c r="O33" s="148"/>
      <c r="Q33" s="130"/>
      <c r="R33" s="130"/>
      <c r="S33" s="151"/>
      <c r="T33" s="151"/>
      <c r="U33" s="151"/>
      <c r="V33" s="151"/>
      <c r="W33" s="152"/>
      <c r="X33" s="151"/>
      <c r="Y33" s="151"/>
      <c r="Z33" s="151"/>
      <c r="AA33" s="151"/>
      <c r="AB33" s="152"/>
      <c r="AC33" s="151"/>
      <c r="AD33" s="151"/>
      <c r="AE33" s="151"/>
      <c r="AF33" s="151"/>
      <c r="AG33" s="152"/>
    </row>
    <row r="34" spans="2:33" ht="15.75" customHeight="1" x14ac:dyDescent="0.25">
      <c r="B34" s="577">
        <v>2</v>
      </c>
      <c r="C34" s="62">
        <v>7211</v>
      </c>
      <c r="D34" s="62" t="s">
        <v>27</v>
      </c>
      <c r="E34" s="90">
        <v>49.6</v>
      </c>
      <c r="F34" s="91">
        <v>49.6</v>
      </c>
      <c r="G34" s="92">
        <v>53.4</v>
      </c>
      <c r="H34" s="92">
        <v>53.4</v>
      </c>
      <c r="I34" s="90">
        <v>42.7</v>
      </c>
      <c r="J34" s="91">
        <v>42.7</v>
      </c>
      <c r="K34" s="90">
        <v>5.3</v>
      </c>
      <c r="L34" s="153">
        <v>5.3</v>
      </c>
      <c r="M34" s="148"/>
      <c r="N34" s="148"/>
      <c r="O34" s="148"/>
    </row>
    <row r="35" spans="2:33" ht="15" customHeight="1" x14ac:dyDescent="0.25">
      <c r="B35" s="575"/>
      <c r="C35" s="52">
        <v>7212</v>
      </c>
      <c r="D35" s="52" t="s">
        <v>27</v>
      </c>
      <c r="E35" s="53">
        <v>44.7</v>
      </c>
      <c r="F35" s="54">
        <v>44.7</v>
      </c>
      <c r="G35" s="55">
        <v>48.1</v>
      </c>
      <c r="H35" s="55">
        <v>48.1</v>
      </c>
      <c r="I35" s="53">
        <v>38.5</v>
      </c>
      <c r="J35" s="54">
        <v>38.5</v>
      </c>
      <c r="K35" s="53">
        <v>4.8</v>
      </c>
      <c r="L35" s="149">
        <v>4.8</v>
      </c>
      <c r="M35" s="148"/>
      <c r="N35" s="148"/>
      <c r="O35" s="148"/>
    </row>
    <row r="36" spans="2:33" ht="15" customHeight="1" x14ac:dyDescent="0.25">
      <c r="B36" s="576"/>
      <c r="C36" s="52">
        <v>7213</v>
      </c>
      <c r="D36" s="52" t="s">
        <v>27</v>
      </c>
      <c r="E36" s="53">
        <v>36</v>
      </c>
      <c r="F36" s="54">
        <v>36</v>
      </c>
      <c r="G36" s="55">
        <v>38.799999999999997</v>
      </c>
      <c r="H36" s="55">
        <v>38.799999999999997</v>
      </c>
      <c r="I36" s="53">
        <v>31</v>
      </c>
      <c r="J36" s="54">
        <v>31</v>
      </c>
      <c r="K36" s="53">
        <v>3.9</v>
      </c>
      <c r="L36" s="149">
        <v>3.9</v>
      </c>
      <c r="M36" s="148"/>
      <c r="N36" s="148"/>
      <c r="O36" s="148"/>
    </row>
    <row r="37" spans="2:33" ht="15" customHeight="1" x14ac:dyDescent="0.25">
      <c r="B37" s="577">
        <v>3</v>
      </c>
      <c r="C37" s="62">
        <v>7311</v>
      </c>
      <c r="D37" s="62" t="s">
        <v>27</v>
      </c>
      <c r="E37" s="90">
        <v>49.6</v>
      </c>
      <c r="F37" s="91">
        <v>49.6</v>
      </c>
      <c r="G37" s="92">
        <v>53.4</v>
      </c>
      <c r="H37" s="92">
        <v>53.4</v>
      </c>
      <c r="I37" s="90">
        <v>42.7</v>
      </c>
      <c r="J37" s="91">
        <v>42.7</v>
      </c>
      <c r="K37" s="90">
        <v>5.3</v>
      </c>
      <c r="L37" s="153">
        <v>5.3</v>
      </c>
      <c r="M37" s="148"/>
      <c r="N37" s="148"/>
      <c r="O37" s="148"/>
    </row>
    <row r="38" spans="2:33" ht="15" customHeight="1" x14ac:dyDescent="0.25">
      <c r="B38" s="575"/>
      <c r="C38" s="52">
        <v>7312</v>
      </c>
      <c r="D38" s="52" t="s">
        <v>27</v>
      </c>
      <c r="E38" s="53">
        <v>44.7</v>
      </c>
      <c r="F38" s="54">
        <v>44.7</v>
      </c>
      <c r="G38" s="55">
        <v>48.1</v>
      </c>
      <c r="H38" s="55">
        <v>48.1</v>
      </c>
      <c r="I38" s="53">
        <v>38.5</v>
      </c>
      <c r="J38" s="54">
        <v>38.5</v>
      </c>
      <c r="K38" s="53">
        <v>4.8</v>
      </c>
      <c r="L38" s="149">
        <v>4.8</v>
      </c>
      <c r="M38" s="148"/>
      <c r="N38" s="148"/>
      <c r="O38" s="148"/>
    </row>
    <row r="39" spans="2:33" ht="15" customHeight="1" x14ac:dyDescent="0.25">
      <c r="B39" s="576"/>
      <c r="C39" s="52">
        <v>7313</v>
      </c>
      <c r="D39" s="52" t="s">
        <v>27</v>
      </c>
      <c r="E39" s="53">
        <v>36</v>
      </c>
      <c r="F39" s="54">
        <v>36</v>
      </c>
      <c r="G39" s="55">
        <v>38.799999999999997</v>
      </c>
      <c r="H39" s="55">
        <v>38.799999999999997</v>
      </c>
      <c r="I39" s="53">
        <v>31</v>
      </c>
      <c r="J39" s="54">
        <v>31</v>
      </c>
      <c r="K39" s="53">
        <v>3.9</v>
      </c>
      <c r="L39" s="149">
        <v>3.9</v>
      </c>
      <c r="M39" s="148"/>
      <c r="N39" s="148"/>
      <c r="O39" s="148"/>
    </row>
    <row r="40" spans="2:33" ht="15" customHeight="1" x14ac:dyDescent="0.25">
      <c r="B40" s="577">
        <v>4</v>
      </c>
      <c r="C40" s="62">
        <v>7411</v>
      </c>
      <c r="D40" s="62" t="s">
        <v>27</v>
      </c>
      <c r="E40" s="90">
        <v>41.5</v>
      </c>
      <c r="F40" s="91">
        <v>41.5</v>
      </c>
      <c r="G40" s="92">
        <v>44.7</v>
      </c>
      <c r="H40" s="92">
        <v>44.7</v>
      </c>
      <c r="I40" s="90">
        <v>35.799999999999997</v>
      </c>
      <c r="J40" s="91">
        <v>35.799999999999997</v>
      </c>
      <c r="K40" s="90">
        <v>4.5</v>
      </c>
      <c r="L40" s="153">
        <v>4.5</v>
      </c>
      <c r="M40" s="148"/>
      <c r="N40" s="148"/>
      <c r="O40" s="148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</row>
    <row r="41" spans="2:33" ht="15" customHeight="1" x14ac:dyDescent="0.25">
      <c r="B41" s="575"/>
      <c r="C41" s="52">
        <v>7412</v>
      </c>
      <c r="D41" s="52" t="s">
        <v>27</v>
      </c>
      <c r="E41" s="53">
        <v>36.4</v>
      </c>
      <c r="F41" s="54">
        <v>36.4</v>
      </c>
      <c r="G41" s="55">
        <v>39.200000000000003</v>
      </c>
      <c r="H41" s="55">
        <v>39.200000000000003</v>
      </c>
      <c r="I41" s="53">
        <v>31.3</v>
      </c>
      <c r="J41" s="54">
        <v>31.3</v>
      </c>
      <c r="K41" s="53">
        <v>3.9</v>
      </c>
      <c r="L41" s="149">
        <v>3.9</v>
      </c>
      <c r="M41" s="148"/>
      <c r="N41" s="148"/>
      <c r="O41" s="148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</row>
    <row r="42" spans="2:33" ht="15.75" customHeight="1" thickBot="1" x14ac:dyDescent="0.3">
      <c r="B42" s="566"/>
      <c r="C42" s="108">
        <v>7413</v>
      </c>
      <c r="D42" s="108" t="s">
        <v>27</v>
      </c>
      <c r="E42" s="109">
        <v>30.8</v>
      </c>
      <c r="F42" s="110">
        <v>30.8</v>
      </c>
      <c r="G42" s="111">
        <v>33.1</v>
      </c>
      <c r="H42" s="111">
        <v>33.1</v>
      </c>
      <c r="I42" s="109">
        <v>26.5</v>
      </c>
      <c r="J42" s="110">
        <v>26.5</v>
      </c>
      <c r="K42" s="109">
        <v>3.3</v>
      </c>
      <c r="L42" s="155">
        <v>3.3</v>
      </c>
      <c r="M42" s="148"/>
      <c r="N42" s="148"/>
      <c r="O42" s="148"/>
      <c r="Q42" s="130"/>
      <c r="R42" s="13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</row>
    <row r="43" spans="2:33" ht="15.75" thickBot="1" x14ac:dyDescent="0.3">
      <c r="B43" s="120"/>
      <c r="C43" s="52"/>
      <c r="D43" s="52"/>
      <c r="E43" s="156"/>
      <c r="F43" s="156"/>
      <c r="G43" s="156"/>
      <c r="H43" s="156"/>
      <c r="I43" s="157"/>
      <c r="J43" s="157"/>
      <c r="K43" s="157"/>
      <c r="L43" s="157"/>
      <c r="M43" s="74"/>
      <c r="N43" s="74"/>
      <c r="O43" s="74"/>
      <c r="Q43" s="130"/>
      <c r="R43" s="130"/>
      <c r="S43" s="151"/>
      <c r="T43" s="151"/>
      <c r="U43" s="151"/>
      <c r="V43" s="151"/>
      <c r="W43" s="152"/>
      <c r="X43" s="151"/>
      <c r="Y43" s="151"/>
      <c r="Z43" s="151"/>
      <c r="AA43" s="151"/>
      <c r="AB43" s="152"/>
      <c r="AC43" s="151"/>
      <c r="AD43" s="151"/>
      <c r="AE43" s="151"/>
      <c r="AF43" s="151"/>
      <c r="AG43" s="152"/>
    </row>
    <row r="44" spans="2:33" ht="16.5" thickBot="1" x14ac:dyDescent="0.3">
      <c r="B44" s="683" t="s">
        <v>285</v>
      </c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Q44" s="130"/>
      <c r="R44" s="130"/>
      <c r="S44" s="151"/>
      <c r="T44" s="151"/>
      <c r="U44" s="151"/>
      <c r="V44" s="151"/>
      <c r="W44" s="152"/>
      <c r="X44" s="151"/>
      <c r="Y44" s="151"/>
      <c r="Z44" s="151"/>
      <c r="AA44" s="151"/>
      <c r="AB44" s="152"/>
      <c r="AC44" s="151"/>
      <c r="AD44" s="151"/>
      <c r="AE44" s="151"/>
      <c r="AF44" s="151"/>
      <c r="AG44" s="152"/>
    </row>
    <row r="45" spans="2:33" x14ac:dyDescent="0.25">
      <c r="B45" s="686" t="s">
        <v>60</v>
      </c>
      <c r="C45" s="568" t="s">
        <v>32</v>
      </c>
      <c r="D45" s="568" t="s">
        <v>30</v>
      </c>
      <c r="E45" s="561" t="s">
        <v>369</v>
      </c>
      <c r="F45" s="563" t="s">
        <v>368</v>
      </c>
      <c r="G45" s="561" t="s">
        <v>367</v>
      </c>
      <c r="H45" s="563" t="s">
        <v>366</v>
      </c>
      <c r="I45" s="561" t="s">
        <v>365</v>
      </c>
      <c r="J45" s="563" t="s">
        <v>364</v>
      </c>
      <c r="K45" s="561" t="s">
        <v>363</v>
      </c>
      <c r="L45" s="563" t="s">
        <v>362</v>
      </c>
      <c r="M45" s="688" t="s">
        <v>304</v>
      </c>
      <c r="N45" s="696" t="s">
        <v>361</v>
      </c>
      <c r="O45" s="690" t="s">
        <v>360</v>
      </c>
    </row>
    <row r="46" spans="2:33" ht="15.75" thickBot="1" x14ac:dyDescent="0.3">
      <c r="B46" s="687"/>
      <c r="C46" s="560"/>
      <c r="D46" s="560"/>
      <c r="E46" s="562"/>
      <c r="F46" s="564"/>
      <c r="G46" s="562"/>
      <c r="H46" s="564"/>
      <c r="I46" s="562"/>
      <c r="J46" s="564"/>
      <c r="K46" s="562"/>
      <c r="L46" s="564"/>
      <c r="M46" s="689"/>
      <c r="N46" s="697"/>
      <c r="O46" s="691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</row>
    <row r="47" spans="2:33" ht="15" customHeight="1" x14ac:dyDescent="0.25">
      <c r="B47" s="565">
        <v>1</v>
      </c>
      <c r="C47" s="159">
        <v>7111</v>
      </c>
      <c r="D47" s="159" t="s">
        <v>27</v>
      </c>
      <c r="E47" s="160">
        <v>1.5699999999999999E-2</v>
      </c>
      <c r="F47" s="161">
        <v>1.5699999999999999E-2</v>
      </c>
      <c r="G47" s="162">
        <v>0.10829999999999999</v>
      </c>
      <c r="H47" s="162">
        <v>0.10829999999999999</v>
      </c>
      <c r="I47" s="160">
        <v>0.23719999999999999</v>
      </c>
      <c r="J47" s="161">
        <v>0.23719999999999999</v>
      </c>
      <c r="K47" s="160">
        <v>0.68859999999999999</v>
      </c>
      <c r="L47" s="161">
        <v>0.68859999999999999</v>
      </c>
      <c r="M47" s="163">
        <v>0.158</v>
      </c>
      <c r="N47" s="74">
        <f>G47/E47</f>
        <v>6.8980891719745223</v>
      </c>
      <c r="O47" s="78">
        <f>I47/E47</f>
        <v>15.108280254777071</v>
      </c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</row>
    <row r="48" spans="2:33" x14ac:dyDescent="0.25">
      <c r="B48" s="575"/>
      <c r="C48" s="440">
        <v>7112</v>
      </c>
      <c r="D48" s="440" t="s">
        <v>27</v>
      </c>
      <c r="E48" s="124">
        <v>1.5699999999999999E-2</v>
      </c>
      <c r="F48" s="125">
        <v>1.5699999999999999E-2</v>
      </c>
      <c r="G48" s="156">
        <v>9.3899999999999997E-2</v>
      </c>
      <c r="H48" s="156">
        <v>9.3899999999999997E-2</v>
      </c>
      <c r="I48" s="124">
        <v>0.2772</v>
      </c>
      <c r="J48" s="125">
        <v>0.2772</v>
      </c>
      <c r="K48" s="124">
        <v>0.91839999999999999</v>
      </c>
      <c r="L48" s="125">
        <v>0.91839999999999999</v>
      </c>
      <c r="M48" s="77">
        <v>0.104</v>
      </c>
      <c r="N48" s="74">
        <f>G48/E48</f>
        <v>5.9808917197452232</v>
      </c>
      <c r="O48" s="78">
        <f>I48/E48</f>
        <v>17.656050955414013</v>
      </c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</row>
    <row r="49" spans="1:31" x14ac:dyDescent="0.25">
      <c r="B49" s="576"/>
      <c r="C49" s="440">
        <v>7113</v>
      </c>
      <c r="D49" s="440" t="s">
        <v>27</v>
      </c>
      <c r="E49" s="124">
        <v>1.5699999999999999E-2</v>
      </c>
      <c r="F49" s="125">
        <v>1.5699999999999999E-2</v>
      </c>
      <c r="G49" s="156">
        <v>9.0700000000000003E-2</v>
      </c>
      <c r="H49" s="156">
        <v>9.0700000000000003E-2</v>
      </c>
      <c r="I49" s="124">
        <v>0.28039999999999998</v>
      </c>
      <c r="J49" s="125">
        <v>0.28039999999999998</v>
      </c>
      <c r="K49" s="124">
        <v>0.94440000000000002</v>
      </c>
      <c r="L49" s="125">
        <v>0.94440000000000002</v>
      </c>
      <c r="M49" s="77">
        <v>5.0999999999999997E-2</v>
      </c>
      <c r="N49" s="74">
        <f t="shared" ref="N49" si="8">G49/E49</f>
        <v>5.7770700636942678</v>
      </c>
      <c r="O49" s="78">
        <f t="shared" ref="O49" si="9">I49/E49</f>
        <v>17.859872611464969</v>
      </c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</row>
    <row r="50" spans="1:31" x14ac:dyDescent="0.25">
      <c r="B50" s="577">
        <v>2</v>
      </c>
      <c r="C50" s="439">
        <v>7211</v>
      </c>
      <c r="D50" s="439" t="s">
        <v>27</v>
      </c>
      <c r="E50" s="140">
        <v>1.5699999999999999E-2</v>
      </c>
      <c r="F50" s="141">
        <v>1.5699999999999999E-2</v>
      </c>
      <c r="G50" s="164">
        <v>0.1003</v>
      </c>
      <c r="H50" s="164">
        <v>0.1003</v>
      </c>
      <c r="I50" s="140">
        <v>0.16930000000000001</v>
      </c>
      <c r="J50" s="141">
        <v>0.16930000000000001</v>
      </c>
      <c r="K50" s="140">
        <v>0.41060000000000002</v>
      </c>
      <c r="L50" s="141">
        <v>0.41060000000000002</v>
      </c>
      <c r="M50" s="66">
        <v>0.317</v>
      </c>
      <c r="N50" s="65">
        <f>G50/E50</f>
        <v>6.3885350318471339</v>
      </c>
      <c r="O50" s="69">
        <f>I50/E50</f>
        <v>10.783439490445861</v>
      </c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</row>
    <row r="51" spans="1:31" x14ac:dyDescent="0.25">
      <c r="A51" s="20"/>
      <c r="B51" s="575"/>
      <c r="C51" s="440">
        <v>7212</v>
      </c>
      <c r="D51" s="440" t="s">
        <v>27</v>
      </c>
      <c r="E51" s="124">
        <v>1.5699999999999999E-2</v>
      </c>
      <c r="F51" s="125">
        <v>1.5699999999999999E-2</v>
      </c>
      <c r="G51" s="156">
        <v>9.8900000000000002E-2</v>
      </c>
      <c r="H51" s="156">
        <v>9.8900000000000002E-2</v>
      </c>
      <c r="I51" s="124">
        <v>0.19980000000000001</v>
      </c>
      <c r="J51" s="125">
        <v>0.19980000000000001</v>
      </c>
      <c r="K51" s="124">
        <v>0.55310000000000004</v>
      </c>
      <c r="L51" s="125">
        <v>0.55310000000000004</v>
      </c>
      <c r="M51" s="75">
        <v>0.20899999999999999</v>
      </c>
      <c r="N51" s="74">
        <f>G51/E51</f>
        <v>6.2993630573248414</v>
      </c>
      <c r="O51" s="78">
        <f>I51/E51</f>
        <v>12.726114649681531</v>
      </c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</row>
    <row r="52" spans="1:31" x14ac:dyDescent="0.25">
      <c r="A52" s="20"/>
      <c r="B52" s="576"/>
      <c r="C52" s="440">
        <v>7213</v>
      </c>
      <c r="D52" s="440" t="s">
        <v>27</v>
      </c>
      <c r="E52" s="124">
        <v>1.5699999999999999E-2</v>
      </c>
      <c r="F52" s="125">
        <v>1.5699999999999999E-2</v>
      </c>
      <c r="G52" s="156">
        <v>9.1499999999999998E-2</v>
      </c>
      <c r="H52" s="156">
        <v>9.1499999999999998E-2</v>
      </c>
      <c r="I52" s="124">
        <v>0.2797</v>
      </c>
      <c r="J52" s="125">
        <v>0.2797</v>
      </c>
      <c r="K52" s="124">
        <v>0.93820000000000003</v>
      </c>
      <c r="L52" s="125">
        <v>0.93820000000000003</v>
      </c>
      <c r="M52" s="99">
        <v>0.10100000000000001</v>
      </c>
      <c r="N52" s="98">
        <f t="shared" ref="N52" si="10">G52/E52</f>
        <v>5.8280254777070066</v>
      </c>
      <c r="O52" s="102">
        <f t="shared" ref="O52" si="11">I52/E52</f>
        <v>17.815286624203825</v>
      </c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</row>
    <row r="53" spans="1:31" x14ac:dyDescent="0.25">
      <c r="A53" s="20"/>
      <c r="B53" s="577">
        <v>3</v>
      </c>
      <c r="C53" s="439">
        <v>7311</v>
      </c>
      <c r="D53" s="439" t="s">
        <v>27</v>
      </c>
      <c r="E53" s="140">
        <v>1.5699999999999999E-2</v>
      </c>
      <c r="F53" s="141">
        <v>1.5699999999999999E-2</v>
      </c>
      <c r="G53" s="164">
        <v>0.1003</v>
      </c>
      <c r="H53" s="164">
        <v>0.1003</v>
      </c>
      <c r="I53" s="140">
        <v>0.16930000000000001</v>
      </c>
      <c r="J53" s="141">
        <v>0.16930000000000001</v>
      </c>
      <c r="K53" s="140">
        <v>0.41060000000000002</v>
      </c>
      <c r="L53" s="141">
        <v>0.41060000000000002</v>
      </c>
      <c r="M53" s="77">
        <v>0.317</v>
      </c>
      <c r="N53" s="74">
        <f>G53/E53</f>
        <v>6.3885350318471339</v>
      </c>
      <c r="O53" s="78">
        <f>I53/E53</f>
        <v>10.783439490445861</v>
      </c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</row>
    <row r="54" spans="1:31" x14ac:dyDescent="0.25">
      <c r="A54" s="20"/>
      <c r="B54" s="575"/>
      <c r="C54" s="440">
        <v>7312</v>
      </c>
      <c r="D54" s="440" t="s">
        <v>27</v>
      </c>
      <c r="E54" s="124">
        <v>1.5699999999999999E-2</v>
      </c>
      <c r="F54" s="125">
        <v>1.5699999999999999E-2</v>
      </c>
      <c r="G54" s="156">
        <v>9.8900000000000002E-2</v>
      </c>
      <c r="H54" s="156">
        <v>9.8900000000000002E-2</v>
      </c>
      <c r="I54" s="124">
        <v>0.19980000000000001</v>
      </c>
      <c r="J54" s="125">
        <v>0.19980000000000001</v>
      </c>
      <c r="K54" s="124">
        <v>0.55310000000000004</v>
      </c>
      <c r="L54" s="125">
        <v>0.55310000000000004</v>
      </c>
      <c r="M54" s="77">
        <v>0.20899999999999999</v>
      </c>
      <c r="N54" s="74">
        <f>G54/E54</f>
        <v>6.2993630573248414</v>
      </c>
      <c r="O54" s="78">
        <f>I54/E54</f>
        <v>12.726114649681531</v>
      </c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</row>
    <row r="55" spans="1:31" x14ac:dyDescent="0.25">
      <c r="A55" s="20"/>
      <c r="B55" s="576"/>
      <c r="C55" s="440">
        <v>7313</v>
      </c>
      <c r="D55" s="440" t="s">
        <v>27</v>
      </c>
      <c r="E55" s="124">
        <v>1.5699999999999999E-2</v>
      </c>
      <c r="F55" s="125">
        <v>1.5699999999999999E-2</v>
      </c>
      <c r="G55" s="156">
        <v>9.1499999999999998E-2</v>
      </c>
      <c r="H55" s="156">
        <v>9.1499999999999998E-2</v>
      </c>
      <c r="I55" s="124">
        <v>0.2797</v>
      </c>
      <c r="J55" s="125">
        <v>0.2797</v>
      </c>
      <c r="K55" s="124">
        <v>0.93820000000000003</v>
      </c>
      <c r="L55" s="125">
        <v>0.93820000000000003</v>
      </c>
      <c r="M55" s="77">
        <v>0.10100000000000001</v>
      </c>
      <c r="N55" s="74">
        <f t="shared" ref="N55" si="12">G55/E55</f>
        <v>5.8280254777070066</v>
      </c>
      <c r="O55" s="78">
        <f t="shared" ref="O55" si="13">I55/E55</f>
        <v>17.815286624203825</v>
      </c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</row>
    <row r="56" spans="1:31" x14ac:dyDescent="0.25">
      <c r="A56" s="20"/>
      <c r="B56" s="577">
        <v>4</v>
      </c>
      <c r="C56" s="439">
        <v>7411</v>
      </c>
      <c r="D56" s="439" t="s">
        <v>27</v>
      </c>
      <c r="E56" s="140">
        <v>1.5699999999999999E-2</v>
      </c>
      <c r="F56" s="141">
        <v>1.5699999999999999E-2</v>
      </c>
      <c r="G56" s="164">
        <v>0.10829999999999999</v>
      </c>
      <c r="H56" s="164">
        <v>0.10829999999999999</v>
      </c>
      <c r="I56" s="140">
        <v>0.23719999999999999</v>
      </c>
      <c r="J56" s="141">
        <v>0.23719999999999999</v>
      </c>
      <c r="K56" s="140">
        <v>0.68859999999999999</v>
      </c>
      <c r="L56" s="141">
        <v>0.68859999999999999</v>
      </c>
      <c r="M56" s="68">
        <v>0.158</v>
      </c>
      <c r="N56" s="65">
        <f>G56/E56</f>
        <v>6.8980891719745223</v>
      </c>
      <c r="O56" s="69">
        <f>I56/E56</f>
        <v>15.108280254777071</v>
      </c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</row>
    <row r="57" spans="1:31" x14ac:dyDescent="0.25">
      <c r="A57" s="20"/>
      <c r="B57" s="575"/>
      <c r="C57" s="440">
        <v>7412</v>
      </c>
      <c r="D57" s="440" t="s">
        <v>27</v>
      </c>
      <c r="E57" s="124">
        <v>1.5699999999999999E-2</v>
      </c>
      <c r="F57" s="125">
        <v>1.5699999999999999E-2</v>
      </c>
      <c r="G57" s="156">
        <v>9.3899999999999997E-2</v>
      </c>
      <c r="H57" s="156">
        <v>9.3899999999999997E-2</v>
      </c>
      <c r="I57" s="124">
        <v>0.2772</v>
      </c>
      <c r="J57" s="125">
        <v>0.2772</v>
      </c>
      <c r="K57" s="124">
        <v>0.91839999999999999</v>
      </c>
      <c r="L57" s="125">
        <v>0.91839999999999999</v>
      </c>
      <c r="M57" s="77">
        <v>0.104</v>
      </c>
      <c r="N57" s="74">
        <f>G57/E57</f>
        <v>5.9808917197452232</v>
      </c>
      <c r="O57" s="78">
        <f>I57/E57</f>
        <v>17.656050955414013</v>
      </c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</row>
    <row r="58" spans="1:31" ht="15.75" thickBot="1" x14ac:dyDescent="0.3">
      <c r="A58" s="20"/>
      <c r="B58" s="566"/>
      <c r="C58" s="108">
        <v>7413</v>
      </c>
      <c r="D58" s="108" t="s">
        <v>27</v>
      </c>
      <c r="E58" s="144">
        <v>1.5699999999999999E-2</v>
      </c>
      <c r="F58" s="145">
        <v>1.5699999999999999E-2</v>
      </c>
      <c r="G58" s="165">
        <v>9.0700000000000003E-2</v>
      </c>
      <c r="H58" s="165">
        <v>9.0700000000000003E-2</v>
      </c>
      <c r="I58" s="144">
        <v>0.28039999999999998</v>
      </c>
      <c r="J58" s="145">
        <v>0.28039999999999998</v>
      </c>
      <c r="K58" s="144">
        <v>0.94440000000000002</v>
      </c>
      <c r="L58" s="145">
        <v>0.94440000000000002</v>
      </c>
      <c r="M58" s="118">
        <v>5.0999999999999997E-2</v>
      </c>
      <c r="N58" s="136">
        <f t="shared" ref="N58" si="14">G58/E58</f>
        <v>5.7770700636942678</v>
      </c>
      <c r="O58" s="139">
        <f t="shared" ref="O58" si="15">I58/E58</f>
        <v>17.859872611464969</v>
      </c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</row>
    <row r="59" spans="1:31" x14ac:dyDescent="0.25">
      <c r="A59" s="20"/>
      <c r="B59" s="120"/>
      <c r="C59" s="52"/>
      <c r="D59" s="52"/>
      <c r="E59" s="55"/>
      <c r="F59" s="55"/>
      <c r="G59" s="55"/>
      <c r="H59" s="55"/>
      <c r="I59" s="55"/>
      <c r="J59" s="55"/>
      <c r="K59" s="55"/>
      <c r="L59" s="55"/>
      <c r="M59" s="156"/>
      <c r="N59" s="156"/>
      <c r="O59" s="157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</row>
    <row r="60" spans="1:31" x14ac:dyDescent="0.25">
      <c r="A60" s="20"/>
      <c r="B60" s="120"/>
      <c r="C60" s="52"/>
      <c r="D60" s="52"/>
      <c r="E60" s="55"/>
      <c r="F60" s="55"/>
      <c r="G60" s="55"/>
      <c r="H60" s="55"/>
      <c r="I60" s="55"/>
      <c r="J60" s="55"/>
      <c r="K60" s="55"/>
      <c r="L60" s="55"/>
      <c r="M60" s="156"/>
      <c r="N60" s="156"/>
      <c r="O60" s="157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</row>
    <row r="61" spans="1:3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</row>
    <row r="62" spans="1:3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</row>
    <row r="63" spans="1:3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</row>
    <row r="64" spans="1:31" x14ac:dyDescent="0.25">
      <c r="A64" s="20"/>
      <c r="B64" s="120"/>
      <c r="C64" s="52"/>
      <c r="D64" s="52"/>
      <c r="E64" s="55"/>
      <c r="F64" s="55"/>
      <c r="G64" s="55"/>
      <c r="H64" s="55"/>
      <c r="I64" s="55"/>
      <c r="J64" s="55"/>
      <c r="K64" s="55"/>
      <c r="L64" s="55"/>
      <c r="M64" s="156"/>
      <c r="N64" s="156"/>
      <c r="O64" s="157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</row>
    <row r="65" spans="1:31" x14ac:dyDescent="0.25">
      <c r="A65" s="20"/>
      <c r="B65" s="120"/>
      <c r="C65" s="52"/>
      <c r="D65" s="52"/>
      <c r="E65" s="55"/>
      <c r="F65" s="55"/>
      <c r="G65" s="55"/>
      <c r="H65" s="55"/>
      <c r="I65" s="55"/>
      <c r="J65" s="55"/>
      <c r="K65" s="55"/>
      <c r="L65" s="55"/>
      <c r="M65" s="156"/>
      <c r="N65" s="156"/>
      <c r="O65" s="157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</row>
    <row r="66" spans="1:31" x14ac:dyDescent="0.25">
      <c r="A66" s="20"/>
      <c r="B66" s="120"/>
      <c r="C66" s="52"/>
      <c r="D66" s="52"/>
      <c r="E66" s="55"/>
      <c r="F66" s="55"/>
      <c r="G66" s="55"/>
      <c r="H66" s="55"/>
      <c r="I66" s="55"/>
      <c r="J66" s="55"/>
      <c r="K66" s="55"/>
      <c r="L66" s="55"/>
      <c r="M66" s="156"/>
      <c r="N66" s="156"/>
      <c r="O66" s="157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</row>
    <row r="67" spans="1:3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</row>
    <row r="68" spans="1:3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</row>
    <row r="69" spans="1:3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</row>
    <row r="70" spans="1:31" x14ac:dyDescent="0.25">
      <c r="A70" s="20"/>
      <c r="B70" s="120"/>
      <c r="C70" s="52"/>
      <c r="D70" s="52"/>
      <c r="E70" s="55"/>
      <c r="F70" s="55"/>
      <c r="G70" s="55"/>
      <c r="H70" s="55"/>
      <c r="I70" s="55"/>
      <c r="J70" s="55"/>
      <c r="K70" s="55"/>
      <c r="L70" s="55"/>
      <c r="M70" s="156"/>
      <c r="N70" s="156"/>
      <c r="O70" s="157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</row>
    <row r="71" spans="1:31" x14ac:dyDescent="0.25">
      <c r="A71" s="20"/>
      <c r="B71" s="120"/>
      <c r="C71" s="52"/>
      <c r="D71" s="52"/>
      <c r="E71" s="55"/>
      <c r="F71" s="55"/>
      <c r="G71" s="55"/>
      <c r="H71" s="55"/>
      <c r="I71" s="55"/>
      <c r="J71" s="55"/>
      <c r="K71" s="55"/>
      <c r="L71" s="55"/>
      <c r="M71" s="156"/>
      <c r="N71" s="156"/>
      <c r="O71" s="157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</row>
    <row r="72" spans="1:31" x14ac:dyDescent="0.25">
      <c r="A72" s="20"/>
      <c r="B72" s="120"/>
      <c r="C72" s="52"/>
      <c r="D72" s="52"/>
      <c r="E72" s="55"/>
      <c r="F72" s="55"/>
      <c r="G72" s="55"/>
      <c r="H72" s="55"/>
      <c r="I72" s="55"/>
      <c r="J72" s="55"/>
      <c r="K72" s="55"/>
      <c r="L72" s="55"/>
      <c r="M72" s="156"/>
      <c r="N72" s="156"/>
      <c r="O72" s="157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</row>
    <row r="73" spans="1:31" x14ac:dyDescent="0.25"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</row>
    <row r="74" spans="1:31" x14ac:dyDescent="0.25"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</row>
    <row r="75" spans="1:31" ht="15" customHeight="1" x14ac:dyDescent="0.25"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</row>
    <row r="76" spans="1:31" ht="15.75" customHeight="1" x14ac:dyDescent="0.25"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</row>
    <row r="77" spans="1:31" x14ac:dyDescent="0.25"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</row>
    <row r="78" spans="1:31" x14ac:dyDescent="0.25"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</row>
    <row r="79" spans="1:3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</row>
    <row r="80" spans="1:31" x14ac:dyDescent="0.25">
      <c r="A80" s="20"/>
      <c r="B80" s="120"/>
      <c r="C80" s="52"/>
      <c r="D80" s="52"/>
      <c r="E80" s="156"/>
      <c r="F80" s="156"/>
      <c r="G80" s="156"/>
      <c r="H80" s="156"/>
      <c r="I80" s="156"/>
      <c r="J80" s="156"/>
      <c r="K80" s="156"/>
      <c r="L80" s="156"/>
      <c r="M80" s="77"/>
      <c r="N80" s="74"/>
      <c r="O80" s="74"/>
      <c r="P80" s="20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</row>
    <row r="81" spans="1:31" x14ac:dyDescent="0.25">
      <c r="A81" s="20"/>
      <c r="B81" s="120"/>
      <c r="C81" s="52"/>
      <c r="D81" s="52"/>
      <c r="E81" s="156"/>
      <c r="F81" s="156"/>
      <c r="G81" s="156"/>
      <c r="H81" s="156"/>
      <c r="I81" s="156"/>
      <c r="J81" s="156"/>
      <c r="K81" s="156"/>
      <c r="L81" s="156"/>
      <c r="M81" s="77"/>
      <c r="N81" s="74"/>
      <c r="O81" s="74"/>
      <c r="P81" s="20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</row>
    <row r="82" spans="1:31" x14ac:dyDescent="0.25">
      <c r="A82" s="20"/>
      <c r="B82" s="120"/>
      <c r="C82" s="52"/>
      <c r="D82" s="52"/>
      <c r="E82" s="156"/>
      <c r="F82" s="156"/>
      <c r="G82" s="156"/>
      <c r="H82" s="156"/>
      <c r="I82" s="156"/>
      <c r="J82" s="156"/>
      <c r="K82" s="156"/>
      <c r="L82" s="156"/>
      <c r="M82" s="77"/>
      <c r="N82" s="74"/>
      <c r="O82" s="74"/>
      <c r="P82" s="20"/>
    </row>
    <row r="83" spans="1:3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3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3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31" x14ac:dyDescent="0.25">
      <c r="A86" s="20"/>
      <c r="B86" s="120"/>
      <c r="C86" s="52"/>
      <c r="D86" s="52"/>
      <c r="E86" s="156"/>
      <c r="F86" s="156"/>
      <c r="G86" s="156"/>
      <c r="H86" s="156"/>
      <c r="I86" s="156"/>
      <c r="J86" s="156"/>
      <c r="K86" s="156"/>
      <c r="L86" s="156"/>
      <c r="M86" s="77"/>
      <c r="N86" s="74"/>
      <c r="O86" s="74"/>
      <c r="P86" s="20"/>
    </row>
    <row r="87" spans="1:31" x14ac:dyDescent="0.25">
      <c r="A87" s="20"/>
      <c r="B87" s="120"/>
      <c r="C87" s="52"/>
      <c r="D87" s="52"/>
      <c r="E87" s="156"/>
      <c r="F87" s="156"/>
      <c r="G87" s="156"/>
      <c r="H87" s="156"/>
      <c r="I87" s="156"/>
      <c r="J87" s="156"/>
      <c r="K87" s="156"/>
      <c r="L87" s="156"/>
      <c r="M87" s="77"/>
      <c r="N87" s="74"/>
      <c r="O87" s="74"/>
      <c r="P87" s="20"/>
    </row>
    <row r="88" spans="1:31" x14ac:dyDescent="0.25">
      <c r="A88" s="20"/>
      <c r="B88" s="120"/>
      <c r="C88" s="52"/>
      <c r="D88" s="52"/>
      <c r="E88" s="156"/>
      <c r="F88" s="156"/>
      <c r="G88" s="156"/>
      <c r="H88" s="156"/>
      <c r="I88" s="156"/>
      <c r="J88" s="156"/>
      <c r="K88" s="156"/>
      <c r="L88" s="156"/>
      <c r="M88" s="77"/>
      <c r="N88" s="74"/>
      <c r="O88" s="74"/>
      <c r="P88" s="20"/>
    </row>
    <row r="89" spans="1:3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3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3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31" x14ac:dyDescent="0.25">
      <c r="A92" s="20"/>
      <c r="B92" s="120"/>
      <c r="C92" s="52"/>
      <c r="D92" s="52"/>
      <c r="E92" s="156"/>
      <c r="F92" s="156"/>
      <c r="G92" s="156"/>
      <c r="H92" s="156"/>
      <c r="I92" s="156"/>
      <c r="J92" s="156"/>
      <c r="K92" s="156"/>
      <c r="L92" s="156"/>
      <c r="M92" s="77"/>
      <c r="N92" s="74"/>
      <c r="O92" s="74"/>
      <c r="P92" s="20"/>
    </row>
    <row r="93" spans="1:31" x14ac:dyDescent="0.25">
      <c r="A93" s="20"/>
      <c r="B93" s="120"/>
      <c r="C93" s="52"/>
      <c r="D93" s="52"/>
      <c r="E93" s="156"/>
      <c r="F93" s="156"/>
      <c r="G93" s="156"/>
      <c r="H93" s="156"/>
      <c r="I93" s="156"/>
      <c r="J93" s="156"/>
      <c r="K93" s="156"/>
      <c r="L93" s="156"/>
      <c r="M93" s="77"/>
      <c r="N93" s="74"/>
      <c r="O93" s="74"/>
      <c r="P93" s="20"/>
    </row>
    <row r="94" spans="1:31" x14ac:dyDescent="0.25">
      <c r="A94" s="20"/>
      <c r="B94" s="120"/>
      <c r="C94" s="52"/>
      <c r="D94" s="52"/>
      <c r="E94" s="156"/>
      <c r="F94" s="156"/>
      <c r="G94" s="156"/>
      <c r="H94" s="156"/>
      <c r="I94" s="156"/>
      <c r="J94" s="156"/>
      <c r="K94" s="156"/>
      <c r="L94" s="156"/>
      <c r="M94" s="77"/>
      <c r="N94" s="74"/>
      <c r="O94" s="74"/>
      <c r="P94" s="20"/>
      <c r="Q94" s="20"/>
      <c r="R94" s="20"/>
    </row>
    <row r="95" spans="1:3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3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x14ac:dyDescent="0.25">
      <c r="A98" s="20"/>
      <c r="B98" s="120"/>
      <c r="C98" s="52"/>
      <c r="D98" s="52"/>
      <c r="E98" s="156"/>
      <c r="F98" s="156"/>
      <c r="G98" s="156"/>
      <c r="H98" s="156"/>
      <c r="I98" s="156"/>
      <c r="J98" s="156"/>
      <c r="K98" s="156"/>
      <c r="L98" s="156"/>
      <c r="M98" s="77"/>
      <c r="N98" s="74"/>
      <c r="O98" s="74"/>
      <c r="P98" s="20"/>
      <c r="Q98" s="20"/>
      <c r="R98" s="20"/>
    </row>
    <row r="99" spans="1:18" x14ac:dyDescent="0.25">
      <c r="A99" s="20"/>
      <c r="B99" s="120"/>
      <c r="C99" s="52"/>
      <c r="D99" s="52"/>
      <c r="E99" s="156"/>
      <c r="F99" s="156"/>
      <c r="G99" s="156"/>
      <c r="H99" s="156"/>
      <c r="I99" s="156"/>
      <c r="J99" s="156"/>
      <c r="K99" s="156"/>
      <c r="L99" s="156"/>
      <c r="M99" s="77"/>
      <c r="N99" s="74"/>
      <c r="O99" s="74"/>
      <c r="P99" s="20"/>
      <c r="Q99" s="20"/>
      <c r="R99" s="20"/>
    </row>
    <row r="100" spans="1:18" x14ac:dyDescent="0.25">
      <c r="B100" s="120"/>
      <c r="C100" s="52"/>
      <c r="D100" s="52"/>
      <c r="E100" s="156"/>
      <c r="F100" s="156"/>
      <c r="G100" s="156"/>
      <c r="H100" s="156"/>
      <c r="I100" s="156"/>
      <c r="J100" s="156"/>
      <c r="K100" s="156"/>
      <c r="L100" s="156"/>
      <c r="M100" s="77"/>
      <c r="N100" s="74"/>
      <c r="O100" s="74"/>
      <c r="P100" s="20"/>
      <c r="Q100" s="20"/>
      <c r="R100" s="20"/>
    </row>
    <row r="101" spans="1:18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</sheetData>
  <mergeCells count="155">
    <mergeCell ref="L29:L30"/>
    <mergeCell ref="K16:K17"/>
    <mergeCell ref="B31:B33"/>
    <mergeCell ref="B34:B36"/>
    <mergeCell ref="B37:B39"/>
    <mergeCell ref="N45:N46"/>
    <mergeCell ref="M16:M17"/>
    <mergeCell ref="N16:N17"/>
    <mergeCell ref="B21:B23"/>
    <mergeCell ref="B24:B26"/>
    <mergeCell ref="L16:L17"/>
    <mergeCell ref="K45:K46"/>
    <mergeCell ref="L45:L46"/>
    <mergeCell ref="E16:E17"/>
    <mergeCell ref="F16:F17"/>
    <mergeCell ref="G16:G17"/>
    <mergeCell ref="H16:H17"/>
    <mergeCell ref="B56:B58"/>
    <mergeCell ref="J45:J46"/>
    <mergeCell ref="O45:O46"/>
    <mergeCell ref="AU3:AU4"/>
    <mergeCell ref="Q16:R16"/>
    <mergeCell ref="Q17:R17"/>
    <mergeCell ref="Q4:R4"/>
    <mergeCell ref="Q3:R3"/>
    <mergeCell ref="AS3:AS4"/>
    <mergeCell ref="AI3:AI4"/>
    <mergeCell ref="Q21:R21"/>
    <mergeCell ref="S21:W21"/>
    <mergeCell ref="X21:AB21"/>
    <mergeCell ref="AC21:AG21"/>
    <mergeCell ref="Q22:R22"/>
    <mergeCell ref="Q23:R23"/>
    <mergeCell ref="Q24:R24"/>
    <mergeCell ref="X9:AB9"/>
    <mergeCell ref="K29:K30"/>
    <mergeCell ref="I16:I17"/>
    <mergeCell ref="J16:J17"/>
    <mergeCell ref="G29:G30"/>
    <mergeCell ref="D29:D30"/>
    <mergeCell ref="C29:C30"/>
    <mergeCell ref="B47:B49"/>
    <mergeCell ref="B50:B52"/>
    <mergeCell ref="B53:B55"/>
    <mergeCell ref="C3:C4"/>
    <mergeCell ref="D3:D4"/>
    <mergeCell ref="G3:G4"/>
    <mergeCell ref="H3:H4"/>
    <mergeCell ref="I3:I4"/>
    <mergeCell ref="J3:J4"/>
    <mergeCell ref="B44:O44"/>
    <mergeCell ref="B45:B46"/>
    <mergeCell ref="C45:C46"/>
    <mergeCell ref="D45:D46"/>
    <mergeCell ref="E45:E46"/>
    <mergeCell ref="F45:F46"/>
    <mergeCell ref="G45:G46"/>
    <mergeCell ref="H45:H46"/>
    <mergeCell ref="I45:I46"/>
    <mergeCell ref="M45:M46"/>
    <mergeCell ref="B29:B30"/>
    <mergeCell ref="E29:E30"/>
    <mergeCell ref="B40:B42"/>
    <mergeCell ref="B28:L28"/>
    <mergeCell ref="F29:F30"/>
    <mergeCell ref="BC5:BE5"/>
    <mergeCell ref="BC6:BE6"/>
    <mergeCell ref="AI5:AI8"/>
    <mergeCell ref="AJ5:AK8"/>
    <mergeCell ref="Q8:AG8"/>
    <mergeCell ref="Q9:R9"/>
    <mergeCell ref="S9:W9"/>
    <mergeCell ref="AJ13:AK16"/>
    <mergeCell ref="AC9:AG9"/>
    <mergeCell ref="Q10:R10"/>
    <mergeCell ref="Q11:R11"/>
    <mergeCell ref="Q12:R12"/>
    <mergeCell ref="AJ9:AK12"/>
    <mergeCell ref="AI9:AI12"/>
    <mergeCell ref="BB8:BF8"/>
    <mergeCell ref="BB2:BI2"/>
    <mergeCell ref="AT3:AT4"/>
    <mergeCell ref="BC3:BE3"/>
    <mergeCell ref="AV3:AV4"/>
    <mergeCell ref="AW3:AW4"/>
    <mergeCell ref="AX3:AX4"/>
    <mergeCell ref="AY3:AY4"/>
    <mergeCell ref="AZ3:AZ4"/>
    <mergeCell ref="AI2:AZ2"/>
    <mergeCell ref="AR3:AR4"/>
    <mergeCell ref="AQ3:AQ4"/>
    <mergeCell ref="AM3:AM4"/>
    <mergeCell ref="AN3:AN4"/>
    <mergeCell ref="AP3:AP4"/>
    <mergeCell ref="AO3:AO4"/>
    <mergeCell ref="AL3:AL4"/>
    <mergeCell ref="AJ3:AK4"/>
    <mergeCell ref="BC4:BE4"/>
    <mergeCell ref="BG8:BK8"/>
    <mergeCell ref="BL8:BP8"/>
    <mergeCell ref="BB9:BB10"/>
    <mergeCell ref="BC9:BC10"/>
    <mergeCell ref="BD9:BD10"/>
    <mergeCell ref="BE9:BE10"/>
    <mergeCell ref="BF9:BF10"/>
    <mergeCell ref="BG9:BG10"/>
    <mergeCell ref="BH9:BH10"/>
    <mergeCell ref="BJ9:BJ10"/>
    <mergeCell ref="BK9:BK10"/>
    <mergeCell ref="BL9:BL10"/>
    <mergeCell ref="BM9:BM10"/>
    <mergeCell ref="BN9:BN10"/>
    <mergeCell ref="BO9:BO10"/>
    <mergeCell ref="BP9:BP10"/>
    <mergeCell ref="BI9:BI10"/>
    <mergeCell ref="BL15:BP15"/>
    <mergeCell ref="BL16:BL17"/>
    <mergeCell ref="BM16:BM17"/>
    <mergeCell ref="BN16:BN17"/>
    <mergeCell ref="BO16:BO17"/>
    <mergeCell ref="BP16:BP17"/>
    <mergeCell ref="Q20:AG20"/>
    <mergeCell ref="Q14:AG14"/>
    <mergeCell ref="Q15:R15"/>
    <mergeCell ref="S15:W15"/>
    <mergeCell ref="X15:AB15"/>
    <mergeCell ref="AC15:AG15"/>
    <mergeCell ref="Q18:R18"/>
    <mergeCell ref="AI13:AI16"/>
    <mergeCell ref="AI17:AI20"/>
    <mergeCell ref="AJ17:AK20"/>
    <mergeCell ref="Q2:AG2"/>
    <mergeCell ref="H29:H30"/>
    <mergeCell ref="I29:I30"/>
    <mergeCell ref="J29:J30"/>
    <mergeCell ref="B3:B4"/>
    <mergeCell ref="Q5:R5"/>
    <mergeCell ref="S3:W3"/>
    <mergeCell ref="K3:K4"/>
    <mergeCell ref="B2:L2"/>
    <mergeCell ref="L3:L4"/>
    <mergeCell ref="B5:B7"/>
    <mergeCell ref="B8:B10"/>
    <mergeCell ref="B11:B13"/>
    <mergeCell ref="B18:B20"/>
    <mergeCell ref="B15:O15"/>
    <mergeCell ref="B16:B17"/>
    <mergeCell ref="C16:C17"/>
    <mergeCell ref="D16:D17"/>
    <mergeCell ref="O16:O17"/>
    <mergeCell ref="E3:E4"/>
    <mergeCell ref="F3:F4"/>
    <mergeCell ref="X3:AB3"/>
    <mergeCell ref="AC3:AG3"/>
    <mergeCell ref="Q6:R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D85"/>
  <sheetViews>
    <sheetView topLeftCell="BW1" zoomScale="80" zoomScaleNormal="80" zoomScaleSheetLayoutView="50" workbookViewId="0">
      <selection activeCell="CI3" sqref="CI3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15.140625" style="1" bestFit="1" customWidth="1"/>
    <col min="9" max="9" width="6.7109375" style="1" bestFit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0" width="11.28515625" style="1" bestFit="1" customWidth="1"/>
    <col min="31" max="33" width="10.5703125" style="1" bestFit="1" customWidth="1"/>
    <col min="34" max="34" width="11.7109375" style="1" bestFit="1" customWidth="1"/>
    <col min="35" max="35" width="10.5703125" style="1" bestFit="1" customWidth="1"/>
    <col min="36" max="36" width="11.7109375" style="1" bestFit="1" customWidth="1"/>
    <col min="37" max="37" width="10" style="1" bestFit="1" customWidth="1"/>
    <col min="38" max="38" width="11.85546875" style="1" bestFit="1" customWidth="1"/>
    <col min="39" max="39" width="10.7109375" style="1" bestFit="1" customWidth="1"/>
    <col min="40" max="40" width="12.85546875" style="1" bestFit="1" customWidth="1"/>
    <col min="41" max="41" width="10.7109375" style="1" bestFit="1" customWidth="1"/>
    <col min="42" max="42" width="7" style="1" bestFit="1" customWidth="1"/>
    <col min="43" max="43" width="4.5703125" style="1" bestFit="1" customWidth="1"/>
    <col min="44" max="44" width="4.42578125" style="1" bestFit="1" customWidth="1"/>
    <col min="45" max="45" width="8" style="1" bestFit="1" customWidth="1"/>
    <col min="46" max="46" width="8.42578125" style="1" bestFit="1" customWidth="1"/>
    <col min="47" max="47" width="7.140625" style="1" bestFit="1" customWidth="1"/>
    <col min="48" max="48" width="12.85546875" style="1" bestFit="1" customWidth="1"/>
    <col min="49" max="49" width="13.85546875" style="1" customWidth="1"/>
    <col min="50" max="50" width="10.7109375" style="1" bestFit="1" customWidth="1"/>
    <col min="51" max="51" width="7.140625" style="1" bestFit="1" customWidth="1"/>
    <col min="52" max="52" width="13.5703125" style="1" bestFit="1" customWidth="1"/>
    <col min="53" max="53" width="15.140625" style="1" bestFit="1" customWidth="1"/>
    <col min="54" max="54" width="17" style="1" bestFit="1" customWidth="1"/>
    <col min="55" max="55" width="9.140625" style="1" bestFit="1" customWidth="1"/>
    <col min="56" max="56" width="7.140625" style="1" bestFit="1" customWidth="1"/>
    <col min="57" max="57" width="13.85546875" style="1" customWidth="1"/>
    <col min="58" max="58" width="15.7109375" style="1" bestFit="1" customWidth="1"/>
    <col min="59" max="59" width="12.7109375" style="1" bestFit="1" customWidth="1"/>
    <col min="60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1" width="13" style="1" bestFit="1" customWidth="1"/>
    <col min="82" max="82" width="9.5703125" style="1" bestFit="1" customWidth="1"/>
    <col min="83" max="83" width="10.85546875" style="1" bestFit="1" customWidth="1"/>
    <col min="84" max="84" width="11" style="1" bestFit="1" customWidth="1"/>
    <col min="85" max="85" width="10" style="1" bestFit="1" customWidth="1"/>
    <col min="86" max="92" width="12.7109375" style="1" customWidth="1"/>
    <col min="93" max="93" width="11.42578125" style="1" bestFit="1" customWidth="1"/>
    <col min="94" max="94" width="11.5703125" style="1" bestFit="1" customWidth="1"/>
    <col min="95" max="96" width="10.7109375" style="1" customWidth="1"/>
    <col min="97" max="97" width="12.85546875" style="1" bestFit="1" customWidth="1"/>
    <col min="98" max="100" width="12.7109375" style="1" customWidth="1"/>
    <col min="101" max="101" width="12.5703125" style="1" customWidth="1"/>
    <col min="102" max="102" width="12.7109375" style="1" customWidth="1"/>
    <col min="103" max="103" width="11.42578125" style="1" bestFit="1" customWidth="1"/>
    <col min="104" max="105" width="10.7109375" style="1" customWidth="1"/>
    <col min="106" max="106" width="8.140625" style="1" bestFit="1" customWidth="1"/>
    <col min="107" max="107" width="10.7109375" style="1" customWidth="1"/>
    <col min="108" max="108" width="8.7109375" style="1" customWidth="1"/>
    <col min="109" max="16384" width="9.140625" style="1"/>
  </cols>
  <sheetData>
    <row r="1" spans="2:108" ht="15.75" thickBot="1" x14ac:dyDescent="0.3"/>
    <row r="2" spans="2:108" ht="16.5" customHeight="1" thickBot="1" x14ac:dyDescent="0.3">
      <c r="B2" s="746" t="s">
        <v>142</v>
      </c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8"/>
      <c r="P2" s="760" t="s">
        <v>156</v>
      </c>
      <c r="Q2" s="760"/>
      <c r="R2" s="760"/>
      <c r="S2" s="760"/>
      <c r="U2" s="728" t="s">
        <v>403</v>
      </c>
      <c r="V2" s="729"/>
      <c r="W2" s="729"/>
      <c r="X2" s="729"/>
      <c r="Y2" s="729"/>
      <c r="Z2" s="729"/>
      <c r="AA2" s="729"/>
      <c r="AB2" s="729"/>
      <c r="AC2" s="729"/>
      <c r="AD2" s="729"/>
      <c r="AE2" s="729"/>
      <c r="AF2" s="729"/>
      <c r="AG2" s="729"/>
      <c r="AH2" s="729"/>
      <c r="AI2" s="729"/>
      <c r="AJ2" s="729"/>
      <c r="AK2" s="729"/>
      <c r="AL2" s="729"/>
      <c r="AM2" s="729"/>
      <c r="AN2" s="730"/>
      <c r="AP2" s="753" t="s">
        <v>404</v>
      </c>
      <c r="AQ2" s="754"/>
      <c r="AR2" s="754"/>
      <c r="AS2" s="754"/>
      <c r="AT2" s="754"/>
      <c r="AU2" s="754"/>
      <c r="AV2" s="754"/>
      <c r="AW2" s="754"/>
      <c r="AX2" s="754"/>
      <c r="AY2" s="754"/>
      <c r="AZ2" s="754"/>
      <c r="BA2" s="754"/>
      <c r="BB2" s="754"/>
      <c r="BC2" s="754"/>
      <c r="BD2" s="754"/>
      <c r="BE2" s="754"/>
      <c r="BF2" s="755"/>
      <c r="BH2" s="731" t="s">
        <v>370</v>
      </c>
      <c r="BI2" s="732"/>
      <c r="BJ2" s="732"/>
      <c r="BK2" s="732"/>
      <c r="BL2" s="732"/>
      <c r="BM2" s="732"/>
      <c r="BN2" s="733"/>
      <c r="BP2" s="734" t="s">
        <v>373</v>
      </c>
      <c r="BQ2" s="735"/>
      <c r="BR2" s="735"/>
      <c r="BS2" s="735"/>
      <c r="BT2" s="735"/>
      <c r="BU2" s="736"/>
      <c r="BV2" s="41"/>
      <c r="BW2" s="742" t="s">
        <v>265</v>
      </c>
      <c r="BX2" s="743"/>
      <c r="BY2" s="743"/>
      <c r="BZ2" s="743"/>
      <c r="CA2" s="744"/>
      <c r="CC2" s="738" t="s">
        <v>291</v>
      </c>
      <c r="CD2" s="739"/>
      <c r="CE2" s="739"/>
      <c r="CF2" s="739"/>
      <c r="CG2" s="740"/>
      <c r="CI2" s="716" t="s">
        <v>405</v>
      </c>
      <c r="CJ2" s="717"/>
      <c r="CK2" s="717"/>
      <c r="CL2" s="717"/>
      <c r="CM2" s="717"/>
      <c r="CN2" s="717"/>
      <c r="CO2" s="717"/>
      <c r="CP2" s="718"/>
      <c r="CQ2" s="42"/>
      <c r="CR2" s="42"/>
      <c r="CS2" s="42"/>
    </row>
    <row r="3" spans="2:108" ht="16.5" customHeight="1" thickBot="1" x14ac:dyDescent="0.3">
      <c r="B3" s="166" t="s">
        <v>9</v>
      </c>
      <c r="C3" s="167" t="s">
        <v>59</v>
      </c>
      <c r="D3" s="168" t="s">
        <v>32</v>
      </c>
      <c r="E3" s="168" t="s">
        <v>140</v>
      </c>
      <c r="F3" s="168" t="s">
        <v>141</v>
      </c>
      <c r="G3" s="168" t="s">
        <v>144</v>
      </c>
      <c r="H3" s="168" t="s">
        <v>143</v>
      </c>
      <c r="I3" s="168" t="s">
        <v>145</v>
      </c>
      <c r="J3" s="168" t="s">
        <v>170</v>
      </c>
      <c r="K3" s="168" t="s">
        <v>146</v>
      </c>
      <c r="L3" s="168" t="s">
        <v>147</v>
      </c>
      <c r="M3" s="168" t="s">
        <v>148</v>
      </c>
      <c r="N3" s="169" t="s">
        <v>149</v>
      </c>
      <c r="P3" s="170" t="s">
        <v>155</v>
      </c>
      <c r="Q3" s="171" t="s">
        <v>152</v>
      </c>
      <c r="R3" s="10" t="s">
        <v>153</v>
      </c>
      <c r="S3" s="171" t="s">
        <v>154</v>
      </c>
      <c r="U3" s="504" t="s">
        <v>9</v>
      </c>
      <c r="V3" s="505" t="s">
        <v>59</v>
      </c>
      <c r="W3" s="500" t="s">
        <v>32</v>
      </c>
      <c r="X3" s="506" t="s">
        <v>157</v>
      </c>
      <c r="Y3" s="506" t="s">
        <v>158</v>
      </c>
      <c r="Z3" s="506" t="s">
        <v>155</v>
      </c>
      <c r="AA3" s="506" t="s">
        <v>150</v>
      </c>
      <c r="AB3" s="506" t="s">
        <v>151</v>
      </c>
      <c r="AC3" s="506" t="s">
        <v>159</v>
      </c>
      <c r="AD3" s="506" t="s">
        <v>179</v>
      </c>
      <c r="AE3" s="506" t="s">
        <v>180</v>
      </c>
      <c r="AF3" s="506" t="s">
        <v>181</v>
      </c>
      <c r="AG3" s="506" t="s">
        <v>182</v>
      </c>
      <c r="AH3" s="506" t="s">
        <v>183</v>
      </c>
      <c r="AI3" s="506" t="s">
        <v>164</v>
      </c>
      <c r="AJ3" s="506" t="s">
        <v>166</v>
      </c>
      <c r="AK3" s="506" t="s">
        <v>167</v>
      </c>
      <c r="AL3" s="501" t="s">
        <v>165</v>
      </c>
      <c r="AM3" s="502" t="s">
        <v>168</v>
      </c>
      <c r="AN3" s="503" t="s">
        <v>169</v>
      </c>
      <c r="AP3" s="172" t="s">
        <v>9</v>
      </c>
      <c r="AQ3" s="173" t="s">
        <v>59</v>
      </c>
      <c r="AR3" s="174" t="s">
        <v>32</v>
      </c>
      <c r="AS3" s="174" t="s">
        <v>73</v>
      </c>
      <c r="AT3" s="175" t="s">
        <v>166</v>
      </c>
      <c r="AU3" s="176" t="s">
        <v>249</v>
      </c>
      <c r="AV3" s="176" t="s">
        <v>230</v>
      </c>
      <c r="AW3" s="175" t="s">
        <v>240</v>
      </c>
      <c r="AX3" s="177" t="s">
        <v>164</v>
      </c>
      <c r="AY3" s="178" t="s">
        <v>250</v>
      </c>
      <c r="AZ3" s="177" t="s">
        <v>238</v>
      </c>
      <c r="BA3" s="178" t="s">
        <v>372</v>
      </c>
      <c r="BB3" s="178" t="s">
        <v>371</v>
      </c>
      <c r="BC3" s="179" t="s">
        <v>167</v>
      </c>
      <c r="BD3" s="180" t="s">
        <v>251</v>
      </c>
      <c r="BE3" s="179" t="s">
        <v>242</v>
      </c>
      <c r="BF3" s="181" t="s">
        <v>241</v>
      </c>
      <c r="BH3" s="470" t="s">
        <v>9</v>
      </c>
      <c r="BI3" s="458" t="s">
        <v>59</v>
      </c>
      <c r="BJ3" s="458" t="s">
        <v>32</v>
      </c>
      <c r="BK3" s="458" t="s">
        <v>30</v>
      </c>
      <c r="BL3" s="459" t="s">
        <v>73</v>
      </c>
      <c r="BM3" s="473" t="s">
        <v>272</v>
      </c>
      <c r="BN3" s="474" t="s">
        <v>273</v>
      </c>
      <c r="BP3" s="608" t="s">
        <v>374</v>
      </c>
      <c r="BQ3" s="569"/>
      <c r="BR3" s="174" t="s">
        <v>375</v>
      </c>
      <c r="BS3" s="14">
        <v>3</v>
      </c>
      <c r="BT3" s="14">
        <v>2</v>
      </c>
      <c r="BU3" s="182">
        <v>1</v>
      </c>
      <c r="BW3" s="183" t="s">
        <v>24</v>
      </c>
      <c r="BX3" s="184" t="s">
        <v>9</v>
      </c>
      <c r="BY3" s="185">
        <v>3</v>
      </c>
      <c r="BZ3" s="185">
        <v>2</v>
      </c>
      <c r="CA3" s="186">
        <v>1</v>
      </c>
      <c r="CC3" s="172" t="s">
        <v>9</v>
      </c>
      <c r="CD3" s="174" t="s">
        <v>59</v>
      </c>
      <c r="CE3" s="168" t="s">
        <v>248</v>
      </c>
      <c r="CF3" s="168" t="s">
        <v>200</v>
      </c>
      <c r="CG3" s="169" t="s">
        <v>201</v>
      </c>
      <c r="CI3" s="187" t="str">
        <f>'System Capacities'!C18</f>
        <v>Storey</v>
      </c>
      <c r="CJ3" s="723" t="str">
        <f>'System Capacities'!D18</f>
        <v>Mode of Failure</v>
      </c>
      <c r="CK3" s="651"/>
      <c r="CL3" s="651"/>
      <c r="CM3" s="188" t="str">
        <f>'System Capacities'!G18</f>
        <v>VR,i [kN]</v>
      </c>
      <c r="CN3" s="44" t="str">
        <f>'System Capacities'!H18</f>
        <v>hs,i [m]</v>
      </c>
      <c r="CO3" s="188" t="str">
        <f>'System Capacities'!I18</f>
        <v>θsys,i [rad]</v>
      </c>
      <c r="CP3" s="189" t="str">
        <f>'System Capacities'!J18</f>
        <v>ky,i [kN/m]</v>
      </c>
      <c r="CU3" s="104"/>
    </row>
    <row r="4" spans="2:108" x14ac:dyDescent="0.25">
      <c r="B4" s="749">
        <v>3</v>
      </c>
      <c r="C4" s="62">
        <v>1</v>
      </c>
      <c r="D4" s="190">
        <v>113</v>
      </c>
      <c r="E4" s="191">
        <f>'Structural Information'!$U$6</f>
        <v>3</v>
      </c>
      <c r="F4" s="63">
        <f>'Structural Information'!$AC$8</f>
        <v>4.5</v>
      </c>
      <c r="G4" s="63">
        <v>0.5</v>
      </c>
      <c r="H4" s="63">
        <f>0.25</f>
        <v>0.25</v>
      </c>
      <c r="I4" s="192">
        <v>0.25</v>
      </c>
      <c r="J4" s="193">
        <f>I4*(H4^3)/12</f>
        <v>3.2552083333333332E-4</v>
      </c>
      <c r="K4" s="63">
        <f>F4-H4</f>
        <v>4.25</v>
      </c>
      <c r="L4" s="63">
        <f>E4-G4</f>
        <v>2.5</v>
      </c>
      <c r="M4" s="63">
        <f t="shared" ref="M4:M12" si="0">SQRT(K4^2+L4^2)</f>
        <v>4.9307707308290052</v>
      </c>
      <c r="N4" s="194">
        <f>ATAN(L4/K4)</f>
        <v>0.53172406725880561</v>
      </c>
      <c r="P4" s="10" t="s">
        <v>150</v>
      </c>
      <c r="Q4" s="195">
        <v>1.3</v>
      </c>
      <c r="R4" s="195">
        <v>0.70699999999999996</v>
      </c>
      <c r="S4" s="195">
        <v>0.47</v>
      </c>
      <c r="U4" s="720">
        <v>3</v>
      </c>
      <c r="V4" s="488">
        <v>1</v>
      </c>
      <c r="W4" s="496">
        <v>103</v>
      </c>
      <c r="X4" s="498">
        <f>1/((((COS(N4))^4)/'Structural Information'!$AH$29)+(((SIN(N4))^4)/'Structural Information'!$AH$30)+(((SIN(N4))^2)*((COS(N4))^2)*((1/'Structural Information'!$AH$31)-(2*'Structural Information'!$AL$31/'Structural Information'!$AH$30))))</f>
        <v>1492.8812750676027</v>
      </c>
      <c r="Y4" s="13">
        <f>((X4*('Structural Information'!$AL$29/1000)*SIN(2*N4))/(4*'Structural Information'!$AH$32*J4*L4))^(1/4)</f>
        <v>1.534367337933547</v>
      </c>
      <c r="Z4" s="13">
        <f>Y4*E4</f>
        <v>4.6031020138006404</v>
      </c>
      <c r="AA4" s="156">
        <f>IF(Z4&lt;3.14,$Q$4,0)+IF(Z4&gt;3.14,1,0)*IF(Z4&lt;7.85,$R$4,0)+IF(Z4&gt;7.85,$S$4,0)</f>
        <v>0.70699999999999996</v>
      </c>
      <c r="AB4" s="156">
        <f t="shared" ref="AB4:AB12" si="1">IF(Z4&lt;3.14,$Q$5,0)+IF(Z4&gt;3.14,1,0)*IF(Z4&lt;7.85,$R$5,0)+IF(Z4&gt;7.85,$S$5,0)</f>
        <v>0.01</v>
      </c>
      <c r="AC4" s="499">
        <f t="shared" ref="AC4:AC12" si="2">((AA4/Z4)+AB4)*M4</f>
        <v>0.80663502619987759</v>
      </c>
      <c r="AD4" s="498">
        <f>((0.6*'Structural Information'!$AJ$29)+(0.3*'Structural Information'!$AL$30))/(AC4/M4)</f>
        <v>1.3203573403904669</v>
      </c>
      <c r="AE4" s="13">
        <f>(((1.2*SIN(N4)+0.45*COS(N4))*'Structural Information'!$AJ$30)+(0.3*'Structural Information'!$AL$30))/(AC4/M4)</f>
        <v>1.8270344730044201</v>
      </c>
      <c r="AF4" s="13">
        <f>(1.12*'Structural Information'!$AJ$31*COS(N4)*SIN(N4))/((AA4*(Z4^(-0.12)))+(AB4*(Z4^(0.88))))</f>
        <v>2.7401709914480867</v>
      </c>
      <c r="AG4" s="13">
        <f>(1.16*'Structural Information'!$AJ$31*TAN(N4))/((AA4)+(AB4*Z4))</f>
        <v>3.1805579843051808</v>
      </c>
      <c r="AH4" s="499">
        <f t="shared" ref="AH4:AH12" si="3">MIN(AD4:AG4)</f>
        <v>1.3203573403904669</v>
      </c>
      <c r="AI4" s="498">
        <f>AH4*AC4*'Structural Information'!$AL$29</f>
        <v>319.51394335771948</v>
      </c>
      <c r="AJ4" s="13">
        <f t="shared" ref="AJ4:AJ12" si="4">0.8*AI4</f>
        <v>255.61115468617561</v>
      </c>
      <c r="AK4" s="499">
        <f t="shared" ref="AK4:AK12" si="5">0.1*AI4</f>
        <v>31.951394335771951</v>
      </c>
      <c r="AL4" s="212">
        <f>(X4*'Structural Information'!$AL$17*AC4)/(M4)</f>
        <v>19537.883907654326</v>
      </c>
      <c r="AM4" s="212">
        <f t="shared" ref="AM4:AM12" si="6">4*AL4</f>
        <v>78151.535630617305</v>
      </c>
      <c r="AN4" s="213">
        <f t="shared" ref="AN4:AN12" si="7">-0.02*AL4</f>
        <v>-390.75767815308654</v>
      </c>
      <c r="AP4" s="756">
        <v>3</v>
      </c>
      <c r="AQ4" s="52">
        <v>1</v>
      </c>
      <c r="AR4" s="52">
        <v>113</v>
      </c>
      <c r="AS4" s="198">
        <v>3</v>
      </c>
      <c r="AT4" s="59">
        <f>AJ4</f>
        <v>255.61115468617561</v>
      </c>
      <c r="AU4" s="77">
        <f t="shared" ref="AU4:AU12" si="8">0.08/100</f>
        <v>8.0000000000000004E-4</v>
      </c>
      <c r="AV4" s="13">
        <f>AT4/(AU4*(SQRT(($F$4^2)+($E$4^2))))</f>
        <v>59078.149025741244</v>
      </c>
      <c r="AW4" s="199">
        <f>AV4*((COS($N$4))^2)</f>
        <v>43890.964186219069</v>
      </c>
      <c r="AX4" s="59">
        <f t="shared" ref="AX4:AX12" si="9">AI4</f>
        <v>319.51394335771948</v>
      </c>
      <c r="AY4" s="77">
        <f t="shared" ref="AY4:AY12" si="10">0.22/100</f>
        <v>2.2000000000000001E-3</v>
      </c>
      <c r="AZ4" s="13">
        <f>AX4/(AY4*(SQRT(($F$4^2)+($E$4^2))))</f>
        <v>26853.704102609652</v>
      </c>
      <c r="BA4" s="128">
        <f>(AX4-AT4)/((AY4-AU4)*(SQRT(($F$4^2)+($E$4^2))))</f>
        <v>8439.7355751058876</v>
      </c>
      <c r="BB4" s="199">
        <f>BA4*((COS($N$4))^2)</f>
        <v>6270.1377408884346</v>
      </c>
      <c r="BC4" s="59">
        <f t="shared" ref="BC4:BC12" si="11">AK4</f>
        <v>31.951394335771951</v>
      </c>
      <c r="BD4" s="77">
        <f t="shared" ref="BD4:BD12" si="12">0.89/100</f>
        <v>8.8999999999999999E-3</v>
      </c>
      <c r="BE4" s="13">
        <f>BF4/((COS($N$4))^2)</f>
        <v>-16598.244073748905</v>
      </c>
      <c r="BF4" s="105">
        <f>((BC4*COS($N$4))-(AX4*COS($N$4)))/((BD4-AY4)*AS4)</f>
        <v>-12331.343283582089</v>
      </c>
      <c r="BH4" s="758">
        <v>3</v>
      </c>
      <c r="BI4" s="460">
        <v>1</v>
      </c>
      <c r="BJ4" s="460">
        <v>7113</v>
      </c>
      <c r="BK4" s="460" t="s">
        <v>27</v>
      </c>
      <c r="BL4" s="466">
        <f>'Structural Information'!$U$6</f>
        <v>3</v>
      </c>
      <c r="BM4" s="191">
        <f>('Structural Information'!$X$24)*(200)/$BL4</f>
        <v>53616.514621265807</v>
      </c>
      <c r="BN4" s="468">
        <f>'Structural Information'!$T$23*'Structural Information'!$T$24*(12680+460*$AC$9)/(BL4*1000)</f>
        <v>271896.91900108219</v>
      </c>
      <c r="BP4" s="24" t="s">
        <v>376</v>
      </c>
      <c r="BQ4" s="10" t="s">
        <v>377</v>
      </c>
      <c r="BR4" s="10" t="s">
        <v>378</v>
      </c>
      <c r="BS4" s="201">
        <f>'Structural Information'!U6</f>
        <v>3</v>
      </c>
      <c r="BT4" s="201">
        <f>'Structural Information'!U7</f>
        <v>3</v>
      </c>
      <c r="BU4" s="202">
        <f>'Structural Information'!U8</f>
        <v>2.75</v>
      </c>
      <c r="BW4" s="726">
        <v>1</v>
      </c>
      <c r="BX4" s="203" t="s">
        <v>27</v>
      </c>
      <c r="BY4" s="204">
        <f>(BS5*BS5)/$BN$4</f>
        <v>1.634606401857299E-6</v>
      </c>
      <c r="BZ4" s="204">
        <f>((BT5*BT5)/$BN$8)</f>
        <v>1.634606401857299E-6</v>
      </c>
      <c r="CA4" s="205">
        <f>(BU5*BU5)/$BN$12</f>
        <v>1.2590631486528156E-6</v>
      </c>
      <c r="CC4" s="608">
        <v>3</v>
      </c>
      <c r="CD4" s="206">
        <v>1</v>
      </c>
      <c r="CE4" s="706">
        <f>1/(BY5+BY4+BZ4+CA4+BZ8+CA8)+1/(BY10+BY9+BZ9+CA9+BZ13+CA13)+1/(BY15+BY14+BZ14+CA14+BZ18+CA18)</f>
        <v>76963.382172099547</v>
      </c>
      <c r="CF4" s="706">
        <f>1/(BY6+BY4+BZ4+CA4+BZ8+CA8)+1/(BY11+BY9+BZ9+CA9+BZ13+CA13)+1/(BY16+BY14+BZ14+CA14+BZ18+CA18)</f>
        <v>14331.821533958686</v>
      </c>
      <c r="CG4" s="709">
        <f>1/(BY7+BY4+BZ4+CA4+BZ8+CA8)+1/(BY12+BY9+BZ9+CA9+BZ13+CA13)+1/(BY17+BY14+BZ14+CA14+BZ18+CA18)</f>
        <v>-33422.005815172161</v>
      </c>
      <c r="CI4" s="207">
        <f>'System Capacities'!C19</f>
        <v>3</v>
      </c>
      <c r="CJ4" s="714" t="str">
        <f>'System Capacities'!D19</f>
        <v>Diagonal failure / Column</v>
      </c>
      <c r="CK4" s="667"/>
      <c r="CL4" s="667"/>
      <c r="CM4" s="208">
        <f>'System Capacities'!G19</f>
        <v>531.3599999999999</v>
      </c>
      <c r="CN4" s="25">
        <f>'Structural Information'!U6</f>
        <v>3</v>
      </c>
      <c r="CO4" s="209">
        <f>'System Capacities'!I19</f>
        <v>2.3013541635155529E-3</v>
      </c>
      <c r="CP4" s="28">
        <f>'System Capacities'!J19</f>
        <v>76963.382172099547</v>
      </c>
      <c r="CU4" s="104"/>
    </row>
    <row r="5" spans="2:108" x14ac:dyDescent="0.25">
      <c r="B5" s="750"/>
      <c r="C5" s="52">
        <v>2</v>
      </c>
      <c r="D5" s="210">
        <v>213</v>
      </c>
      <c r="E5" s="59">
        <f>'Structural Information'!$U$6</f>
        <v>3</v>
      </c>
      <c r="F5" s="13">
        <f>'Structural Information'!$AC$7</f>
        <v>2</v>
      </c>
      <c r="G5" s="13">
        <v>0.5</v>
      </c>
      <c r="H5" s="13">
        <f>0.25</f>
        <v>0.25</v>
      </c>
      <c r="I5" s="198">
        <v>0.25</v>
      </c>
      <c r="J5" s="211">
        <f t="shared" ref="J5:J12" si="13">I5*(H5^3)/12</f>
        <v>3.2552083333333332E-4</v>
      </c>
      <c r="K5" s="13">
        <f t="shared" ref="K5:K12" si="14">F5-H5</f>
        <v>1.75</v>
      </c>
      <c r="L5" s="13">
        <f t="shared" ref="L5:L12" si="15">E5-G5</f>
        <v>2.5</v>
      </c>
      <c r="M5" s="13">
        <f t="shared" si="0"/>
        <v>3.0516389039334255</v>
      </c>
      <c r="N5" s="105">
        <f t="shared" ref="N5:N12" si="16">ATAN(L5/K5)</f>
        <v>0.96007036240568799</v>
      </c>
      <c r="P5" s="10" t="s">
        <v>151</v>
      </c>
      <c r="Q5" s="195">
        <v>-0.17799999999999999</v>
      </c>
      <c r="R5" s="195">
        <v>0.01</v>
      </c>
      <c r="S5" s="195">
        <v>0.04</v>
      </c>
      <c r="U5" s="720"/>
      <c r="V5" s="488">
        <v>2</v>
      </c>
      <c r="W5" s="496">
        <v>203</v>
      </c>
      <c r="X5" s="498">
        <f>1/((((COS(N5))^4)/'Structural Information'!$AH$29)+(((SIN(N5))^4)/'Structural Information'!$AH$30)+(((SIN(N5))^2)*((COS(N5))^2)*((1/'Structural Information'!$AH$31)-(2*'Structural Information'!$AL$31/'Structural Information'!$AH$30))))</f>
        <v>2596.9081693069729</v>
      </c>
      <c r="Y5" s="13">
        <f>((X5*('Structural Information'!$AL$29/1000)*SIN(2*N5))/(4*'Structural Information'!$AH$32*J5*L5))^(1/4)</f>
        <v>1.7942802980954382</v>
      </c>
      <c r="Z5" s="13">
        <f t="shared" ref="Z5:Z12" si="17">Y5*E5</f>
        <v>5.3828408942863142</v>
      </c>
      <c r="AA5" s="156">
        <f t="shared" ref="AA5:AA12" si="18">IF(Z5&lt;3.14,$Q$4,0)+IF(Z5&gt;3.14,1,0)*IF(Z5&lt;7.85,$R$4,0)+IF(Z5&gt;7.85,$S$4,0)</f>
        <v>0.70699999999999996</v>
      </c>
      <c r="AB5" s="156">
        <f t="shared" si="1"/>
        <v>0.01</v>
      </c>
      <c r="AC5" s="499">
        <f t="shared" si="2"/>
        <v>0.43132866409116555</v>
      </c>
      <c r="AD5" s="498">
        <f>((0.6*'Structural Information'!$AJ$29)+(0.3*'Structural Information'!$AL$30))/(AC5/M5)</f>
        <v>1.5281942938767947</v>
      </c>
      <c r="AE5" s="13">
        <f>(((1.2*SIN(N5)+0.45*COS(N5))*'Structural Information'!$AJ$30)+(0.3*'Structural Information'!$AL$30))/(AC5/M5)</f>
        <v>2.6343020870039884</v>
      </c>
      <c r="AF5" s="13">
        <f>(1.12*'Structural Information'!$AJ$31*COS(N5)*SIN(N5))/((AA5*(Z5^(-0.12)))+(AB5*(Z5^(0.88))))</f>
        <v>2.9707874142042545</v>
      </c>
      <c r="AG5" s="13">
        <f>(1.16*'Structural Information'!$AJ$31*TAN(N5))/((AA5)+(AB5*Z5))</f>
        <v>7.6450502639002309</v>
      </c>
      <c r="AH5" s="499">
        <f t="shared" si="3"/>
        <v>1.5281942938767947</v>
      </c>
      <c r="AI5" s="498">
        <f>AH5*AC5*'Structural Information'!$AL$29</f>
        <v>197.74620097488597</v>
      </c>
      <c r="AJ5" s="13">
        <f t="shared" si="4"/>
        <v>158.19696077990878</v>
      </c>
      <c r="AK5" s="499">
        <f t="shared" si="5"/>
        <v>19.774620097488597</v>
      </c>
      <c r="AL5" s="212">
        <f>(X5*'Structural Information'!$AL$17*AC5)/(M5)</f>
        <v>29364.442299928091</v>
      </c>
      <c r="AM5" s="212">
        <f t="shared" si="6"/>
        <v>117457.76919971236</v>
      </c>
      <c r="AN5" s="213">
        <f t="shared" si="7"/>
        <v>-587.28884599856178</v>
      </c>
      <c r="AP5" s="756"/>
      <c r="AQ5" s="52">
        <v>2</v>
      </c>
      <c r="AR5" s="52">
        <v>213</v>
      </c>
      <c r="AS5" s="198">
        <v>3</v>
      </c>
      <c r="AT5" s="59">
        <f t="shared" ref="AT5:AT12" si="19">AJ5</f>
        <v>158.19696077990878</v>
      </c>
      <c r="AU5" s="77">
        <f t="shared" si="8"/>
        <v>8.0000000000000004E-4</v>
      </c>
      <c r="AV5" s="13">
        <f>AT5/(AU5*(SQRT(($F$5^2)+($E$5^2))))</f>
        <v>54844.928241781425</v>
      </c>
      <c r="AW5" s="199">
        <f>AV5*((COS($N$5))^2)</f>
        <v>18036.251569444899</v>
      </c>
      <c r="AX5" s="59">
        <f t="shared" si="9"/>
        <v>197.74620097488597</v>
      </c>
      <c r="AY5" s="77">
        <f t="shared" si="10"/>
        <v>2.2000000000000001E-3</v>
      </c>
      <c r="AZ5" s="13">
        <f>AX5/(AY5*(SQRT(($F$5^2)+($E$5^2))))</f>
        <v>24929.51283717337</v>
      </c>
      <c r="BA5" s="128">
        <f>(AX5-AT5)/((AY5-AU5)*(SQRT(($F$5^2)+($E$5^2))))</f>
        <v>7834.9897488259148</v>
      </c>
      <c r="BB5" s="199">
        <f>BA5*((COS($N$5))^2)</f>
        <v>2576.607367063556</v>
      </c>
      <c r="BC5" s="59">
        <f t="shared" si="11"/>
        <v>19.774620097488597</v>
      </c>
      <c r="BD5" s="77">
        <f t="shared" si="12"/>
        <v>8.8999999999999999E-3</v>
      </c>
      <c r="BE5" s="13">
        <f>BF5/((COS($N$5))^2)</f>
        <v>-15440.085287846479</v>
      </c>
      <c r="BF5" s="105">
        <f>((BC5*COS($N$5))-(AX5*COS($N$5)))/((BD5-AY5)*AS5)</f>
        <v>-5077.6119402985069</v>
      </c>
      <c r="BH5" s="756"/>
      <c r="BI5" s="461">
        <v>2</v>
      </c>
      <c r="BJ5" s="461">
        <v>7213</v>
      </c>
      <c r="BK5" s="461" t="s">
        <v>27</v>
      </c>
      <c r="BL5" s="13">
        <f>'Structural Information'!$U$6</f>
        <v>3</v>
      </c>
      <c r="BM5" s="471">
        <f>('Structural Information'!$X$24)*(200)/$BL5</f>
        <v>53616.514621265807</v>
      </c>
      <c r="BN5" s="464">
        <f>'Structural Information'!$T$23*'Structural Information'!$T$24*(12680+460*$AC$9)/(BL5*1000)</f>
        <v>271896.91900108219</v>
      </c>
      <c r="BP5" s="679">
        <v>1</v>
      </c>
      <c r="BQ5" s="215">
        <v>1</v>
      </c>
      <c r="BR5" s="216">
        <f>'Structural Information'!$AC$8</f>
        <v>4.5</v>
      </c>
      <c r="BS5" s="63">
        <f>(BS$4/$BR5)</f>
        <v>0.66666666666666663</v>
      </c>
      <c r="BT5" s="63">
        <f>(BT$4/$BR5)</f>
        <v>0.66666666666666663</v>
      </c>
      <c r="BU5" s="194">
        <f>(BU$4/$BR5)</f>
        <v>0.61111111111111116</v>
      </c>
      <c r="BW5" s="727"/>
      <c r="BX5" s="217" t="s">
        <v>258</v>
      </c>
      <c r="BY5" s="204">
        <f>1/($AW$4)</f>
        <v>2.2783732791953133E-5</v>
      </c>
      <c r="BZ5" s="204">
        <f>1/($AW$7)</f>
        <v>2.2783732791953133E-5</v>
      </c>
      <c r="CA5" s="205">
        <f>1/($AW$10)</f>
        <v>2.1667460768586315E-5</v>
      </c>
      <c r="CC5" s="679"/>
      <c r="CD5" s="206">
        <v>2</v>
      </c>
      <c r="CE5" s="706"/>
      <c r="CF5" s="706"/>
      <c r="CG5" s="709"/>
      <c r="CI5" s="207">
        <f>'System Capacities'!C20</f>
        <v>2</v>
      </c>
      <c r="CJ5" s="714" t="str">
        <f>'System Capacities'!D20</f>
        <v>Diagonal failure / Mixed</v>
      </c>
      <c r="CK5" s="667"/>
      <c r="CL5" s="667"/>
      <c r="CM5" s="208">
        <f>'System Capacities'!G20</f>
        <v>66.419999999999987</v>
      </c>
      <c r="CN5" s="25">
        <f>'Structural Information'!U7</f>
        <v>3</v>
      </c>
      <c r="CO5" s="209">
        <f>'System Capacities'!I20</f>
        <v>1.1337561489373132E-2</v>
      </c>
      <c r="CP5" s="28">
        <f>'System Capacities'!J20</f>
        <v>-31678.20658418403</v>
      </c>
      <c r="CU5" s="104"/>
    </row>
    <row r="6" spans="2:108" ht="15.75" thickBot="1" x14ac:dyDescent="0.3">
      <c r="B6" s="752"/>
      <c r="C6" s="82">
        <v>3</v>
      </c>
      <c r="D6" s="218">
        <v>313</v>
      </c>
      <c r="E6" s="219">
        <f>'Structural Information'!$U$6</f>
        <v>3</v>
      </c>
      <c r="F6" s="96">
        <f>'Structural Information'!$AC$6</f>
        <v>4.5</v>
      </c>
      <c r="G6" s="96">
        <v>0.5</v>
      </c>
      <c r="H6" s="96">
        <f>0.25</f>
        <v>0.25</v>
      </c>
      <c r="I6" s="220">
        <v>0.25</v>
      </c>
      <c r="J6" s="221">
        <f t="shared" si="13"/>
        <v>3.2552083333333332E-4</v>
      </c>
      <c r="K6" s="96">
        <f t="shared" si="14"/>
        <v>4.25</v>
      </c>
      <c r="L6" s="96">
        <f t="shared" si="15"/>
        <v>2.5</v>
      </c>
      <c r="M6" s="96">
        <f t="shared" si="0"/>
        <v>4.9307707308290052</v>
      </c>
      <c r="N6" s="222">
        <f t="shared" si="16"/>
        <v>0.53172406725880561</v>
      </c>
      <c r="U6" s="722"/>
      <c r="V6" s="488">
        <v>3</v>
      </c>
      <c r="W6" s="496">
        <v>303</v>
      </c>
      <c r="X6" s="498">
        <f>1/((((COS(N6))^4)/'Structural Information'!$AH$29)+(((SIN(N6))^4)/'Structural Information'!$AH$30)+(((SIN(N6))^2)*((COS(N6))^2)*((1/'Structural Information'!$AH$31)-(2*'Structural Information'!$AL$31/'Structural Information'!$AH$30))))</f>
        <v>1492.8812750676027</v>
      </c>
      <c r="Y6" s="13">
        <f>((X6*('Structural Information'!$AL$29/1000)*SIN(2*N6))/(4*'Structural Information'!$AH$32*J6*L6))^(1/4)</f>
        <v>1.534367337933547</v>
      </c>
      <c r="Z6" s="13">
        <f t="shared" si="17"/>
        <v>4.6031020138006404</v>
      </c>
      <c r="AA6" s="156">
        <f t="shared" si="18"/>
        <v>0.70699999999999996</v>
      </c>
      <c r="AB6" s="156">
        <f t="shared" si="1"/>
        <v>0.01</v>
      </c>
      <c r="AC6" s="499">
        <f t="shared" si="2"/>
        <v>0.80663502619987759</v>
      </c>
      <c r="AD6" s="498">
        <f>((0.6*'Structural Information'!$AJ$29)+(0.3*'Structural Information'!$AL$30))/(AC6/M6)</f>
        <v>1.3203573403904669</v>
      </c>
      <c r="AE6" s="13">
        <f>(((1.2*SIN(N6)+0.45*COS(N6))*'Structural Information'!$AJ$30)+(0.3*'Structural Information'!$AL$30))/(AC6/M6)</f>
        <v>1.8270344730044201</v>
      </c>
      <c r="AF6" s="13">
        <f>(1.12*'Structural Information'!$AJ$31*COS(N6)*SIN(N6))/((AA6*(Z6^(-0.12)))+(AB6*(Z6^(0.88))))</f>
        <v>2.7401709914480867</v>
      </c>
      <c r="AG6" s="13">
        <f>(1.16*'Structural Information'!$AJ$31*TAN(N6))/((AA6)+(AB6*Z6))</f>
        <v>3.1805579843051808</v>
      </c>
      <c r="AH6" s="499">
        <f t="shared" si="3"/>
        <v>1.3203573403904669</v>
      </c>
      <c r="AI6" s="498">
        <f>AH6*AC6*'Structural Information'!$AL$29</f>
        <v>319.51394335771948</v>
      </c>
      <c r="AJ6" s="13">
        <f t="shared" si="4"/>
        <v>255.61115468617561</v>
      </c>
      <c r="AK6" s="499">
        <f t="shared" si="5"/>
        <v>31.951394335771951</v>
      </c>
      <c r="AL6" s="223">
        <f>(X6*'Structural Information'!$AL$17*AC6)/(M6)</f>
        <v>19537.883907654326</v>
      </c>
      <c r="AM6" s="223">
        <f t="shared" si="6"/>
        <v>78151.535630617305</v>
      </c>
      <c r="AN6" s="224">
        <f t="shared" si="7"/>
        <v>-390.75767815308654</v>
      </c>
      <c r="AP6" s="756"/>
      <c r="AQ6" s="52">
        <v>3</v>
      </c>
      <c r="AR6" s="52">
        <v>313</v>
      </c>
      <c r="AS6" s="198">
        <v>3</v>
      </c>
      <c r="AT6" s="59">
        <f t="shared" si="19"/>
        <v>255.61115468617561</v>
      </c>
      <c r="AU6" s="77">
        <f t="shared" si="8"/>
        <v>8.0000000000000004E-4</v>
      </c>
      <c r="AV6" s="13">
        <f>AT6/(AU6*(SQRT(($F$6^2)+($E$6^2))))</f>
        <v>59078.149025741244</v>
      </c>
      <c r="AW6" s="199">
        <f>AV6*((COS($N$6))^2)</f>
        <v>43890.964186219069</v>
      </c>
      <c r="AX6" s="59">
        <f t="shared" si="9"/>
        <v>319.51394335771948</v>
      </c>
      <c r="AY6" s="77">
        <f t="shared" si="10"/>
        <v>2.2000000000000001E-3</v>
      </c>
      <c r="AZ6" s="13">
        <f>AX6/(AY6*(SQRT(($F$6^2)+($E$6^2))))</f>
        <v>26853.704102609652</v>
      </c>
      <c r="BA6" s="128">
        <f>(AX6-AT6)/((AY6-AU6)*(SQRT(($F$6^2)+($E$6^2))))</f>
        <v>8439.7355751058876</v>
      </c>
      <c r="BB6" s="199">
        <f>BA6*((COS($N$6))^2)</f>
        <v>6270.1377408884346</v>
      </c>
      <c r="BC6" s="59">
        <f t="shared" si="11"/>
        <v>31.951394335771951</v>
      </c>
      <c r="BD6" s="77">
        <f t="shared" si="12"/>
        <v>8.8999999999999999E-3</v>
      </c>
      <c r="BE6" s="13">
        <f>BF6/((COS($N$6))^2)</f>
        <v>-16598.244073748905</v>
      </c>
      <c r="BF6" s="105">
        <f>((BC6*COS($N$6))-(AX6*COS($N$6)))/((BD6-AY6)*AS6)</f>
        <v>-12331.343283582089</v>
      </c>
      <c r="BH6" s="756"/>
      <c r="BI6" s="461">
        <v>3</v>
      </c>
      <c r="BJ6" s="461">
        <v>7313</v>
      </c>
      <c r="BK6" s="461" t="s">
        <v>27</v>
      </c>
      <c r="BL6" s="13">
        <f>'Structural Information'!$U$6</f>
        <v>3</v>
      </c>
      <c r="BM6" s="471">
        <f>('Structural Information'!$X$24)*(200)/$BL6</f>
        <v>53616.514621265807</v>
      </c>
      <c r="BN6" s="464">
        <f>'Structural Information'!$T$23*'Structural Information'!$T$24*(12680+460*$AC$9)/(BL6*1000)</f>
        <v>271896.91900108219</v>
      </c>
      <c r="BP6" s="679"/>
      <c r="BQ6" s="225" t="s">
        <v>379</v>
      </c>
      <c r="BR6" s="226">
        <f>'Structural Information'!$AC$8</f>
        <v>4.5</v>
      </c>
      <c r="BS6" s="227">
        <f>BT6+BS5</f>
        <v>1.9444444444444442</v>
      </c>
      <c r="BT6" s="227">
        <f>BU6+BT5</f>
        <v>1.2777777777777777</v>
      </c>
      <c r="BU6" s="228">
        <f>BU5</f>
        <v>0.61111111111111116</v>
      </c>
      <c r="BW6" s="727"/>
      <c r="BX6" s="229" t="s">
        <v>258</v>
      </c>
      <c r="BY6" s="204">
        <f>1/($BB$4)</f>
        <v>1.5948612954367204E-4</v>
      </c>
      <c r="BZ6" s="204">
        <f>1/($BB$7)</f>
        <v>1.5948612954367204E-4</v>
      </c>
      <c r="CA6" s="205">
        <f>1/($BB$10)</f>
        <v>1.5167222538010428E-4</v>
      </c>
      <c r="CC6" s="724"/>
      <c r="CD6" s="206">
        <v>3</v>
      </c>
      <c r="CE6" s="706"/>
      <c r="CF6" s="706"/>
      <c r="CG6" s="709"/>
      <c r="CI6" s="230">
        <f>'System Capacities'!C21</f>
        <v>1</v>
      </c>
      <c r="CJ6" s="715" t="str">
        <f>'System Capacities'!D21</f>
        <v>Diagonal failure / Mixed</v>
      </c>
      <c r="CK6" s="668"/>
      <c r="CL6" s="668"/>
      <c r="CM6" s="231">
        <f>'System Capacities'!G21</f>
        <v>66.42</v>
      </c>
      <c r="CN6" s="38">
        <f>'Structural Information'!U8</f>
        <v>2.75</v>
      </c>
      <c r="CO6" s="232">
        <f>'System Capacities'!I21</f>
        <v>1.1428050414343485E-2</v>
      </c>
      <c r="CP6" s="40">
        <f>'System Capacities'!J21</f>
        <v>-33110.240204949092</v>
      </c>
      <c r="CU6" s="104"/>
    </row>
    <row r="7" spans="2:108" ht="16.5" thickBot="1" x14ac:dyDescent="0.3">
      <c r="B7" s="749">
        <v>2</v>
      </c>
      <c r="C7" s="62">
        <v>1</v>
      </c>
      <c r="D7" s="190">
        <v>112</v>
      </c>
      <c r="E7" s="191">
        <f>'Structural Information'!$U$7</f>
        <v>3</v>
      </c>
      <c r="F7" s="63">
        <f>'Structural Information'!$AC$8</f>
        <v>4.5</v>
      </c>
      <c r="G7" s="63">
        <v>0.5</v>
      </c>
      <c r="H7" s="63">
        <v>0.25</v>
      </c>
      <c r="I7" s="192">
        <v>0.25</v>
      </c>
      <c r="J7" s="193">
        <f t="shared" si="13"/>
        <v>3.2552083333333332E-4</v>
      </c>
      <c r="K7" s="63">
        <f t="shared" si="14"/>
        <v>4.25</v>
      </c>
      <c r="L7" s="63">
        <f t="shared" si="15"/>
        <v>2.5</v>
      </c>
      <c r="M7" s="63">
        <f t="shared" si="0"/>
        <v>4.9307707308290052</v>
      </c>
      <c r="N7" s="194">
        <f t="shared" si="16"/>
        <v>0.53172406725880561</v>
      </c>
      <c r="P7" s="761" t="s">
        <v>178</v>
      </c>
      <c r="Q7" s="761"/>
      <c r="R7" s="761"/>
      <c r="S7" s="761"/>
      <c r="U7" s="719">
        <v>2</v>
      </c>
      <c r="V7" s="488">
        <v>1</v>
      </c>
      <c r="W7" s="496">
        <v>102</v>
      </c>
      <c r="X7" s="498">
        <f>1/((((COS(N7))^4)/'Structural Information'!$AH$29)+(((SIN(N7))^4)/'Structural Information'!$AH$30)+(((SIN(N7))^2)*((COS(N7))^2)*((1/'Structural Information'!$AH$31)-(2*'Structural Information'!$AL$31/'Structural Information'!$AH$30))))</f>
        <v>1492.8812750676027</v>
      </c>
      <c r="Y7" s="13">
        <f>((X7*('Structural Information'!$AL$29/1000)*SIN(2*N7))/(4*'Structural Information'!$AH$32*J7*L7))^(1/4)</f>
        <v>1.534367337933547</v>
      </c>
      <c r="Z7" s="13">
        <f t="shared" si="17"/>
        <v>4.6031020138006404</v>
      </c>
      <c r="AA7" s="156">
        <f t="shared" si="18"/>
        <v>0.70699999999999996</v>
      </c>
      <c r="AB7" s="156">
        <f t="shared" si="1"/>
        <v>0.01</v>
      </c>
      <c r="AC7" s="499">
        <f t="shared" si="2"/>
        <v>0.80663502619987759</v>
      </c>
      <c r="AD7" s="498">
        <f>((0.6*'Structural Information'!$AJ$29)+(0.3*'Structural Information'!$AL$30))/(AC7/M7)</f>
        <v>1.3203573403904669</v>
      </c>
      <c r="AE7" s="13">
        <f>(((1.2*SIN(N7)+0.45*COS(N7))*'Structural Information'!$AJ$30)+(0.3*'Structural Information'!$AL$30))/(AC7/M7)</f>
        <v>1.8270344730044201</v>
      </c>
      <c r="AF7" s="13">
        <f>(1.12*'Structural Information'!$AJ$31*COS(N7)*SIN(N7))/((AA7*(Z7^(-0.12)))+(AB7*(Z7^(0.88))))</f>
        <v>2.7401709914480867</v>
      </c>
      <c r="AG7" s="13">
        <f>(1.16*'Structural Information'!$AJ$31*TAN(N7))/((AA7)+(AB7*Z7))</f>
        <v>3.1805579843051808</v>
      </c>
      <c r="AH7" s="499">
        <f t="shared" si="3"/>
        <v>1.3203573403904669</v>
      </c>
      <c r="AI7" s="498">
        <f>AH7*AC7*'Structural Information'!$AL$29</f>
        <v>319.51394335771948</v>
      </c>
      <c r="AJ7" s="13">
        <f t="shared" si="4"/>
        <v>255.61115468617561</v>
      </c>
      <c r="AK7" s="499">
        <f t="shared" si="5"/>
        <v>31.951394335771951</v>
      </c>
      <c r="AL7" s="196">
        <f>(X7*'Structural Information'!$AL$17*AC7)/(M7)</f>
        <v>19537.883907654326</v>
      </c>
      <c r="AM7" s="196">
        <f t="shared" si="6"/>
        <v>78151.535630617305</v>
      </c>
      <c r="AN7" s="197">
        <f t="shared" si="7"/>
        <v>-390.75767815308654</v>
      </c>
      <c r="AP7" s="758">
        <v>2</v>
      </c>
      <c r="AQ7" s="62">
        <v>1</v>
      </c>
      <c r="AR7" s="62">
        <v>112</v>
      </c>
      <c r="AS7" s="192">
        <v>3</v>
      </c>
      <c r="AT7" s="191">
        <f t="shared" si="19"/>
        <v>255.61115468617561</v>
      </c>
      <c r="AU7" s="68">
        <f t="shared" si="8"/>
        <v>8.0000000000000004E-4</v>
      </c>
      <c r="AV7" s="63">
        <f>AT7/(AU7*(SQRT(($F$7^2)+($E$7^2))))</f>
        <v>59078.149025741244</v>
      </c>
      <c r="AW7" s="233">
        <f>AV7*((COS($N$7))^2)</f>
        <v>43890.964186219069</v>
      </c>
      <c r="AX7" s="191">
        <f t="shared" si="9"/>
        <v>319.51394335771948</v>
      </c>
      <c r="AY7" s="68">
        <f t="shared" si="10"/>
        <v>2.2000000000000001E-3</v>
      </c>
      <c r="AZ7" s="63">
        <f>AX7/(AY7*(SQRT(($F$7^2)+($E$7^2))))</f>
        <v>26853.704102609652</v>
      </c>
      <c r="BA7" s="123">
        <f>(AX7-AT7)/((AY7-AU7)*(SQRT(($F$7^2)+($E$7^2))))</f>
        <v>8439.7355751058876</v>
      </c>
      <c r="BB7" s="233">
        <f>BA7*((COS($N$7))^2)</f>
        <v>6270.1377408884346</v>
      </c>
      <c r="BC7" s="191">
        <f t="shared" si="11"/>
        <v>31.951394335771951</v>
      </c>
      <c r="BD7" s="68">
        <f t="shared" si="12"/>
        <v>8.8999999999999999E-3</v>
      </c>
      <c r="BE7" s="63">
        <f>BF7/((COS($N$7))^2)</f>
        <v>-16598.244073748905</v>
      </c>
      <c r="BF7" s="194">
        <f>((BC7*COS($N$7))-(AX7*COS($N$7)))/((BD7-AY7)*AS7)</f>
        <v>-12331.343283582089</v>
      </c>
      <c r="BH7" s="759"/>
      <c r="BI7" s="462">
        <v>4</v>
      </c>
      <c r="BJ7" s="462">
        <v>7413</v>
      </c>
      <c r="BK7" s="462" t="s">
        <v>27</v>
      </c>
      <c r="BL7" s="467">
        <f>'Structural Information'!$U$6</f>
        <v>3</v>
      </c>
      <c r="BM7" s="219">
        <f>('Structural Information'!$X$24)*(200)/$BL7</f>
        <v>53616.514621265807</v>
      </c>
      <c r="BN7" s="469">
        <f>'Structural Information'!$T$23*'Structural Information'!$T$24*(12680+460*$AC$9)/(BL7*1000)</f>
        <v>271896.91900108219</v>
      </c>
      <c r="BP7" s="679"/>
      <c r="BQ7" s="234" t="s">
        <v>380</v>
      </c>
      <c r="BR7" s="235">
        <f>'Structural Information'!$AC$8</f>
        <v>4.5</v>
      </c>
      <c r="BS7" s="13">
        <f>(BS$4/$BR7)</f>
        <v>0.66666666666666663</v>
      </c>
      <c r="BT7" s="13">
        <f>(BT$4/$BR7)</f>
        <v>0.66666666666666663</v>
      </c>
      <c r="BU7" s="105">
        <f>(BU$4/$BR7)</f>
        <v>0.61111111111111116</v>
      </c>
      <c r="BW7" s="727"/>
      <c r="BX7" s="236" t="s">
        <v>258</v>
      </c>
      <c r="BY7" s="204">
        <f>1/($BF$4)</f>
        <v>-8.1094166061486319E-5</v>
      </c>
      <c r="BZ7" s="204">
        <f>1/($BF$7)</f>
        <v>-8.1094166061486319E-5</v>
      </c>
      <c r="CA7" s="205">
        <f>1/($BF$10)</f>
        <v>-7.4336318889695765E-5</v>
      </c>
      <c r="CC7" s="679">
        <v>2</v>
      </c>
      <c r="CD7" s="237">
        <v>1</v>
      </c>
      <c r="CE7" s="705">
        <f>(1/(BZ5+BZ4+CA8+CA4)+1/(BZ10+BZ9+CA13+CA9)+1/(BZ15+BZ14+CA18+CA14))</f>
        <v>87326.310370595093</v>
      </c>
      <c r="CF7" s="705">
        <f>(1/(BZ6+BZ4+CA8+CA4)+1/(BZ11+BZ9+CA13+CA9)+1/(BZ16+BZ14+CA18+CA14))</f>
        <v>14666.243742389079</v>
      </c>
      <c r="CG7" s="708">
        <f>(1/(BZ7+BZ4+CA8+CA4)+1/(BZ12+BZ9+CA13+CA9)+1/(BZ17+BZ14+CA18+CA14))</f>
        <v>-31678.20658418403</v>
      </c>
      <c r="CU7" s="104"/>
    </row>
    <row r="8" spans="2:108" ht="16.5" customHeight="1" thickBot="1" x14ac:dyDescent="0.3">
      <c r="B8" s="750"/>
      <c r="C8" s="52">
        <v>2</v>
      </c>
      <c r="D8" s="210">
        <v>212</v>
      </c>
      <c r="E8" s="59">
        <f>'Structural Information'!$U$7</f>
        <v>3</v>
      </c>
      <c r="F8" s="13">
        <f>'Structural Information'!$AC$7</f>
        <v>2</v>
      </c>
      <c r="G8" s="13">
        <v>0.5</v>
      </c>
      <c r="H8" s="13">
        <v>0.25</v>
      </c>
      <c r="I8" s="198">
        <v>0.25</v>
      </c>
      <c r="J8" s="211">
        <f t="shared" si="13"/>
        <v>3.2552083333333332E-4</v>
      </c>
      <c r="K8" s="13">
        <f t="shared" si="14"/>
        <v>1.75</v>
      </c>
      <c r="L8" s="13">
        <f t="shared" si="15"/>
        <v>2.5</v>
      </c>
      <c r="M8" s="13">
        <f t="shared" si="0"/>
        <v>3.0516389039334255</v>
      </c>
      <c r="N8" s="105">
        <f t="shared" si="16"/>
        <v>0.96007036240568799</v>
      </c>
      <c r="P8" s="762" t="s">
        <v>176</v>
      </c>
      <c r="Q8" s="762"/>
      <c r="R8" s="762"/>
      <c r="S8" s="171" t="s">
        <v>177</v>
      </c>
      <c r="U8" s="720"/>
      <c r="V8" s="488">
        <v>2</v>
      </c>
      <c r="W8" s="496">
        <v>202</v>
      </c>
      <c r="X8" s="498">
        <f>1/((((COS(N8))^4)/'Structural Information'!$AH$29)+(((SIN(N8))^4)/'Structural Information'!$AH$30)+(((SIN(N8))^2)*((COS(N8))^2)*((1/'Structural Information'!$AH$31)-(2*'Structural Information'!$AL$31/'Structural Information'!$AH$30))))</f>
        <v>2596.9081693069729</v>
      </c>
      <c r="Y8" s="13">
        <f>((X8*('Structural Information'!$AL$29/1000)*SIN(2*N8))/(4*'Structural Information'!$AH$32*J8*L8))^(1/4)</f>
        <v>1.7942802980954382</v>
      </c>
      <c r="Z8" s="13">
        <f t="shared" si="17"/>
        <v>5.3828408942863142</v>
      </c>
      <c r="AA8" s="156">
        <f t="shared" si="18"/>
        <v>0.70699999999999996</v>
      </c>
      <c r="AB8" s="156">
        <f t="shared" si="1"/>
        <v>0.01</v>
      </c>
      <c r="AC8" s="499">
        <f t="shared" si="2"/>
        <v>0.43132866409116555</v>
      </c>
      <c r="AD8" s="498">
        <f>((0.6*'Structural Information'!$AJ$29)+(0.3*'Structural Information'!$AL$30))/(AC8/M8)</f>
        <v>1.5281942938767947</v>
      </c>
      <c r="AE8" s="13">
        <f>(((1.2*SIN(N8)+0.45*COS(N8))*'Structural Information'!$AJ$30)+(0.3*'Structural Information'!$AL$30))/(AC8/M8)</f>
        <v>2.6343020870039884</v>
      </c>
      <c r="AF8" s="13">
        <f>(1.12*'Structural Information'!$AJ$31*COS(N8)*SIN(N8))/((AA8*(Z8^(-0.12)))+(AB8*(Z8^(0.88))))</f>
        <v>2.9707874142042545</v>
      </c>
      <c r="AG8" s="13">
        <f>(1.16*'Structural Information'!$AJ$31*TAN(N8))/((AA8)+(AB8*Z8))</f>
        <v>7.6450502639002309</v>
      </c>
      <c r="AH8" s="499">
        <f t="shared" si="3"/>
        <v>1.5281942938767947</v>
      </c>
      <c r="AI8" s="498">
        <f>AH8*AC8*'Structural Information'!$AL$29</f>
        <v>197.74620097488597</v>
      </c>
      <c r="AJ8" s="13">
        <f t="shared" si="4"/>
        <v>158.19696077990878</v>
      </c>
      <c r="AK8" s="499">
        <f t="shared" si="5"/>
        <v>19.774620097488597</v>
      </c>
      <c r="AL8" s="212">
        <f>(X8*'Structural Information'!$AL$17*AC8)/(M8)</f>
        <v>29364.442299928091</v>
      </c>
      <c r="AM8" s="212">
        <f t="shared" si="6"/>
        <v>117457.76919971236</v>
      </c>
      <c r="AN8" s="213">
        <f t="shared" si="7"/>
        <v>-587.28884599856178</v>
      </c>
      <c r="AP8" s="756"/>
      <c r="AQ8" s="52">
        <v>2</v>
      </c>
      <c r="AR8" s="52">
        <v>212</v>
      </c>
      <c r="AS8" s="198">
        <v>3</v>
      </c>
      <c r="AT8" s="59">
        <f t="shared" si="19"/>
        <v>158.19696077990878</v>
      </c>
      <c r="AU8" s="77">
        <f t="shared" si="8"/>
        <v>8.0000000000000004E-4</v>
      </c>
      <c r="AV8" s="13">
        <f>AT8/(AU8*(SQRT(($F$8^2)+($E$8^2))))</f>
        <v>54844.928241781425</v>
      </c>
      <c r="AW8" s="199">
        <f>AV8*((COS($N$8))^2)</f>
        <v>18036.251569444899</v>
      </c>
      <c r="AX8" s="59">
        <f t="shared" si="9"/>
        <v>197.74620097488597</v>
      </c>
      <c r="AY8" s="77">
        <f t="shared" si="10"/>
        <v>2.2000000000000001E-3</v>
      </c>
      <c r="AZ8" s="13">
        <f>AX8/(AY8*(SQRT(($F$8^2)+($E$8^2))))</f>
        <v>24929.51283717337</v>
      </c>
      <c r="BA8" s="128">
        <f>(AX8-AT8)/((AY8-AU8)*(SQRT(($F$8^2)+($E$8^2))))</f>
        <v>7834.9897488259148</v>
      </c>
      <c r="BB8" s="199">
        <f>BA8*((COS($N$8))^2)</f>
        <v>2576.607367063556</v>
      </c>
      <c r="BC8" s="59">
        <f t="shared" si="11"/>
        <v>19.774620097488597</v>
      </c>
      <c r="BD8" s="77">
        <f t="shared" si="12"/>
        <v>8.8999999999999999E-3</v>
      </c>
      <c r="BE8" s="13">
        <f>BF8/((COS($N$8))^2)</f>
        <v>-15440.085287846479</v>
      </c>
      <c r="BF8" s="105">
        <f>((BC8*COS($N$8))-(AX8*COS($N$8)))/((BD8-AY8)*AS8)</f>
        <v>-5077.6119402985069</v>
      </c>
      <c r="BH8" s="758">
        <v>2</v>
      </c>
      <c r="BI8" s="460">
        <v>1</v>
      </c>
      <c r="BJ8" s="460">
        <v>7112</v>
      </c>
      <c r="BK8" s="460" t="s">
        <v>27</v>
      </c>
      <c r="BL8" s="466">
        <f>'Structural Information'!$U$7</f>
        <v>3</v>
      </c>
      <c r="BM8" s="191">
        <f>('Structural Information'!$X$24)*(200)/$BL8</f>
        <v>53616.514621265807</v>
      </c>
      <c r="BN8" s="468">
        <f>'Structural Information'!$T$23*'Structural Information'!$T$24*(12680+460*$AC$9)/(BL8*1000)</f>
        <v>271896.91900108219</v>
      </c>
      <c r="BP8" s="679"/>
      <c r="BQ8" s="238" t="s">
        <v>379</v>
      </c>
      <c r="BR8" s="239">
        <f>'Structural Information'!$AC$8</f>
        <v>4.5</v>
      </c>
      <c r="BS8" s="240">
        <f>BT8+BS7</f>
        <v>1.9444444444444442</v>
      </c>
      <c r="BT8" s="240">
        <f>BU8+BT7</f>
        <v>1.2777777777777777</v>
      </c>
      <c r="BU8" s="241">
        <f>BU7</f>
        <v>0.61111111111111116</v>
      </c>
      <c r="BW8" s="727"/>
      <c r="BX8" s="242" t="s">
        <v>261</v>
      </c>
      <c r="BY8" s="243">
        <f>(BS7*BS7)/$BN$5</f>
        <v>1.634606401857299E-6</v>
      </c>
      <c r="BZ8" s="243">
        <f>(BT7*BT7)/$BN$9</f>
        <v>1.634606401857299E-6</v>
      </c>
      <c r="CA8" s="244">
        <f>(BU7*BU7)/$BN$13</f>
        <v>1.2590631486528156E-6</v>
      </c>
      <c r="CC8" s="679"/>
      <c r="CD8" s="206">
        <v>2</v>
      </c>
      <c r="CE8" s="706"/>
      <c r="CF8" s="706"/>
      <c r="CG8" s="709"/>
      <c r="CI8" s="680" t="s">
        <v>296</v>
      </c>
      <c r="CJ8" s="681"/>
      <c r="CK8" s="681"/>
      <c r="CL8" s="681"/>
      <c r="CM8" s="713"/>
      <c r="CN8" s="702" t="s">
        <v>297</v>
      </c>
      <c r="CO8" s="703"/>
      <c r="CP8" s="703"/>
      <c r="CQ8" s="703"/>
      <c r="CR8" s="704"/>
      <c r="CS8" s="617" t="s">
        <v>298</v>
      </c>
      <c r="CT8" s="618"/>
      <c r="CU8" s="618"/>
      <c r="CV8" s="618"/>
      <c r="CW8" s="619"/>
    </row>
    <row r="9" spans="2:108" x14ac:dyDescent="0.25">
      <c r="B9" s="752"/>
      <c r="C9" s="82">
        <v>3</v>
      </c>
      <c r="D9" s="218">
        <v>312</v>
      </c>
      <c r="E9" s="219">
        <f>'Structural Information'!$U$7</f>
        <v>3</v>
      </c>
      <c r="F9" s="96">
        <f>'Structural Information'!$AC$6</f>
        <v>4.5</v>
      </c>
      <c r="G9" s="96">
        <v>0.5</v>
      </c>
      <c r="H9" s="96">
        <v>0.25</v>
      </c>
      <c r="I9" s="220">
        <v>0.25</v>
      </c>
      <c r="J9" s="221">
        <f t="shared" si="13"/>
        <v>3.2552083333333332E-4</v>
      </c>
      <c r="K9" s="96">
        <f t="shared" si="14"/>
        <v>4.25</v>
      </c>
      <c r="L9" s="96">
        <f t="shared" si="15"/>
        <v>2.5</v>
      </c>
      <c r="M9" s="96">
        <f t="shared" si="0"/>
        <v>4.9307707308290052</v>
      </c>
      <c r="N9" s="222">
        <f t="shared" si="16"/>
        <v>0.53172406725880561</v>
      </c>
      <c r="P9" s="667" t="s">
        <v>172</v>
      </c>
      <c r="Q9" s="667"/>
      <c r="R9" s="667"/>
      <c r="S9" s="245" t="s">
        <v>160</v>
      </c>
      <c r="U9" s="722"/>
      <c r="V9" s="488">
        <v>3</v>
      </c>
      <c r="W9" s="496">
        <v>302</v>
      </c>
      <c r="X9" s="498">
        <f>1/((((COS(N9))^4)/'Structural Information'!$AH$29)+(((SIN(N9))^4)/'Structural Information'!$AH$30)+(((SIN(N9))^2)*((COS(N9))^2)*((1/'Structural Information'!$AH$31)-(2*'Structural Information'!$AL$31/'Structural Information'!$AH$30))))</f>
        <v>1492.8812750676027</v>
      </c>
      <c r="Y9" s="13">
        <f>((X9*('Structural Information'!$AL$29/1000)*SIN(2*N9))/(4*'Structural Information'!$AH$32*J9*L9))^(1/4)</f>
        <v>1.534367337933547</v>
      </c>
      <c r="Z9" s="13">
        <f t="shared" si="17"/>
        <v>4.6031020138006404</v>
      </c>
      <c r="AA9" s="156">
        <f t="shared" si="18"/>
        <v>0.70699999999999996</v>
      </c>
      <c r="AB9" s="156">
        <f t="shared" si="1"/>
        <v>0.01</v>
      </c>
      <c r="AC9" s="499">
        <f t="shared" si="2"/>
        <v>0.80663502619987759</v>
      </c>
      <c r="AD9" s="498">
        <f>((0.6*'Structural Information'!$AJ$29)+(0.3*'Structural Information'!$AL$30))/(AC9/M9)</f>
        <v>1.3203573403904669</v>
      </c>
      <c r="AE9" s="13">
        <f>(((1.2*SIN(N9)+0.45*COS(N9))*'Structural Information'!$AJ$30)+(0.3*'Structural Information'!$AL$30))/(AC9/M9)</f>
        <v>1.8270344730044201</v>
      </c>
      <c r="AF9" s="13">
        <f>(1.12*'Structural Information'!$AJ$31*COS(N9)*SIN(N9))/((AA9*(Z9^(-0.12)))+(AB9*(Z9^(0.88))))</f>
        <v>2.7401709914480867</v>
      </c>
      <c r="AG9" s="13">
        <f>(1.16*'Structural Information'!$AJ$31*TAN(N9))/((AA9)+(AB9*Z9))</f>
        <v>3.1805579843051808</v>
      </c>
      <c r="AH9" s="499">
        <f t="shared" si="3"/>
        <v>1.3203573403904669</v>
      </c>
      <c r="AI9" s="498">
        <f>AH9*AC9*'Structural Information'!$AL$29</f>
        <v>319.51394335771948</v>
      </c>
      <c r="AJ9" s="13">
        <f t="shared" si="4"/>
        <v>255.61115468617561</v>
      </c>
      <c r="AK9" s="499">
        <f t="shared" si="5"/>
        <v>31.951394335771951</v>
      </c>
      <c r="AL9" s="223">
        <f>(X9*'Structural Information'!$AL$17*AC9)/(M9)</f>
        <v>19537.883907654326</v>
      </c>
      <c r="AM9" s="223">
        <f t="shared" si="6"/>
        <v>78151.535630617305</v>
      </c>
      <c r="AN9" s="224">
        <f t="shared" si="7"/>
        <v>-390.75767815308654</v>
      </c>
      <c r="AP9" s="759"/>
      <c r="AQ9" s="82">
        <v>3</v>
      </c>
      <c r="AR9" s="82">
        <v>312</v>
      </c>
      <c r="AS9" s="220">
        <v>3</v>
      </c>
      <c r="AT9" s="219">
        <f t="shared" si="19"/>
        <v>255.61115468617561</v>
      </c>
      <c r="AU9" s="101">
        <f t="shared" si="8"/>
        <v>8.0000000000000004E-4</v>
      </c>
      <c r="AV9" s="96">
        <f>AT9/(AU9*(SQRT(($F$9^2)+($E$9^2))))</f>
        <v>59078.149025741244</v>
      </c>
      <c r="AW9" s="246">
        <f>AV9*((COS($N$9))^2)</f>
        <v>43890.964186219069</v>
      </c>
      <c r="AX9" s="219">
        <f t="shared" si="9"/>
        <v>319.51394335771948</v>
      </c>
      <c r="AY9" s="101">
        <f t="shared" si="10"/>
        <v>2.2000000000000001E-3</v>
      </c>
      <c r="AZ9" s="96">
        <f>AX9/(AY9*(SQRT(($F$9^2)+($E$9^2))))</f>
        <v>26853.704102609652</v>
      </c>
      <c r="BA9" s="247">
        <f>(AX9-AT9)/((AY9-AU9)*(SQRT(($F$9^2)+($E$9^2))))</f>
        <v>8439.7355751058876</v>
      </c>
      <c r="BB9" s="246">
        <f>BA9*((COS($N$9))^2)</f>
        <v>6270.1377408884346</v>
      </c>
      <c r="BC9" s="219">
        <f t="shared" si="11"/>
        <v>31.951394335771951</v>
      </c>
      <c r="BD9" s="101">
        <f t="shared" si="12"/>
        <v>8.8999999999999999E-3</v>
      </c>
      <c r="BE9" s="96">
        <f>BF9/((COS($N$9))^2)</f>
        <v>-16598.244073748905</v>
      </c>
      <c r="BF9" s="222">
        <f>((BC9*COS($N$9))-(AX9*COS($N$9)))/((BD9-AY9)*AS9)</f>
        <v>-12331.343283582089</v>
      </c>
      <c r="BH9" s="756"/>
      <c r="BI9" s="461">
        <v>2</v>
      </c>
      <c r="BJ9" s="461">
        <v>7212</v>
      </c>
      <c r="BK9" s="461" t="s">
        <v>27</v>
      </c>
      <c r="BL9" s="13">
        <f>'Structural Information'!$U$7</f>
        <v>3</v>
      </c>
      <c r="BM9" s="471">
        <f>('Structural Information'!$X$24)*(200)/$BL9</f>
        <v>53616.514621265807</v>
      </c>
      <c r="BN9" s="464">
        <f>'Structural Information'!$T$23*'Structural Information'!$T$24*(12680+460*$AC$9)/(BL9*1000)</f>
        <v>271896.91900108219</v>
      </c>
      <c r="BP9" s="763">
        <v>2</v>
      </c>
      <c r="BQ9" s="215" t="s">
        <v>381</v>
      </c>
      <c r="BR9" s="216">
        <f>'Structural Information'!$AC$7</f>
        <v>2</v>
      </c>
      <c r="BS9" s="63">
        <f>(BS$4/$BR9)</f>
        <v>1.5</v>
      </c>
      <c r="BT9" s="63">
        <f>(BT$4/$BR9)</f>
        <v>1.5</v>
      </c>
      <c r="BU9" s="194">
        <f>(BU$4/$BR9)</f>
        <v>1.375</v>
      </c>
      <c r="BW9" s="727">
        <v>2</v>
      </c>
      <c r="BX9" s="248" t="s">
        <v>262</v>
      </c>
      <c r="BY9" s="249">
        <f>(BS9*BS9)/$BN$5</f>
        <v>8.275194909402577E-6</v>
      </c>
      <c r="BZ9" s="249">
        <f>(BT9*BT9)/$BN$9</f>
        <v>8.275194909402577E-6</v>
      </c>
      <c r="CA9" s="250">
        <f>(BU9*BU9)/$BN$13</f>
        <v>6.3740071900548788E-6</v>
      </c>
      <c r="CC9" s="679"/>
      <c r="CD9" s="251">
        <v>3</v>
      </c>
      <c r="CE9" s="707"/>
      <c r="CF9" s="707"/>
      <c r="CG9" s="710"/>
      <c r="CI9" s="620" t="s">
        <v>203</v>
      </c>
      <c r="CJ9" s="622" t="s">
        <v>199</v>
      </c>
      <c r="CK9" s="624" t="s">
        <v>200</v>
      </c>
      <c r="CL9" s="624" t="s">
        <v>201</v>
      </c>
      <c r="CM9" s="711" t="s">
        <v>202</v>
      </c>
      <c r="CN9" s="628" t="s">
        <v>232</v>
      </c>
      <c r="CO9" s="630" t="s">
        <v>199</v>
      </c>
      <c r="CP9" s="644" t="s">
        <v>200</v>
      </c>
      <c r="CQ9" s="632" t="s">
        <v>201</v>
      </c>
      <c r="CR9" s="634" t="s">
        <v>202</v>
      </c>
      <c r="CS9" s="636" t="s">
        <v>302</v>
      </c>
      <c r="CT9" s="638" t="s">
        <v>199</v>
      </c>
      <c r="CU9" s="640" t="s">
        <v>200</v>
      </c>
      <c r="CV9" s="640" t="s">
        <v>201</v>
      </c>
      <c r="CW9" s="642" t="s">
        <v>202</v>
      </c>
    </row>
    <row r="10" spans="2:108" x14ac:dyDescent="0.25">
      <c r="B10" s="749">
        <v>1</v>
      </c>
      <c r="C10" s="62">
        <v>1</v>
      </c>
      <c r="D10" s="190">
        <v>111</v>
      </c>
      <c r="E10" s="191">
        <f>'Structural Information'!$U$8</f>
        <v>2.75</v>
      </c>
      <c r="F10" s="63">
        <f>'Structural Information'!$AC$8</f>
        <v>4.5</v>
      </c>
      <c r="G10" s="63">
        <v>0.5</v>
      </c>
      <c r="H10" s="63">
        <v>0.25</v>
      </c>
      <c r="I10" s="192">
        <v>0.25</v>
      </c>
      <c r="J10" s="193">
        <f t="shared" si="13"/>
        <v>3.2552083333333332E-4</v>
      </c>
      <c r="K10" s="63">
        <f t="shared" si="14"/>
        <v>4.25</v>
      </c>
      <c r="L10" s="63">
        <f t="shared" si="15"/>
        <v>2.25</v>
      </c>
      <c r="M10" s="63">
        <f t="shared" si="0"/>
        <v>4.8088460154178359</v>
      </c>
      <c r="N10" s="194">
        <f t="shared" si="16"/>
        <v>0.48689923181126904</v>
      </c>
      <c r="P10" s="667" t="s">
        <v>174</v>
      </c>
      <c r="Q10" s="667"/>
      <c r="R10" s="667"/>
      <c r="S10" s="245" t="s">
        <v>161</v>
      </c>
      <c r="U10" s="719">
        <v>1</v>
      </c>
      <c r="V10" s="488">
        <v>1</v>
      </c>
      <c r="W10" s="496">
        <v>101</v>
      </c>
      <c r="X10" s="498">
        <f>1/((((COS(N10))^4)/'Structural Information'!$AH$29)+(((SIN(N10))^4)/'Structural Information'!$AH$30)+(((SIN(N10))^2)*((COS(N10))^2)*((1/'Structural Information'!$AH$31)-(2*'Structural Information'!$AL$31/'Structural Information'!$AH$30))))</f>
        <v>1415.1141913817778</v>
      </c>
      <c r="Y10" s="13">
        <f>((X10*('Structural Information'!$AL$29/1000)*SIN(2*N10))/(4*'Structural Information'!$AH$32*J10*L10))^(1/4)</f>
        <v>1.5330554672678769</v>
      </c>
      <c r="Z10" s="13">
        <f t="shared" si="17"/>
        <v>4.215902534986661</v>
      </c>
      <c r="AA10" s="156">
        <f t="shared" si="18"/>
        <v>0.70699999999999996</v>
      </c>
      <c r="AB10" s="156">
        <f t="shared" si="1"/>
        <v>0.01</v>
      </c>
      <c r="AC10" s="499">
        <f t="shared" si="2"/>
        <v>0.85452411768798497</v>
      </c>
      <c r="AD10" s="498">
        <f>((0.6*'Structural Information'!$AJ$29)+(0.3*'Structural Information'!$AL$30))/(AC10/M10)</f>
        <v>1.215542917782831</v>
      </c>
      <c r="AE10" s="13">
        <f>(((1.2*SIN(N10)+0.45*COS(N10))*'Structural Information'!$AJ$30)+(0.3*'Structural Information'!$AL$30))/(AC10/M10)</f>
        <v>1.6193223472075864</v>
      </c>
      <c r="AF10" s="13">
        <f>(1.12*'Structural Information'!$AJ$31*COS(N10)*SIN(N10))/((AA10*(Z10^(-0.12)))+(AB10*(Z10^(0.88))))</f>
        <v>2.5788595925445783</v>
      </c>
      <c r="AG10" s="13">
        <f>(1.16*'Structural Information'!$AJ$31*TAN(N10))/((AA10)+(AB10*Z10))</f>
        <v>2.8772968999069328</v>
      </c>
      <c r="AH10" s="499">
        <f t="shared" si="3"/>
        <v>1.215542917782831</v>
      </c>
      <c r="AI10" s="498">
        <f>AH10*AC10*'Structural Information'!$AL$29</f>
        <v>311.6132217990758</v>
      </c>
      <c r="AJ10" s="13">
        <f t="shared" si="4"/>
        <v>249.29057743926066</v>
      </c>
      <c r="AK10" s="499">
        <f t="shared" si="5"/>
        <v>31.161322179907582</v>
      </c>
      <c r="AL10" s="196">
        <f>(X10*'Structural Information'!$AL$17*AC10)/(M10)</f>
        <v>20117.079265025117</v>
      </c>
      <c r="AM10" s="196">
        <f t="shared" si="6"/>
        <v>80468.317060100468</v>
      </c>
      <c r="AN10" s="197">
        <f t="shared" si="7"/>
        <v>-402.34158530050235</v>
      </c>
      <c r="AP10" s="756">
        <v>1</v>
      </c>
      <c r="AQ10" s="52">
        <v>1</v>
      </c>
      <c r="AR10" s="52">
        <v>111</v>
      </c>
      <c r="AS10" s="198">
        <v>2.75</v>
      </c>
      <c r="AT10" s="59">
        <f t="shared" si="19"/>
        <v>249.29057743926066</v>
      </c>
      <c r="AU10" s="77">
        <f t="shared" si="8"/>
        <v>8.0000000000000004E-4</v>
      </c>
      <c r="AV10" s="13">
        <f>AT10/(AU10*(SQRT(($F$10^2)+($E$10^2))))</f>
        <v>59087.533619313326</v>
      </c>
      <c r="AW10" s="199">
        <f>AV10*((COS($N$10))^2)</f>
        <v>46152.154637787979</v>
      </c>
      <c r="AX10" s="59">
        <f t="shared" si="9"/>
        <v>311.6132217990758</v>
      </c>
      <c r="AY10" s="77">
        <f t="shared" si="10"/>
        <v>2.2000000000000001E-3</v>
      </c>
      <c r="AZ10" s="13">
        <f>AX10/(AY10*(SQRT(($F$10^2)+($E$10^2))))</f>
        <v>26857.969826960605</v>
      </c>
      <c r="BA10" s="128">
        <f>(AX10-AT10)/((AY10-AU10)*(SQRT(($F$10^2)+($E$10^2))))</f>
        <v>8441.0762313304713</v>
      </c>
      <c r="BB10" s="199">
        <f>BA10*((COS($N$10))^2)</f>
        <v>6593.1649482554221</v>
      </c>
      <c r="BC10" s="59">
        <f t="shared" si="11"/>
        <v>31.161322179907582</v>
      </c>
      <c r="BD10" s="77">
        <f t="shared" si="12"/>
        <v>8.8999999999999999E-3</v>
      </c>
      <c r="BE10" s="13">
        <f>BF10/((COS($N$10))^2)</f>
        <v>-17222.763189400597</v>
      </c>
      <c r="BF10" s="105">
        <f>((BC10*COS($N$10))-(AX10*COS($N$10)))/((BD10-AY10)*AS10)</f>
        <v>-13452.374491180466</v>
      </c>
      <c r="BH10" s="756"/>
      <c r="BI10" s="461">
        <v>3</v>
      </c>
      <c r="BJ10" s="461">
        <v>7312</v>
      </c>
      <c r="BK10" s="461" t="s">
        <v>27</v>
      </c>
      <c r="BL10" s="13">
        <f>'Structural Information'!$U$7</f>
        <v>3</v>
      </c>
      <c r="BM10" s="471">
        <f>('Structural Information'!$X$24)*(200)/$BL10</f>
        <v>53616.514621265807</v>
      </c>
      <c r="BN10" s="464">
        <f>'Structural Information'!$T$23*'Structural Information'!$T$24*(12680+460*$AC$9)/(BL10*1000)</f>
        <v>271896.91900108219</v>
      </c>
      <c r="BP10" s="763"/>
      <c r="BQ10" s="225" t="s">
        <v>379</v>
      </c>
      <c r="BR10" s="226">
        <f>'Structural Information'!$AC$8</f>
        <v>4.5</v>
      </c>
      <c r="BS10" s="227">
        <f>BT10+BS9</f>
        <v>4.375</v>
      </c>
      <c r="BT10" s="227">
        <f>BU10+BT9</f>
        <v>2.875</v>
      </c>
      <c r="BU10" s="228">
        <f>BU9</f>
        <v>1.375</v>
      </c>
      <c r="BW10" s="727"/>
      <c r="BX10" s="217" t="s">
        <v>259</v>
      </c>
      <c r="BY10" s="204">
        <f>1/($AW$5)</f>
        <v>5.544389288149505E-5</v>
      </c>
      <c r="BZ10" s="204">
        <f>1/($AW$8)</f>
        <v>5.544389288149505E-5</v>
      </c>
      <c r="CA10" s="205">
        <f>1/($AW$11)</f>
        <v>4.8841214472382286E-5</v>
      </c>
      <c r="CC10" s="608">
        <v>1</v>
      </c>
      <c r="CD10" s="206">
        <v>1</v>
      </c>
      <c r="CE10" s="706">
        <f>1/(CA5+CA4)+1/(CA10+CA9)+1/(CA15+CA14)</f>
        <v>105346.15224456912</v>
      </c>
      <c r="CF10" s="706">
        <f>1/(CA6+CA4)+1/(CA11+CA9)+1/(CA16+CA14)</f>
        <v>15949.165803520464</v>
      </c>
      <c r="CG10" s="709">
        <f>1/(CA7+CA4)+1/(CA12+CA9)+1/(CA17+CA14)</f>
        <v>-33110.240204949092</v>
      </c>
      <c r="CI10" s="621"/>
      <c r="CJ10" s="623"/>
      <c r="CK10" s="625"/>
      <c r="CL10" s="625"/>
      <c r="CM10" s="712"/>
      <c r="CN10" s="629"/>
      <c r="CO10" s="631"/>
      <c r="CP10" s="645"/>
      <c r="CQ10" s="633"/>
      <c r="CR10" s="635"/>
      <c r="CS10" s="637"/>
      <c r="CT10" s="639"/>
      <c r="CU10" s="641"/>
      <c r="CV10" s="641"/>
      <c r="CW10" s="643"/>
    </row>
    <row r="11" spans="2:108" ht="15" customHeight="1" x14ac:dyDescent="0.25">
      <c r="B11" s="750"/>
      <c r="C11" s="52">
        <v>2</v>
      </c>
      <c r="D11" s="210">
        <v>211</v>
      </c>
      <c r="E11" s="59">
        <f>'Structural Information'!$U$8</f>
        <v>2.75</v>
      </c>
      <c r="F11" s="13">
        <f>'Structural Information'!$AC$7</f>
        <v>2</v>
      </c>
      <c r="G11" s="13">
        <v>0.5</v>
      </c>
      <c r="H11" s="13">
        <v>0.25</v>
      </c>
      <c r="I11" s="198">
        <v>0.25</v>
      </c>
      <c r="J11" s="211">
        <f t="shared" si="13"/>
        <v>3.2552083333333332E-4</v>
      </c>
      <c r="K11" s="13">
        <f t="shared" si="14"/>
        <v>1.75</v>
      </c>
      <c r="L11" s="13">
        <f t="shared" si="15"/>
        <v>2.25</v>
      </c>
      <c r="M11" s="13">
        <f t="shared" si="0"/>
        <v>2.8504385627478448</v>
      </c>
      <c r="N11" s="105">
        <f t="shared" si="16"/>
        <v>0.90975315794420974</v>
      </c>
      <c r="P11" s="667" t="s">
        <v>173</v>
      </c>
      <c r="Q11" s="667"/>
      <c r="R11" s="667"/>
      <c r="S11" s="245" t="s">
        <v>162</v>
      </c>
      <c r="U11" s="720"/>
      <c r="V11" s="488">
        <v>2</v>
      </c>
      <c r="W11" s="496">
        <v>201</v>
      </c>
      <c r="X11" s="498">
        <f>1/((((COS(N11))^4)/'Structural Information'!$AH$29)+(((SIN(N11))^4)/'Structural Information'!$AH$30)+(((SIN(N11))^2)*((COS(N11))^2)*((1/'Structural Information'!$AH$31)-(2*'Structural Information'!$AL$31/'Structural Information'!$AH$30))))</f>
        <v>2454.9086067062099</v>
      </c>
      <c r="Y11" s="13">
        <f>((X11*('Structural Information'!$AL$29/1000)*SIN(2*N11))/(4*'Structural Information'!$AH$32*J11*L11))^(1/4)</f>
        <v>1.8306094562686979</v>
      </c>
      <c r="Z11" s="13">
        <f t="shared" si="17"/>
        <v>5.034176004738919</v>
      </c>
      <c r="AA11" s="156">
        <f t="shared" si="18"/>
        <v>0.70699999999999996</v>
      </c>
      <c r="AB11" s="156">
        <f t="shared" si="1"/>
        <v>0.01</v>
      </c>
      <c r="AC11" s="499">
        <f t="shared" si="2"/>
        <v>0.42882015964206638</v>
      </c>
      <c r="AD11" s="498">
        <f>((0.6*'Structural Information'!$AJ$29)+(0.3*'Structural Information'!$AL$30))/(AC11/M11)</f>
        <v>1.4357877439051634</v>
      </c>
      <c r="AE11" s="13">
        <f>(((1.2*SIN(N11)+0.45*COS(N11))*'Structural Information'!$AJ$30)+(0.3*'Structural Information'!$AL$30))/(AC11/M11)</f>
        <v>2.4398339874536181</v>
      </c>
      <c r="AF11" s="13">
        <f>(1.12*'Structural Information'!$AJ$31*COS(N11)*SIN(N11))/((AA11*(Z11^(-0.12)))+(AB11*(Z11^(0.88))))</f>
        <v>3.0539494142324752</v>
      </c>
      <c r="AG11" s="13">
        <f>(1.16*'Structural Information'!$AJ$31*TAN(N11))/((AA11)+(AB11*Z11))</f>
        <v>6.9122218816861762</v>
      </c>
      <c r="AH11" s="499">
        <f t="shared" si="3"/>
        <v>1.4357877439051634</v>
      </c>
      <c r="AI11" s="498">
        <f>AH11*AC11*'Structural Information'!$AL$29</f>
        <v>184.70841886606033</v>
      </c>
      <c r="AJ11" s="13">
        <f t="shared" si="4"/>
        <v>147.76673509284828</v>
      </c>
      <c r="AK11" s="499">
        <f t="shared" si="5"/>
        <v>18.470841886606035</v>
      </c>
      <c r="AL11" s="212">
        <f>(X11*'Structural Information'!$AL$17*AC11)/(M11)</f>
        <v>29545.328621140034</v>
      </c>
      <c r="AM11" s="212">
        <f t="shared" si="6"/>
        <v>118181.31448456013</v>
      </c>
      <c r="AN11" s="213">
        <f t="shared" si="7"/>
        <v>-590.90657242280065</v>
      </c>
      <c r="AP11" s="756"/>
      <c r="AQ11" s="52">
        <v>2</v>
      </c>
      <c r="AR11" s="52">
        <v>211</v>
      </c>
      <c r="AS11" s="198">
        <v>2.75</v>
      </c>
      <c r="AT11" s="59">
        <f t="shared" si="19"/>
        <v>147.76673509284828</v>
      </c>
      <c r="AU11" s="77">
        <f t="shared" si="8"/>
        <v>8.0000000000000004E-4</v>
      </c>
      <c r="AV11" s="13">
        <f>AT11/(AU11*(SQRT(($F$11^2)+($E$11^2))))</f>
        <v>54320.132149662117</v>
      </c>
      <c r="AW11" s="199">
        <f>AV11*((COS($N$11))^2)</f>
        <v>20474.511348718799</v>
      </c>
      <c r="AX11" s="59">
        <f t="shared" si="9"/>
        <v>184.70841886606033</v>
      </c>
      <c r="AY11" s="77">
        <f t="shared" si="10"/>
        <v>2.2000000000000001E-3</v>
      </c>
      <c r="AZ11" s="13">
        <f>AX11/(AY11*(SQRT(($F$11^2)+($E$11^2))))</f>
        <v>24690.969158937325</v>
      </c>
      <c r="BA11" s="128">
        <f>(AX11-AT11)/((AY11-AU11)*(SQRT(($F$11^2)+($E$11^2))))</f>
        <v>7760.0188785231549</v>
      </c>
      <c r="BB11" s="199">
        <f>BA11*((COS($N$11))^2)</f>
        <v>2924.9301926741123</v>
      </c>
      <c r="BC11" s="59">
        <f t="shared" si="11"/>
        <v>18.470841886606035</v>
      </c>
      <c r="BD11" s="77">
        <f t="shared" si="12"/>
        <v>8.8999999999999999E-3</v>
      </c>
      <c r="BE11" s="13">
        <f>BF11/((COS($N$11))^2)</f>
        <v>-14695.871292886219</v>
      </c>
      <c r="BF11" s="105">
        <f>((BC11*COS($N$11))-(AX11*COS($N$11)))/((BD11-AY11)*AS11)</f>
        <v>-5539.21302578019</v>
      </c>
      <c r="BH11" s="759"/>
      <c r="BI11" s="462">
        <v>4</v>
      </c>
      <c r="BJ11" s="462">
        <v>7412</v>
      </c>
      <c r="BK11" s="462" t="s">
        <v>27</v>
      </c>
      <c r="BL11" s="467">
        <f>'Structural Information'!$U$7</f>
        <v>3</v>
      </c>
      <c r="BM11" s="219">
        <f>('Structural Information'!$X$24)*(200)/$BL11</f>
        <v>53616.514621265807</v>
      </c>
      <c r="BN11" s="469">
        <f>'Structural Information'!$T$23*'Structural Information'!$T$24*(12680+460*$AC$9)/(BL11*1000)</f>
        <v>271896.91900108219</v>
      </c>
      <c r="BP11" s="763"/>
      <c r="BQ11" s="234" t="s">
        <v>382</v>
      </c>
      <c r="BR11" s="235">
        <f>'Structural Information'!$AC$7</f>
        <v>2</v>
      </c>
      <c r="BS11" s="13">
        <f>(BS$4/$BR11)</f>
        <v>1.5</v>
      </c>
      <c r="BT11" s="13">
        <f>(BT$4/$BR11)</f>
        <v>1.5</v>
      </c>
      <c r="BU11" s="105">
        <f>(BU$4/$BR11)</f>
        <v>1.375</v>
      </c>
      <c r="BW11" s="727"/>
      <c r="BX11" s="229" t="s">
        <v>259</v>
      </c>
      <c r="BY11" s="204">
        <f>1/($BB$5)</f>
        <v>3.8810725017046551E-4</v>
      </c>
      <c r="BZ11" s="204">
        <f>1/($BB$8)</f>
        <v>3.8810725017046551E-4</v>
      </c>
      <c r="CA11" s="205">
        <f>1/($BB$11)</f>
        <v>3.4188850130667623E-4</v>
      </c>
      <c r="CC11" s="679"/>
      <c r="CD11" s="206">
        <v>2</v>
      </c>
      <c r="CE11" s="706"/>
      <c r="CF11" s="706"/>
      <c r="CG11" s="709"/>
      <c r="CI11" s="103" t="s">
        <v>188</v>
      </c>
      <c r="CJ11" s="104">
        <f>AT4*COS($N4)+AT5*COS($N5)+AT6*COS($N6)</f>
        <v>531.3599999999999</v>
      </c>
      <c r="CK11" s="104">
        <f>AX4*COS($N4)+AX5*COS($N5)+AX6*COS($N6)</f>
        <v>664.19999999999993</v>
      </c>
      <c r="CL11" s="104">
        <f>BC4*COS($N4)+BC5*COS($N5)+BC6*COS($N6)</f>
        <v>66.419999999999987</v>
      </c>
      <c r="CM11" s="252">
        <f>BC4*COS($N4)+BC5*COS($N5)+BC6*COS($N6)</f>
        <v>66.419999999999987</v>
      </c>
      <c r="CN11" s="103" t="s">
        <v>233</v>
      </c>
      <c r="CO11" s="13">
        <f>CE4</f>
        <v>76963.382172099547</v>
      </c>
      <c r="CP11" s="13">
        <f>CF4</f>
        <v>14331.821533958686</v>
      </c>
      <c r="CQ11" s="13">
        <f>CG4</f>
        <v>-33422.005815172161</v>
      </c>
      <c r="CR11" s="105">
        <v>0</v>
      </c>
      <c r="CS11" s="103" t="s">
        <v>310</v>
      </c>
      <c r="CT11" s="77">
        <f>CJ11/(CO11*'Structural Information'!$U$6)</f>
        <v>2.3013541635155529E-3</v>
      </c>
      <c r="CU11" s="77">
        <f>CT11+(((1/CP11)*(CK11-CJ11))/'Structural Information'!$U$6)</f>
        <v>5.3909823657004811E-3</v>
      </c>
      <c r="CV11" s="77">
        <f>CU11+(((1/CQ11)*(CL11-CK11))/'Structural Information'!$U$6)</f>
        <v>1.1352922564679936E-2</v>
      </c>
      <c r="CW11" s="107">
        <f t="shared" ref="CW11:CW13" si="20">0.08</f>
        <v>0.08</v>
      </c>
    </row>
    <row r="12" spans="2:108" ht="15.75" thickBot="1" x14ac:dyDescent="0.3">
      <c r="B12" s="751"/>
      <c r="C12" s="108">
        <v>3</v>
      </c>
      <c r="D12" s="253">
        <v>311</v>
      </c>
      <c r="E12" s="70">
        <f>'Structural Information'!$U$8</f>
        <v>2.75</v>
      </c>
      <c r="F12" s="17">
        <f>'Structural Information'!$AC$6</f>
        <v>4.5</v>
      </c>
      <c r="G12" s="17">
        <v>0.5</v>
      </c>
      <c r="H12" s="17">
        <v>0.25</v>
      </c>
      <c r="I12" s="254">
        <v>0.25</v>
      </c>
      <c r="J12" s="255">
        <f t="shared" si="13"/>
        <v>3.2552083333333332E-4</v>
      </c>
      <c r="K12" s="17">
        <f t="shared" si="14"/>
        <v>4.25</v>
      </c>
      <c r="L12" s="17">
        <f t="shared" si="15"/>
        <v>2.25</v>
      </c>
      <c r="M12" s="17">
        <f t="shared" si="0"/>
        <v>4.8088460154178359</v>
      </c>
      <c r="N12" s="117">
        <f t="shared" si="16"/>
        <v>0.48689923181126904</v>
      </c>
      <c r="P12" s="667" t="s">
        <v>175</v>
      </c>
      <c r="Q12" s="667"/>
      <c r="R12" s="667"/>
      <c r="S12" s="245" t="s">
        <v>163</v>
      </c>
      <c r="U12" s="721"/>
      <c r="V12" s="507">
        <v>3</v>
      </c>
      <c r="W12" s="108">
        <v>301</v>
      </c>
      <c r="X12" s="70">
        <f>1/((((COS(N12))^4)/'Structural Information'!$AH$29)+(((SIN(N12))^4)/'Structural Information'!$AH$30)+(((SIN(N12))^2)*((COS(N12))^2)*((1/'Structural Information'!$AH$31)-(2*'Structural Information'!$AL$31/'Structural Information'!$AH$30))))</f>
        <v>1415.1141913817778</v>
      </c>
      <c r="Y12" s="497">
        <f>((X12*('Structural Information'!$AL$29/1000)*SIN(2*N12))/(4*'Structural Information'!$AH$32*J12*L12))^(1/4)</f>
        <v>1.5330554672678769</v>
      </c>
      <c r="Z12" s="497">
        <f t="shared" si="17"/>
        <v>4.215902534986661</v>
      </c>
      <c r="AA12" s="165">
        <f t="shared" si="18"/>
        <v>0.70699999999999996</v>
      </c>
      <c r="AB12" s="165">
        <f t="shared" si="1"/>
        <v>0.01</v>
      </c>
      <c r="AC12" s="254">
        <f t="shared" si="2"/>
        <v>0.85452411768798497</v>
      </c>
      <c r="AD12" s="70">
        <f>((0.6*'Structural Information'!$AJ$29)+(0.3*'Structural Information'!$AL$30))/(AC12/M12)</f>
        <v>1.215542917782831</v>
      </c>
      <c r="AE12" s="497">
        <f>(((1.2*SIN(N12)+0.45*COS(N12))*'Structural Information'!$AJ$30)+(0.3*'Structural Information'!$AL$30))/(AC12/M12)</f>
        <v>1.6193223472075864</v>
      </c>
      <c r="AF12" s="497">
        <f>(1.12*'Structural Information'!$AJ$31*COS(N12)*SIN(N12))/((AA12*(Z12^(-0.12)))+(AB12*(Z12^(0.88))))</f>
        <v>2.5788595925445783</v>
      </c>
      <c r="AG12" s="497">
        <f>(1.16*'Structural Information'!$AJ$31*TAN(N12))/((AA12)+(AB12*Z12))</f>
        <v>2.8772968999069328</v>
      </c>
      <c r="AH12" s="254">
        <f t="shared" si="3"/>
        <v>1.215542917782831</v>
      </c>
      <c r="AI12" s="70">
        <f>AH12*AC12*'Structural Information'!$AL$29</f>
        <v>311.6132217990758</v>
      </c>
      <c r="AJ12" s="497">
        <f t="shared" si="4"/>
        <v>249.29057743926066</v>
      </c>
      <c r="AK12" s="254">
        <f t="shared" si="5"/>
        <v>31.161322179907582</v>
      </c>
      <c r="AL12" s="256">
        <f>(X12*'Structural Information'!$AL$17*AC12)/(M12)</f>
        <v>20117.079265025117</v>
      </c>
      <c r="AM12" s="256">
        <f t="shared" si="6"/>
        <v>80468.317060100468</v>
      </c>
      <c r="AN12" s="257">
        <f t="shared" si="7"/>
        <v>-402.34158530050235</v>
      </c>
      <c r="AP12" s="757"/>
      <c r="AQ12" s="108">
        <v>3</v>
      </c>
      <c r="AR12" s="108">
        <v>311</v>
      </c>
      <c r="AS12" s="254">
        <v>2.75</v>
      </c>
      <c r="AT12" s="70">
        <f t="shared" si="19"/>
        <v>249.29057743926066</v>
      </c>
      <c r="AU12" s="118">
        <f t="shared" si="8"/>
        <v>8.0000000000000004E-4</v>
      </c>
      <c r="AV12" s="17">
        <f>AT12/(AU12*(SQRT(($F$12^2)+($E$12^2))))</f>
        <v>59087.533619313326</v>
      </c>
      <c r="AW12" s="258">
        <f>AV12*((COS($N$12))^2)</f>
        <v>46152.154637787979</v>
      </c>
      <c r="AX12" s="70">
        <f t="shared" si="9"/>
        <v>311.6132217990758</v>
      </c>
      <c r="AY12" s="118">
        <f t="shared" si="10"/>
        <v>2.2000000000000001E-3</v>
      </c>
      <c r="AZ12" s="17">
        <f>AX12/(AY12*(SQRT(($F$12^2)+($E$12^2))))</f>
        <v>26857.969826960605</v>
      </c>
      <c r="BA12" s="135">
        <f>(AX12-AT12)/((AY12-AU12)*(SQRT(($F$12^2)+($E$12^2))))</f>
        <v>8441.0762313304713</v>
      </c>
      <c r="BB12" s="258">
        <f>BA12*((COS($N$12))^2)</f>
        <v>6593.1649482554221</v>
      </c>
      <c r="BC12" s="70">
        <f t="shared" si="11"/>
        <v>31.161322179907582</v>
      </c>
      <c r="BD12" s="118">
        <f t="shared" si="12"/>
        <v>8.8999999999999999E-3</v>
      </c>
      <c r="BE12" s="17">
        <f>BF12/((COS($N$12))^2)</f>
        <v>-17222.763189400597</v>
      </c>
      <c r="BF12" s="117">
        <f>((BC12*COS($N$12))-(AX12*COS($N$12)))/((BD12-AY12)*AS12)</f>
        <v>-13452.374491180466</v>
      </c>
      <c r="BH12" s="758">
        <v>1</v>
      </c>
      <c r="BI12" s="460">
        <v>1</v>
      </c>
      <c r="BJ12" s="460">
        <v>7111</v>
      </c>
      <c r="BK12" s="460" t="s">
        <v>27</v>
      </c>
      <c r="BL12" s="466">
        <f>'Structural Information'!$U$8</f>
        <v>2.75</v>
      </c>
      <c r="BM12" s="191">
        <f>('Structural Information'!$X$24)*(200)/$BL12</f>
        <v>58490.743223199061</v>
      </c>
      <c r="BN12" s="468">
        <f>'Structural Information'!$T$23*'Structural Information'!$T$24*(12680+460*$AC$9)/(BL12*1000)</f>
        <v>296614.82072845328</v>
      </c>
      <c r="BP12" s="763"/>
      <c r="BQ12" s="238" t="s">
        <v>379</v>
      </c>
      <c r="BR12" s="239">
        <f>'Structural Information'!$AC$8</f>
        <v>4.5</v>
      </c>
      <c r="BS12" s="240">
        <f>BT12+BS11</f>
        <v>4.375</v>
      </c>
      <c r="BT12" s="240">
        <f>BU12+BT11</f>
        <v>2.875</v>
      </c>
      <c r="BU12" s="241">
        <f>BU11</f>
        <v>1.375</v>
      </c>
      <c r="BW12" s="727"/>
      <c r="BX12" s="236" t="s">
        <v>259</v>
      </c>
      <c r="BY12" s="204">
        <f>1/($BF$5)</f>
        <v>-1.9694297472075252E-4</v>
      </c>
      <c r="BZ12" s="204">
        <f>1/($BF$8)</f>
        <v>-1.9694297472075252E-4</v>
      </c>
      <c r="CA12" s="205">
        <f>1/($BF$11)</f>
        <v>-1.8053106016068979E-4</v>
      </c>
      <c r="CC12" s="745"/>
      <c r="CD12" s="259">
        <v>3</v>
      </c>
      <c r="CE12" s="725"/>
      <c r="CF12" s="725"/>
      <c r="CG12" s="741"/>
      <c r="CI12" s="103" t="s">
        <v>189</v>
      </c>
      <c r="CJ12" s="104">
        <f>AT7*COS($N7)+AT8*COS($N8)+AT9*COS($N9)</f>
        <v>531.3599999999999</v>
      </c>
      <c r="CK12" s="104">
        <f>AX7*COS($N7)+AX8*COS($N8)+AX9*COS($N9)</f>
        <v>664.19999999999993</v>
      </c>
      <c r="CL12" s="104">
        <f>BC7*COS($N7)+BC8*COS($N8)+BC9*COS($N9)</f>
        <v>66.419999999999987</v>
      </c>
      <c r="CM12" s="252">
        <f>BC7*COS($N7)+BC8*COS($N8)+BC9*COS($N9)</f>
        <v>66.419999999999987</v>
      </c>
      <c r="CN12" s="103" t="s">
        <v>234</v>
      </c>
      <c r="CO12" s="13">
        <f>CE7</f>
        <v>87326.310370595093</v>
      </c>
      <c r="CP12" s="13">
        <f>CF7</f>
        <v>14666.243742389079</v>
      </c>
      <c r="CQ12" s="13">
        <f>CG7</f>
        <v>-31678.20658418403</v>
      </c>
      <c r="CR12" s="105">
        <v>0</v>
      </c>
      <c r="CS12" s="103" t="s">
        <v>309</v>
      </c>
      <c r="CT12" s="77">
        <f>CJ12/(CO12*'Structural Information'!$U$7)</f>
        <v>2.0282547063804565E-3</v>
      </c>
      <c r="CU12" s="77">
        <f>CT12+(((1/CP12)*(CK12-CJ12))/'Structural Information'!$U$7)</f>
        <v>5.0474326757210201E-3</v>
      </c>
      <c r="CV12" s="77">
        <f>CU12+(((1/CQ12)*(CL12-CK12))/'Structural Information'!$U$7)</f>
        <v>1.1337561489373132E-2</v>
      </c>
      <c r="CW12" s="107">
        <f t="shared" si="20"/>
        <v>0.08</v>
      </c>
      <c r="DD12" s="260"/>
    </row>
    <row r="13" spans="2:108" ht="15.75" thickBot="1" x14ac:dyDescent="0.3">
      <c r="BH13" s="756"/>
      <c r="BI13" s="461">
        <v>2</v>
      </c>
      <c r="BJ13" s="461">
        <v>7211</v>
      </c>
      <c r="BK13" s="461" t="s">
        <v>27</v>
      </c>
      <c r="BL13" s="13">
        <f>'Structural Information'!$U$8</f>
        <v>2.75</v>
      </c>
      <c r="BM13" s="471">
        <f>('Structural Information'!$X$24)*(200)/$BL13</f>
        <v>58490.743223199061</v>
      </c>
      <c r="BN13" s="464">
        <f>'Structural Information'!$T$23*'Structural Information'!$T$24*(12680+460*$AC$9)/(BL13*1000)</f>
        <v>296614.82072845328</v>
      </c>
      <c r="BP13" s="679">
        <v>3</v>
      </c>
      <c r="BQ13" s="215" t="s">
        <v>383</v>
      </c>
      <c r="BR13" s="216">
        <f>'Structural Information'!$AC$6</f>
        <v>4.5</v>
      </c>
      <c r="BS13" s="63">
        <f>(BS$4/$BR13)</f>
        <v>0.66666666666666663</v>
      </c>
      <c r="BT13" s="63">
        <f>(BT$4/$BR13)</f>
        <v>0.66666666666666663</v>
      </c>
      <c r="BU13" s="194">
        <f>(BU$4/$BR13)</f>
        <v>0.61111111111111116</v>
      </c>
      <c r="BW13" s="727"/>
      <c r="BX13" s="248" t="s">
        <v>263</v>
      </c>
      <c r="BY13" s="243">
        <f>(BS11*BS11)/$BN$6</f>
        <v>8.275194909402577E-6</v>
      </c>
      <c r="BZ13" s="243">
        <f>(BT11*BT11)/$BN$10</f>
        <v>8.275194909402577E-6</v>
      </c>
      <c r="CA13" s="244">
        <f>(BU11*BU11)/$BN$14</f>
        <v>6.3740071900548788E-6</v>
      </c>
      <c r="CI13" s="116" t="s">
        <v>190</v>
      </c>
      <c r="CJ13" s="17">
        <f>AT10*COS($N10)+AT11*COS($N11)+AT12*COS($N12)</f>
        <v>531.36</v>
      </c>
      <c r="CK13" s="17">
        <f>AX10*COS($N10)+AX11*COS($N11)+AX12*COS($N12)</f>
        <v>664.2</v>
      </c>
      <c r="CL13" s="17">
        <f>BC10*COS($N10)+BC11*COS($N11)+BC12*COS($N12)</f>
        <v>66.42</v>
      </c>
      <c r="CM13" s="135">
        <f>BC10*COS($N10)+BC11*COS($N11)+BC12*COS($N12)</f>
        <v>66.42</v>
      </c>
      <c r="CN13" s="116" t="s">
        <v>235</v>
      </c>
      <c r="CO13" s="17">
        <f>CE10</f>
        <v>105346.15224456912</v>
      </c>
      <c r="CP13" s="17">
        <f>CF10</f>
        <v>15949.165803520464</v>
      </c>
      <c r="CQ13" s="17">
        <f>CG10</f>
        <v>-33110.240204949092</v>
      </c>
      <c r="CR13" s="117">
        <v>0</v>
      </c>
      <c r="CS13" s="116" t="s">
        <v>308</v>
      </c>
      <c r="CT13" s="118">
        <f>CJ13/(CO13*'Structural Information'!$U$8)</f>
        <v>1.8341611351237492E-3</v>
      </c>
      <c r="CU13" s="118">
        <f>CT13+(((1/CP13)*(CK13-CJ13))/'Structural Information'!$U$8)</f>
        <v>4.862874682937772E-3</v>
      </c>
      <c r="CV13" s="118">
        <f>CU13+(((1/CQ13)*(CL13-CK13))/'Structural Information'!$U$8)</f>
        <v>1.1428050414343485E-2</v>
      </c>
      <c r="CW13" s="119">
        <f t="shared" si="20"/>
        <v>0.08</v>
      </c>
      <c r="DD13" s="252"/>
    </row>
    <row r="14" spans="2:108" ht="15.75" thickBot="1" x14ac:dyDescent="0.3">
      <c r="BH14" s="756"/>
      <c r="BI14" s="461">
        <v>3</v>
      </c>
      <c r="BJ14" s="461">
        <v>7311</v>
      </c>
      <c r="BK14" s="461" t="s">
        <v>27</v>
      </c>
      <c r="BL14" s="13">
        <f>'Structural Information'!$U$8</f>
        <v>2.75</v>
      </c>
      <c r="BM14" s="471">
        <f>('Structural Information'!$X$24)*(200)/$BL14</f>
        <v>58490.743223199061</v>
      </c>
      <c r="BN14" s="464">
        <f>'Structural Information'!$T$23*'Structural Information'!$T$24*(12680+460*$AC$9)/(BL14*1000)</f>
        <v>296614.82072845328</v>
      </c>
      <c r="BP14" s="679"/>
      <c r="BQ14" s="225" t="s">
        <v>379</v>
      </c>
      <c r="BR14" s="226">
        <f>'Structural Information'!$AC$8</f>
        <v>4.5</v>
      </c>
      <c r="BS14" s="227">
        <f>BT14+BS13</f>
        <v>1.9444444444444442</v>
      </c>
      <c r="BT14" s="227">
        <f>BU14+BT13</f>
        <v>1.2777777777777777</v>
      </c>
      <c r="BU14" s="228">
        <f>BU13</f>
        <v>0.61111111111111116</v>
      </c>
      <c r="BW14" s="727">
        <v>3</v>
      </c>
      <c r="BX14" s="261" t="s">
        <v>264</v>
      </c>
      <c r="BY14" s="249">
        <f>(BS13*BS13)/$BN$6</f>
        <v>1.634606401857299E-6</v>
      </c>
      <c r="BZ14" s="249">
        <f>(BT13*BT13)/$BN$10</f>
        <v>1.634606401857299E-6</v>
      </c>
      <c r="CA14" s="250">
        <f>(BU13*BU13)/$BN$14</f>
        <v>1.2590631486528156E-6</v>
      </c>
      <c r="DD14" s="252"/>
    </row>
    <row r="15" spans="2:108" ht="16.5" thickBot="1" x14ac:dyDescent="0.3">
      <c r="BH15" s="757"/>
      <c r="BI15" s="108">
        <v>4</v>
      </c>
      <c r="BJ15" s="108">
        <v>7411</v>
      </c>
      <c r="BK15" s="108" t="s">
        <v>27</v>
      </c>
      <c r="BL15" s="463">
        <f>'Structural Information'!$U$8</f>
        <v>2.75</v>
      </c>
      <c r="BM15" s="70">
        <f>('Structural Information'!$X$24)*(200)/$BL15</f>
        <v>58490.743223199061</v>
      </c>
      <c r="BN15" s="465">
        <f>'Structural Information'!$T$23*'Structural Information'!$T$24*(12680+460*$AC$9)/(BL15*1000)</f>
        <v>296614.82072845328</v>
      </c>
      <c r="BP15" s="679"/>
      <c r="BQ15" s="234">
        <v>4</v>
      </c>
      <c r="BR15" s="235">
        <f>'Structural Information'!$AC$6</f>
        <v>4.5</v>
      </c>
      <c r="BS15" s="13">
        <f>(BS$4/$BR15)</f>
        <v>0.66666666666666663</v>
      </c>
      <c r="BT15" s="13">
        <f>(BT$4/$BR15)</f>
        <v>0.66666666666666663</v>
      </c>
      <c r="BU15" s="105">
        <f>(BU$4/$BR15)</f>
        <v>0.61111111111111116</v>
      </c>
      <c r="BW15" s="727"/>
      <c r="BX15" s="217" t="s">
        <v>260</v>
      </c>
      <c r="BY15" s="204">
        <f>1/($AW$6)</f>
        <v>2.2783732791953133E-5</v>
      </c>
      <c r="BZ15" s="204">
        <f>1/($AW$9)</f>
        <v>2.2783732791953133E-5</v>
      </c>
      <c r="CA15" s="205">
        <f>1/($AW$12)</f>
        <v>2.1667460768586315E-5</v>
      </c>
      <c r="CS15" s="591" t="s">
        <v>307</v>
      </c>
      <c r="CT15" s="592"/>
      <c r="CU15" s="592"/>
      <c r="CV15" s="592"/>
      <c r="CW15" s="593"/>
      <c r="DD15" s="252"/>
    </row>
    <row r="16" spans="2:108" ht="15.75" thickBot="1" x14ac:dyDescent="0.3">
      <c r="BP16" s="745"/>
      <c r="BQ16" s="262" t="s">
        <v>379</v>
      </c>
      <c r="BR16" s="263">
        <f>'Structural Information'!$AC$8</f>
        <v>4.5</v>
      </c>
      <c r="BS16" s="264">
        <f>BT16+BS15</f>
        <v>1.9444444444444442</v>
      </c>
      <c r="BT16" s="264">
        <f>BU16+BT15</f>
        <v>1.2777777777777777</v>
      </c>
      <c r="BU16" s="265">
        <f>BU15</f>
        <v>0.61111111111111116</v>
      </c>
      <c r="BW16" s="727"/>
      <c r="BX16" s="229" t="s">
        <v>260</v>
      </c>
      <c r="BY16" s="204">
        <f>1/($BB$6)</f>
        <v>1.5948612954367204E-4</v>
      </c>
      <c r="BZ16" s="204">
        <f>1/($BB$9)</f>
        <v>1.5948612954367204E-4</v>
      </c>
      <c r="CA16" s="205">
        <f>1/($BB$12)</f>
        <v>1.5167222538010428E-4</v>
      </c>
      <c r="CS16" s="594" t="s">
        <v>305</v>
      </c>
      <c r="CT16" s="596" t="s">
        <v>199</v>
      </c>
      <c r="CU16" s="598" t="s">
        <v>200</v>
      </c>
      <c r="CV16" s="598" t="s">
        <v>201</v>
      </c>
      <c r="CW16" s="600" t="s">
        <v>202</v>
      </c>
      <c r="DD16" s="252"/>
    </row>
    <row r="17" spans="1:108" ht="16.5" thickBot="1" x14ac:dyDescent="0.3">
      <c r="U17" s="764" t="s">
        <v>237</v>
      </c>
      <c r="V17" s="765"/>
      <c r="W17" s="765"/>
      <c r="X17" s="765"/>
      <c r="Y17" s="765"/>
      <c r="Z17" s="766"/>
      <c r="AA17" s="148"/>
      <c r="BW17" s="727"/>
      <c r="BX17" s="236" t="s">
        <v>260</v>
      </c>
      <c r="BY17" s="204">
        <f>1/($BF$6)</f>
        <v>-8.1094166061486319E-5</v>
      </c>
      <c r="BZ17" s="204">
        <f>1/($BF$9)</f>
        <v>-8.1094166061486319E-5</v>
      </c>
      <c r="CA17" s="205">
        <f>1/($BF$12)</f>
        <v>-7.4336318889695765E-5</v>
      </c>
      <c r="CS17" s="595"/>
      <c r="CT17" s="597"/>
      <c r="CU17" s="599"/>
      <c r="CV17" s="599"/>
      <c r="CW17" s="601"/>
      <c r="DD17" s="252"/>
    </row>
    <row r="18" spans="1:108" ht="15.75" thickBot="1" x14ac:dyDescent="0.3">
      <c r="U18" s="266" t="s">
        <v>9</v>
      </c>
      <c r="V18" s="173" t="s">
        <v>59</v>
      </c>
      <c r="W18" s="174" t="s">
        <v>32</v>
      </c>
      <c r="X18" s="174" t="s">
        <v>30</v>
      </c>
      <c r="Y18" s="267" t="s">
        <v>236</v>
      </c>
      <c r="Z18" s="268" t="s">
        <v>231</v>
      </c>
      <c r="AA18" s="269"/>
      <c r="BW18" s="737"/>
      <c r="BX18" s="270" t="s">
        <v>257</v>
      </c>
      <c r="BY18" s="271">
        <f>(BS15*BS15)/$BN$7</f>
        <v>1.634606401857299E-6</v>
      </c>
      <c r="BZ18" s="271">
        <f>(BT15*BT15)/$BN$11</f>
        <v>1.634606401857299E-6</v>
      </c>
      <c r="CA18" s="272">
        <f>(BU15*BU15)/$BN$15</f>
        <v>1.2590631486528156E-6</v>
      </c>
      <c r="CS18" s="129" t="s">
        <v>394</v>
      </c>
      <c r="CT18" s="106">
        <f t="shared" ref="CT18:CW20" si="21">CT11/$CT11</f>
        <v>1</v>
      </c>
      <c r="CU18" s="106">
        <f t="shared" si="21"/>
        <v>2.3425261748783623</v>
      </c>
      <c r="CV18" s="106">
        <f t="shared" si="21"/>
        <v>4.9331488150164553</v>
      </c>
      <c r="CW18" s="107">
        <f t="shared" si="21"/>
        <v>34.762141902483997</v>
      </c>
      <c r="DD18" s="252"/>
    </row>
    <row r="19" spans="1:108" x14ac:dyDescent="0.25">
      <c r="U19" s="749">
        <v>3</v>
      </c>
      <c r="V19" s="62">
        <v>1</v>
      </c>
      <c r="W19" s="62">
        <v>7113</v>
      </c>
      <c r="X19" s="190" t="s">
        <v>12</v>
      </c>
      <c r="Y19" s="63">
        <f>'Structural Information'!$AC$8</f>
        <v>4.5</v>
      </c>
      <c r="Z19" s="200">
        <f>2*(SUM('Structural Information'!$X$19:$X$20))*(200)/$Y19</f>
        <v>107233.0292425316</v>
      </c>
      <c r="AA19" s="151"/>
      <c r="AO19" s="273"/>
      <c r="CS19" s="129" t="s">
        <v>395</v>
      </c>
      <c r="CT19" s="106">
        <f t="shared" si="21"/>
        <v>1</v>
      </c>
      <c r="CU19" s="106">
        <f t="shared" si="21"/>
        <v>2.4885595777704221</v>
      </c>
      <c r="CV19" s="106">
        <f t="shared" si="21"/>
        <v>5.58981150331247</v>
      </c>
      <c r="CW19" s="107">
        <f t="shared" si="21"/>
        <v>39.442777945164913</v>
      </c>
    </row>
    <row r="20" spans="1:108" ht="15.75" thickBot="1" x14ac:dyDescent="0.3">
      <c r="U20" s="750"/>
      <c r="V20" s="52">
        <v>2</v>
      </c>
      <c r="W20" s="52">
        <v>7213</v>
      </c>
      <c r="X20" s="210" t="s">
        <v>12</v>
      </c>
      <c r="Y20" s="13">
        <f>'Structural Information'!$AC$7</f>
        <v>2</v>
      </c>
      <c r="Z20" s="214">
        <f>2*(SUM('Structural Information'!$X$19:$X$20))*(200)/$Y20</f>
        <v>241274.31579569611</v>
      </c>
      <c r="AA20" s="151"/>
      <c r="AO20" s="273"/>
      <c r="CA20" s="274"/>
      <c r="CB20" s="275"/>
      <c r="CC20" s="275"/>
      <c r="CD20" s="275"/>
      <c r="CE20" s="275"/>
      <c r="CF20" s="275"/>
      <c r="CG20" s="275"/>
      <c r="CM20" s="276"/>
      <c r="CS20" s="79" t="s">
        <v>396</v>
      </c>
      <c r="CT20" s="118">
        <f t="shared" si="21"/>
        <v>1</v>
      </c>
      <c r="CU20" s="118">
        <f t="shared" si="21"/>
        <v>2.6512799719800402</v>
      </c>
      <c r="CV20" s="118">
        <f t="shared" si="21"/>
        <v>6.2306687212475715</v>
      </c>
      <c r="CW20" s="119">
        <f t="shared" si="21"/>
        <v>43.616669477953188</v>
      </c>
    </row>
    <row r="21" spans="1:108" x14ac:dyDescent="0.25">
      <c r="U21" s="752"/>
      <c r="V21" s="82">
        <v>3</v>
      </c>
      <c r="W21" s="82">
        <v>7313</v>
      </c>
      <c r="X21" s="218" t="s">
        <v>12</v>
      </c>
      <c r="Y21" s="96">
        <f>'Structural Information'!$AC$6</f>
        <v>4.5</v>
      </c>
      <c r="Z21" s="51">
        <f>2*(SUM('Structural Information'!$X$19:$X$20))*(200)/$Y21</f>
        <v>107233.0292425316</v>
      </c>
      <c r="AA21" s="151"/>
      <c r="AO21" s="273"/>
      <c r="CA21" s="275"/>
      <c r="CB21" s="275"/>
      <c r="CC21" s="275"/>
      <c r="CD21" s="275"/>
      <c r="CE21" s="275"/>
      <c r="CF21" s="275"/>
      <c r="CG21" s="277"/>
    </row>
    <row r="22" spans="1:108" x14ac:dyDescent="0.25">
      <c r="B22" s="52"/>
      <c r="C22" s="52"/>
      <c r="D22" s="52"/>
      <c r="E22" s="13"/>
      <c r="F22" s="13"/>
      <c r="G22" s="13"/>
      <c r="H22" s="13"/>
      <c r="I22" s="13"/>
      <c r="J22" s="278"/>
      <c r="K22" s="13"/>
      <c r="L22" s="13"/>
      <c r="M22" s="13"/>
      <c r="N22" s="13"/>
      <c r="U22" s="749">
        <v>2</v>
      </c>
      <c r="V22" s="62">
        <v>1</v>
      </c>
      <c r="W22" s="62">
        <v>7112</v>
      </c>
      <c r="X22" s="190" t="s">
        <v>12</v>
      </c>
      <c r="Y22" s="63">
        <f>'Structural Information'!$AC$8</f>
        <v>4.5</v>
      </c>
      <c r="Z22" s="200">
        <f>2*(SUM('Structural Information'!$X$19:$X$20))*(200)/$Y22</f>
        <v>107233.0292425316</v>
      </c>
      <c r="AA22" s="151"/>
      <c r="AB22" s="156"/>
      <c r="AC22" s="13"/>
      <c r="AD22" s="13"/>
      <c r="AE22" s="13"/>
      <c r="AF22" s="13"/>
      <c r="AG22" s="13"/>
      <c r="AH22" s="13"/>
      <c r="AI22" s="13"/>
      <c r="AJ22" s="13"/>
      <c r="AK22" s="13"/>
      <c r="AL22" s="279"/>
      <c r="AM22" s="279"/>
      <c r="AN22" s="279"/>
      <c r="AO22" s="273"/>
      <c r="AP22" s="52"/>
      <c r="AQ22" s="52"/>
      <c r="AR22" s="52"/>
      <c r="AS22" s="13"/>
      <c r="AT22" s="13"/>
      <c r="AU22" s="77"/>
      <c r="AV22" s="280"/>
      <c r="AW22" s="13"/>
      <c r="AX22" s="13"/>
      <c r="AY22" s="77"/>
      <c r="AZ22" s="77"/>
      <c r="BA22" s="280"/>
      <c r="BB22" s="13"/>
      <c r="BC22" s="13"/>
      <c r="BD22" s="77"/>
      <c r="BE22" s="77"/>
      <c r="BF22" s="13"/>
      <c r="CA22" s="275"/>
      <c r="CB22" s="275"/>
      <c r="CC22" s="275"/>
      <c r="CD22" s="275"/>
      <c r="CE22" s="275"/>
      <c r="CF22" s="275"/>
      <c r="CG22" s="277"/>
      <c r="CI22" s="14"/>
      <c r="CJ22" s="52"/>
      <c r="CK22" s="13"/>
      <c r="CL22" s="13"/>
      <c r="CM22" s="13"/>
    </row>
    <row r="23" spans="1:108" x14ac:dyDescent="0.25">
      <c r="B23" s="52"/>
      <c r="C23" s="52"/>
      <c r="D23" s="52"/>
      <c r="E23" s="13"/>
      <c r="F23" s="13"/>
      <c r="G23" s="13"/>
      <c r="H23" s="13"/>
      <c r="I23" s="13"/>
      <c r="J23" s="278"/>
      <c r="K23" s="13"/>
      <c r="L23" s="13"/>
      <c r="M23" s="13"/>
      <c r="N23" s="13"/>
      <c r="U23" s="750"/>
      <c r="V23" s="52">
        <v>2</v>
      </c>
      <c r="W23" s="52">
        <v>7212</v>
      </c>
      <c r="X23" s="210" t="s">
        <v>12</v>
      </c>
      <c r="Y23" s="13">
        <f>'Structural Information'!$AC$7</f>
        <v>2</v>
      </c>
      <c r="Z23" s="214">
        <f>2*(SUM('Structural Information'!$X$19:$X$20))*(200)/$Y23</f>
        <v>241274.31579569611</v>
      </c>
      <c r="AA23" s="151"/>
      <c r="AB23" s="156"/>
      <c r="AC23" s="13"/>
      <c r="AD23" s="13"/>
      <c r="AE23" s="13"/>
      <c r="AF23" s="13"/>
      <c r="AG23" s="13"/>
      <c r="AH23" s="13"/>
      <c r="AI23" s="13"/>
      <c r="AJ23" s="13"/>
      <c r="AK23" s="13"/>
      <c r="AL23" s="279"/>
      <c r="AM23" s="279"/>
      <c r="AN23" s="279"/>
      <c r="AO23" s="273"/>
      <c r="AP23" s="52"/>
      <c r="AQ23" s="52"/>
      <c r="AR23" s="52"/>
      <c r="AS23" s="13"/>
      <c r="AT23" s="13"/>
      <c r="AU23" s="77"/>
      <c r="AV23" s="280"/>
      <c r="AW23" s="13"/>
      <c r="AX23" s="13"/>
      <c r="AY23" s="77"/>
      <c r="AZ23" s="77"/>
      <c r="BA23" s="280"/>
      <c r="BB23" s="13"/>
      <c r="BC23" s="13"/>
      <c r="BD23" s="77"/>
      <c r="BE23" s="77"/>
      <c r="BF23" s="13"/>
      <c r="CE23" s="275"/>
      <c r="CF23" s="275"/>
      <c r="CG23" s="277"/>
      <c r="CI23" s="14"/>
      <c r="CJ23" s="52"/>
      <c r="CK23" s="13"/>
      <c r="CL23" s="13"/>
      <c r="CM23" s="13"/>
    </row>
    <row r="24" spans="1:108" x14ac:dyDescent="0.25">
      <c r="B24" s="52"/>
      <c r="C24" s="52"/>
      <c r="D24" s="52"/>
      <c r="E24" s="13"/>
      <c r="F24" s="13"/>
      <c r="G24" s="13"/>
      <c r="H24" s="13"/>
      <c r="I24" s="13"/>
      <c r="J24" s="278"/>
      <c r="K24" s="13"/>
      <c r="L24" s="13"/>
      <c r="M24" s="13"/>
      <c r="N24" s="13"/>
      <c r="U24" s="752"/>
      <c r="V24" s="82">
        <v>3</v>
      </c>
      <c r="W24" s="82">
        <v>7312</v>
      </c>
      <c r="X24" s="218" t="s">
        <v>12</v>
      </c>
      <c r="Y24" s="96">
        <f>'Structural Information'!$AC$6</f>
        <v>4.5</v>
      </c>
      <c r="Z24" s="51">
        <f>2*(SUM('Structural Information'!$X$19:$X$20))*(200)/$Y24</f>
        <v>107233.0292425316</v>
      </c>
      <c r="AA24" s="151"/>
      <c r="AB24" s="156"/>
      <c r="AC24" s="13"/>
      <c r="AD24" s="13"/>
      <c r="AE24" s="13"/>
      <c r="AF24" s="13"/>
      <c r="AG24" s="13"/>
      <c r="AH24" s="13"/>
      <c r="AI24" s="13"/>
      <c r="AJ24" s="13"/>
      <c r="AK24" s="13"/>
      <c r="AL24" s="279"/>
      <c r="AM24" s="279"/>
      <c r="AN24" s="279"/>
      <c r="AO24" s="273"/>
      <c r="AP24" s="52"/>
      <c r="AQ24" s="52"/>
      <c r="AR24" s="52"/>
      <c r="AS24" s="13"/>
      <c r="AT24" s="13"/>
      <c r="AU24" s="77"/>
      <c r="AV24" s="280"/>
      <c r="AW24" s="13"/>
      <c r="AX24" s="13"/>
      <c r="AY24" s="77"/>
      <c r="AZ24" s="77"/>
      <c r="BA24" s="280"/>
      <c r="BB24" s="13"/>
      <c r="BC24" s="13"/>
      <c r="BD24" s="77"/>
      <c r="BE24" s="77"/>
      <c r="BF24" s="13"/>
      <c r="CE24" s="275"/>
      <c r="CF24" s="275"/>
      <c r="CG24" s="277"/>
      <c r="CI24" s="14"/>
      <c r="CJ24" s="52"/>
      <c r="CK24" s="13"/>
      <c r="CL24" s="13"/>
      <c r="CM24" s="13"/>
    </row>
    <row r="25" spans="1:108" x14ac:dyDescent="0.25">
      <c r="A25" s="20"/>
      <c r="B25" s="52"/>
      <c r="C25" s="52"/>
      <c r="D25" s="52"/>
      <c r="E25" s="13"/>
      <c r="F25" s="13"/>
      <c r="G25" s="13"/>
      <c r="H25" s="13"/>
      <c r="I25" s="13"/>
      <c r="J25" s="278"/>
      <c r="K25" s="13"/>
      <c r="L25" s="13"/>
      <c r="M25" s="13"/>
      <c r="N25" s="13"/>
      <c r="O25" s="20"/>
      <c r="P25" s="20"/>
      <c r="Q25" s="20"/>
      <c r="R25" s="20"/>
      <c r="U25" s="749">
        <v>1</v>
      </c>
      <c r="V25" s="62">
        <v>1</v>
      </c>
      <c r="W25" s="62">
        <v>7111</v>
      </c>
      <c r="X25" s="190" t="s">
        <v>12</v>
      </c>
      <c r="Y25" s="63">
        <f>'Structural Information'!$AC$8</f>
        <v>4.5</v>
      </c>
      <c r="Z25" s="200">
        <f>2*(SUM('Structural Information'!$X$19:$X$20))*(200)/$Y25</f>
        <v>107233.0292425316</v>
      </c>
      <c r="AA25" s="151"/>
      <c r="AB25" s="156"/>
      <c r="AC25" s="13"/>
      <c r="AD25" s="13"/>
      <c r="AE25" s="13"/>
      <c r="AF25" s="13"/>
      <c r="AG25" s="13"/>
      <c r="AH25" s="13"/>
      <c r="AI25" s="13"/>
      <c r="AJ25" s="13"/>
      <c r="AK25" s="13"/>
      <c r="AL25" s="279"/>
      <c r="AM25" s="279"/>
      <c r="AN25" s="279"/>
      <c r="AO25" s="273"/>
      <c r="AP25" s="52"/>
      <c r="AQ25" s="52"/>
      <c r="AR25" s="52"/>
      <c r="AS25" s="13"/>
      <c r="AT25" s="13"/>
      <c r="AU25" s="77"/>
      <c r="AV25" s="280"/>
      <c r="AW25" s="13"/>
      <c r="AX25" s="13"/>
      <c r="AY25" s="77"/>
      <c r="AZ25" s="77"/>
      <c r="BA25" s="280"/>
      <c r="BB25" s="13"/>
      <c r="BC25" s="13"/>
      <c r="BD25" s="77"/>
      <c r="BE25" s="77"/>
      <c r="BF25" s="13"/>
      <c r="CE25" s="275"/>
      <c r="CF25" s="275"/>
      <c r="CG25" s="277"/>
      <c r="CI25" s="14"/>
      <c r="CJ25" s="52"/>
      <c r="CK25" s="13"/>
      <c r="CL25" s="13"/>
      <c r="CM25" s="13"/>
    </row>
    <row r="26" spans="1:108" x14ac:dyDescent="0.25">
      <c r="A26" s="20"/>
      <c r="B26" s="52"/>
      <c r="C26" s="52"/>
      <c r="D26" s="52"/>
      <c r="E26" s="13"/>
      <c r="F26" s="13"/>
      <c r="G26" s="13"/>
      <c r="H26" s="13"/>
      <c r="I26" s="13"/>
      <c r="J26" s="278"/>
      <c r="K26" s="13"/>
      <c r="L26" s="13"/>
      <c r="M26" s="13"/>
      <c r="N26" s="13"/>
      <c r="O26" s="20"/>
      <c r="P26" s="20"/>
      <c r="Q26" s="20"/>
      <c r="R26" s="20"/>
      <c r="U26" s="750"/>
      <c r="V26" s="52">
        <v>2</v>
      </c>
      <c r="W26" s="52">
        <v>7211</v>
      </c>
      <c r="X26" s="210" t="s">
        <v>12</v>
      </c>
      <c r="Y26" s="13">
        <f>'Structural Information'!$AC$7</f>
        <v>2</v>
      </c>
      <c r="Z26" s="214">
        <f>2*(SUM('Structural Information'!$X$19:$X$20))*(200)/$Y26</f>
        <v>241274.31579569611</v>
      </c>
      <c r="AA26" s="151"/>
      <c r="AB26" s="156"/>
      <c r="AC26" s="13"/>
      <c r="AD26" s="13"/>
      <c r="AE26" s="13"/>
      <c r="AF26" s="13"/>
      <c r="AG26" s="13"/>
      <c r="AH26" s="13"/>
      <c r="AI26" s="13"/>
      <c r="AJ26" s="13"/>
      <c r="AK26" s="13"/>
      <c r="AL26" s="279"/>
      <c r="AM26" s="279"/>
      <c r="AN26" s="279"/>
      <c r="AO26" s="273"/>
      <c r="AP26" s="52"/>
      <c r="AQ26" s="52"/>
      <c r="AR26" s="52"/>
      <c r="AS26" s="13"/>
      <c r="AT26" s="13"/>
      <c r="AU26" s="77"/>
      <c r="AV26" s="280"/>
      <c r="AW26" s="13"/>
      <c r="AX26" s="13"/>
      <c r="AY26" s="77"/>
      <c r="AZ26" s="77"/>
      <c r="BA26" s="280"/>
      <c r="BB26" s="13"/>
      <c r="BC26" s="13"/>
      <c r="BD26" s="77"/>
      <c r="BE26" s="77"/>
      <c r="BF26" s="13"/>
      <c r="CE26" s="275"/>
      <c r="CF26" s="275"/>
      <c r="CG26" s="277"/>
      <c r="CI26" s="14"/>
      <c r="CJ26" s="52"/>
      <c r="CK26" s="13"/>
      <c r="CL26" s="13"/>
      <c r="CM26" s="13"/>
    </row>
    <row r="27" spans="1:108" ht="15.75" thickBot="1" x14ac:dyDescent="0.3">
      <c r="A27" s="20"/>
      <c r="B27" s="52"/>
      <c r="C27" s="52"/>
      <c r="D27" s="52"/>
      <c r="E27" s="13"/>
      <c r="F27" s="13"/>
      <c r="G27" s="13"/>
      <c r="H27" s="13"/>
      <c r="I27" s="13"/>
      <c r="J27" s="278"/>
      <c r="K27" s="13"/>
      <c r="L27" s="13"/>
      <c r="M27" s="13"/>
      <c r="N27" s="13"/>
      <c r="O27" s="20"/>
      <c r="P27" s="20"/>
      <c r="Q27" s="20"/>
      <c r="R27" s="20"/>
      <c r="U27" s="751"/>
      <c r="V27" s="108">
        <v>3</v>
      </c>
      <c r="W27" s="108">
        <v>7311</v>
      </c>
      <c r="X27" s="253" t="s">
        <v>12</v>
      </c>
      <c r="Y27" s="17">
        <f>'Structural Information'!$AC$6</f>
        <v>4.5</v>
      </c>
      <c r="Z27" s="81">
        <f>2*(SUM('Structural Information'!$X$19:$X$20))*(200)/$Y27</f>
        <v>107233.0292425316</v>
      </c>
      <c r="AA27" s="151"/>
      <c r="AB27" s="156"/>
      <c r="AC27" s="13"/>
      <c r="AD27" s="13"/>
      <c r="AE27" s="13"/>
      <c r="AF27" s="13"/>
      <c r="AG27" s="13"/>
      <c r="AH27" s="13"/>
      <c r="AI27" s="13"/>
      <c r="AJ27" s="13"/>
      <c r="AK27" s="13"/>
      <c r="AL27" s="279"/>
      <c r="AM27" s="279"/>
      <c r="AN27" s="279"/>
      <c r="AO27" s="273"/>
      <c r="AP27" s="52"/>
      <c r="AQ27" s="52"/>
      <c r="AR27" s="52"/>
      <c r="AS27" s="13"/>
      <c r="AT27" s="13"/>
      <c r="AU27" s="77"/>
      <c r="AV27" s="280"/>
      <c r="AW27" s="13"/>
      <c r="AX27" s="13"/>
      <c r="AY27" s="77"/>
      <c r="AZ27" s="77"/>
      <c r="BA27" s="280"/>
      <c r="BB27" s="13"/>
      <c r="BC27" s="13"/>
      <c r="BD27" s="77"/>
      <c r="BE27" s="77"/>
      <c r="BF27" s="13"/>
      <c r="CE27" s="275"/>
      <c r="CF27" s="275"/>
      <c r="CG27" s="277"/>
      <c r="CI27" s="14"/>
      <c r="CJ27" s="52"/>
      <c r="CK27" s="13"/>
      <c r="CL27" s="13"/>
      <c r="CM27" s="13"/>
    </row>
    <row r="28" spans="1:108" x14ac:dyDescent="0.25">
      <c r="A28" s="20"/>
      <c r="B28" s="52"/>
      <c r="C28" s="52"/>
      <c r="D28" s="52"/>
      <c r="E28" s="13"/>
      <c r="F28" s="13"/>
      <c r="G28" s="13"/>
      <c r="H28" s="13"/>
      <c r="I28" s="13"/>
      <c r="J28" s="278"/>
      <c r="K28" s="13"/>
      <c r="L28" s="13"/>
      <c r="M28" s="13"/>
      <c r="N28" s="13"/>
      <c r="O28" s="20"/>
      <c r="P28" s="20"/>
      <c r="Q28" s="20"/>
      <c r="R28" s="20"/>
      <c r="AA28" s="158"/>
      <c r="AB28" s="156"/>
      <c r="AC28" s="13"/>
      <c r="AD28" s="13"/>
      <c r="AE28" s="13"/>
      <c r="AF28" s="13"/>
      <c r="AG28" s="13"/>
      <c r="AH28" s="13"/>
      <c r="AI28" s="13"/>
      <c r="AJ28" s="13"/>
      <c r="AK28" s="13"/>
      <c r="AL28" s="279"/>
      <c r="AM28" s="279"/>
      <c r="AN28" s="279"/>
      <c r="AO28" s="273"/>
      <c r="AP28" s="52"/>
      <c r="AQ28" s="52"/>
      <c r="AR28" s="52"/>
      <c r="AS28" s="13"/>
      <c r="AT28" s="13"/>
      <c r="AU28" s="77"/>
      <c r="AV28" s="280"/>
      <c r="AW28" s="13"/>
      <c r="AX28" s="13"/>
      <c r="AY28" s="77"/>
      <c r="AZ28" s="77"/>
      <c r="BA28" s="280"/>
      <c r="BB28" s="13"/>
      <c r="BC28" s="13"/>
      <c r="BD28" s="77"/>
      <c r="BE28" s="77"/>
      <c r="BF28" s="13"/>
      <c r="CE28" s="275"/>
      <c r="CF28" s="275"/>
      <c r="CG28" s="277"/>
      <c r="CI28" s="14"/>
      <c r="CJ28" s="52"/>
      <c r="CK28" s="13"/>
      <c r="CL28" s="13"/>
      <c r="CM28" s="13"/>
    </row>
    <row r="29" spans="1:108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CE29" s="275"/>
      <c r="CF29" s="275"/>
      <c r="CG29" s="277"/>
      <c r="CK29" s="273"/>
    </row>
    <row r="30" spans="1:108" ht="16.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AB30" s="281"/>
      <c r="AJ30" s="281"/>
      <c r="AK30" s="281"/>
      <c r="AL30" s="281"/>
      <c r="AM30" s="281"/>
      <c r="AN30" s="281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CE30" s="282"/>
      <c r="CF30" s="282"/>
      <c r="CG30" s="282"/>
      <c r="CH30" s="282"/>
      <c r="CI30" s="282"/>
      <c r="CJ30" s="282"/>
      <c r="CK30" s="282"/>
      <c r="CL30" s="282"/>
      <c r="CM30" s="282"/>
    </row>
    <row r="31" spans="1:108" ht="16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AB31" s="281"/>
      <c r="AJ31" s="281"/>
      <c r="AK31" s="281"/>
      <c r="AL31" s="281"/>
      <c r="AM31" s="281"/>
      <c r="AN31" s="281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CE31" s="282"/>
      <c r="CF31" s="282"/>
      <c r="CG31" s="282"/>
      <c r="CH31" s="282"/>
      <c r="CI31" s="282"/>
      <c r="CJ31" s="282"/>
      <c r="CK31" s="282"/>
      <c r="CL31" s="282"/>
      <c r="CM31" s="282"/>
    </row>
    <row r="32" spans="1:108" ht="1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AB32" s="281"/>
      <c r="AJ32" s="281"/>
      <c r="AK32" s="281"/>
      <c r="AL32" s="281"/>
      <c r="AM32" s="281"/>
      <c r="AN32" s="281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CE32" s="282"/>
      <c r="CF32" s="282"/>
      <c r="CG32" s="282"/>
      <c r="CH32" s="282"/>
      <c r="CI32" s="282"/>
      <c r="CJ32" s="282"/>
      <c r="CK32" s="282"/>
      <c r="CL32" s="282"/>
      <c r="CM32" s="282"/>
    </row>
    <row r="33" spans="1:107" ht="1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AB33" s="281"/>
      <c r="AJ33" s="281"/>
      <c r="AK33" s="281"/>
      <c r="AL33" s="281"/>
      <c r="AM33" s="281"/>
      <c r="AN33" s="281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CE33" s="282"/>
      <c r="CF33" s="282"/>
      <c r="CG33" s="282"/>
      <c r="CH33" s="282"/>
      <c r="CI33" s="282"/>
      <c r="CJ33" s="282"/>
      <c r="CK33" s="282"/>
      <c r="CL33" s="282"/>
      <c r="CM33" s="282"/>
    </row>
    <row r="34" spans="1:107" ht="1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AB34" s="281"/>
      <c r="AJ34" s="281"/>
      <c r="AK34" s="281"/>
      <c r="AL34" s="281"/>
      <c r="AM34" s="281"/>
      <c r="AN34" s="281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CE34" s="282"/>
      <c r="CF34" s="282"/>
      <c r="CG34" s="282"/>
      <c r="CH34" s="282"/>
      <c r="CI34" s="282"/>
      <c r="CJ34" s="282"/>
      <c r="CK34" s="282"/>
      <c r="CL34" s="282"/>
      <c r="CM34" s="282"/>
    </row>
    <row r="35" spans="1:107" ht="1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B35" s="281"/>
      <c r="AJ35" s="281"/>
      <c r="AK35" s="281"/>
      <c r="AL35" s="281"/>
      <c r="AM35" s="281"/>
      <c r="AN35" s="281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CE35" s="282"/>
      <c r="CF35" s="282"/>
      <c r="CG35" s="282"/>
      <c r="CH35" s="282"/>
      <c r="CI35" s="282"/>
      <c r="CJ35" s="282"/>
      <c r="CK35" s="282"/>
      <c r="CL35" s="282"/>
      <c r="CM35" s="282"/>
    </row>
    <row r="36" spans="1:107" ht="1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AB36" s="281"/>
      <c r="AJ36" s="281"/>
      <c r="AK36" s="281"/>
      <c r="AL36" s="281"/>
      <c r="AM36" s="281"/>
      <c r="AN36" s="281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CE36" s="282"/>
      <c r="CF36" s="282"/>
      <c r="CG36" s="282"/>
      <c r="CH36" s="282"/>
      <c r="CI36" s="282"/>
      <c r="CJ36" s="282"/>
      <c r="CK36" s="282"/>
      <c r="CL36" s="282"/>
      <c r="CM36" s="282"/>
    </row>
    <row r="37" spans="1:107" ht="1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AA37" s="281"/>
      <c r="AB37" s="281"/>
      <c r="AJ37" s="281"/>
      <c r="AK37" s="281"/>
      <c r="AL37" s="281"/>
      <c r="AM37" s="281"/>
      <c r="AN37" s="281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CE37" s="282"/>
      <c r="CF37" s="282"/>
      <c r="CG37" s="282"/>
      <c r="CH37" s="282"/>
      <c r="CI37" s="282"/>
      <c r="CJ37" s="282"/>
      <c r="CK37" s="282"/>
      <c r="CL37" s="282"/>
      <c r="CM37" s="282"/>
    </row>
    <row r="38" spans="1:107" ht="15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AA38" s="281"/>
      <c r="AB38" s="281"/>
      <c r="AJ38" s="281"/>
      <c r="AK38" s="281"/>
      <c r="AL38" s="281"/>
      <c r="AM38" s="281"/>
      <c r="AN38" s="281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CE38" s="282"/>
      <c r="CF38" s="282"/>
      <c r="CG38" s="282"/>
      <c r="CH38" s="282"/>
      <c r="CI38" s="282"/>
      <c r="CJ38" s="282"/>
      <c r="CK38" s="282"/>
      <c r="CL38" s="282"/>
      <c r="CM38" s="282"/>
    </row>
    <row r="39" spans="1:107" ht="15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AA39" s="281"/>
      <c r="AB39" s="281"/>
      <c r="AJ39" s="281"/>
      <c r="AK39" s="281"/>
      <c r="AL39" s="281"/>
      <c r="AM39" s="281"/>
      <c r="AN39" s="281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CE39" s="282"/>
      <c r="CF39" s="282"/>
      <c r="CG39" s="282"/>
      <c r="CH39" s="282"/>
      <c r="CI39" s="282"/>
      <c r="CJ39" s="282"/>
      <c r="CK39" s="282"/>
      <c r="CL39" s="282"/>
      <c r="CM39" s="282"/>
    </row>
    <row r="40" spans="1:107" ht="1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AA40" s="281"/>
      <c r="AB40" s="281"/>
      <c r="AJ40" s="281"/>
      <c r="AK40" s="281"/>
      <c r="AL40" s="281"/>
      <c r="AM40" s="281"/>
      <c r="AN40" s="281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Z40" s="282"/>
      <c r="CA40" s="282"/>
      <c r="CB40" s="282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</row>
    <row r="41" spans="1:107" ht="1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AA41" s="281"/>
      <c r="AB41" s="281"/>
      <c r="AJ41" s="281"/>
      <c r="AK41" s="281"/>
      <c r="AL41" s="281"/>
      <c r="AM41" s="281"/>
      <c r="AN41" s="281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Z41" s="282"/>
      <c r="CA41" s="282"/>
      <c r="CB41" s="282"/>
      <c r="CC41" s="282"/>
      <c r="CD41" s="282"/>
      <c r="CE41" s="282"/>
      <c r="CF41" s="282"/>
      <c r="CG41" s="282"/>
      <c r="CH41" s="282"/>
      <c r="CI41" s="282"/>
      <c r="CJ41" s="282"/>
      <c r="CK41" s="282"/>
      <c r="CL41" s="282"/>
      <c r="CM41" s="282"/>
    </row>
    <row r="42" spans="1:107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AA42" s="281"/>
      <c r="AB42" s="281"/>
      <c r="AJ42" s="281"/>
      <c r="AK42" s="281"/>
      <c r="AL42" s="281"/>
      <c r="AM42" s="281"/>
      <c r="AN42" s="281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Z42" s="282"/>
      <c r="CA42" s="282"/>
      <c r="CB42" s="282"/>
      <c r="CC42" s="282"/>
      <c r="CD42" s="282"/>
      <c r="CE42" s="282"/>
      <c r="CF42" s="282"/>
      <c r="CG42" s="282"/>
      <c r="CH42" s="282"/>
      <c r="CI42" s="282"/>
      <c r="CJ42" s="282"/>
      <c r="CK42" s="282"/>
      <c r="CL42" s="282"/>
      <c r="CM42" s="282"/>
      <c r="CO42" s="283"/>
      <c r="CP42" s="283"/>
      <c r="CQ42" s="283"/>
      <c r="CR42" s="283"/>
      <c r="CS42" s="283"/>
      <c r="CT42" s="283"/>
      <c r="CU42" s="283"/>
      <c r="CV42" s="283"/>
      <c r="CW42" s="283"/>
      <c r="CX42" s="283"/>
      <c r="CY42" s="283"/>
      <c r="CZ42" s="283"/>
      <c r="DA42" s="283"/>
      <c r="DB42" s="283"/>
      <c r="DC42" s="283"/>
    </row>
    <row r="43" spans="1:107" ht="1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AA43" s="281"/>
      <c r="AB43" s="281"/>
      <c r="AJ43" s="281"/>
      <c r="AK43" s="281"/>
      <c r="AL43" s="281"/>
      <c r="AM43" s="281"/>
      <c r="AN43" s="281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Z43" s="282"/>
      <c r="CA43" s="282"/>
      <c r="CB43" s="282"/>
      <c r="CC43" s="282"/>
      <c r="CD43" s="282"/>
      <c r="CE43" s="282"/>
      <c r="CF43" s="282"/>
      <c r="CG43" s="282"/>
      <c r="CH43" s="282"/>
      <c r="CI43" s="282"/>
      <c r="CJ43" s="282"/>
      <c r="CK43" s="282"/>
      <c r="CL43" s="282"/>
      <c r="CM43" s="282"/>
      <c r="CO43" s="283"/>
      <c r="CP43" s="283"/>
      <c r="CQ43" s="283"/>
      <c r="CR43" s="283"/>
      <c r="CS43" s="283"/>
      <c r="CT43" s="283"/>
      <c r="CU43" s="283"/>
      <c r="CV43" s="283"/>
      <c r="CW43" s="283"/>
      <c r="CX43" s="283"/>
      <c r="CY43" s="283"/>
      <c r="CZ43" s="283"/>
      <c r="DA43" s="283"/>
      <c r="DB43" s="283"/>
      <c r="DC43" s="283"/>
    </row>
    <row r="44" spans="1:107" ht="1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AA44" s="281"/>
      <c r="AB44" s="281"/>
      <c r="AJ44" s="281"/>
      <c r="AK44" s="281"/>
      <c r="AL44" s="281"/>
      <c r="AM44" s="281"/>
      <c r="AN44" s="281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Z44" s="282"/>
      <c r="CA44" s="282"/>
      <c r="CB44" s="282"/>
      <c r="CC44" s="282"/>
      <c r="CD44" s="282"/>
      <c r="CE44" s="282"/>
      <c r="CF44" s="282"/>
      <c r="CG44" s="282"/>
      <c r="CH44" s="282"/>
      <c r="CI44" s="282"/>
      <c r="CJ44" s="282"/>
      <c r="CK44" s="282"/>
      <c r="CL44" s="282"/>
      <c r="CM44" s="282"/>
      <c r="CO44" s="283"/>
      <c r="CP44" s="283"/>
      <c r="CQ44" s="283"/>
      <c r="CR44" s="283"/>
      <c r="CS44" s="283"/>
      <c r="CT44" s="283"/>
      <c r="CU44" s="283"/>
      <c r="CV44" s="283"/>
      <c r="CW44" s="283"/>
      <c r="CX44" s="283"/>
      <c r="CY44" s="283"/>
      <c r="CZ44" s="283"/>
      <c r="DA44" s="283"/>
      <c r="DB44" s="283"/>
      <c r="DC44" s="283"/>
    </row>
    <row r="45" spans="1:107" ht="1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AA45" s="281"/>
      <c r="AB45" s="281"/>
      <c r="AJ45" s="281"/>
      <c r="AK45" s="281"/>
      <c r="AL45" s="281"/>
      <c r="AM45" s="281"/>
      <c r="AN45" s="281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Z45" s="282"/>
      <c r="CA45" s="282"/>
      <c r="CB45" s="282"/>
      <c r="CC45" s="282"/>
      <c r="CD45" s="282"/>
      <c r="CE45" s="282"/>
      <c r="CF45" s="282"/>
      <c r="CG45" s="282"/>
      <c r="CH45" s="282"/>
      <c r="CI45" s="282"/>
      <c r="CJ45" s="282"/>
      <c r="CK45" s="282"/>
      <c r="CL45" s="282"/>
      <c r="CM45" s="282"/>
      <c r="CO45" s="283"/>
      <c r="CP45" s="283"/>
      <c r="CQ45" s="283"/>
      <c r="CR45" s="283"/>
      <c r="CS45" s="283"/>
      <c r="CT45" s="283"/>
      <c r="CU45" s="283"/>
      <c r="CV45" s="283"/>
      <c r="CW45" s="283"/>
      <c r="CX45" s="283"/>
      <c r="CY45" s="283"/>
      <c r="CZ45" s="283"/>
      <c r="DA45" s="283"/>
      <c r="DB45" s="283"/>
      <c r="DC45" s="283"/>
    </row>
    <row r="46" spans="1:107" ht="15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AA46" s="281"/>
      <c r="AB46" s="281"/>
      <c r="AJ46" s="281"/>
      <c r="AK46" s="281"/>
      <c r="AL46" s="281"/>
      <c r="AM46" s="281"/>
      <c r="AN46" s="281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Z46" s="282"/>
      <c r="CA46" s="282"/>
      <c r="CB46" s="282"/>
      <c r="CC46" s="282"/>
      <c r="CD46" s="282"/>
      <c r="CE46" s="282"/>
      <c r="CF46" s="282"/>
      <c r="CG46" s="282"/>
      <c r="CH46" s="282"/>
      <c r="CI46" s="282"/>
      <c r="CJ46" s="282"/>
      <c r="CK46" s="282"/>
      <c r="CL46" s="282"/>
      <c r="CM46" s="282"/>
      <c r="CO46" s="283"/>
      <c r="CP46" s="283"/>
      <c r="CQ46" s="283"/>
      <c r="CR46" s="283"/>
      <c r="CS46" s="283"/>
      <c r="CT46" s="283"/>
      <c r="CU46" s="283"/>
      <c r="CV46" s="283"/>
      <c r="CW46" s="283"/>
      <c r="CX46" s="283"/>
      <c r="CY46" s="283"/>
      <c r="CZ46" s="283"/>
      <c r="DA46" s="283"/>
      <c r="DB46" s="283"/>
      <c r="DC46" s="283"/>
    </row>
    <row r="47" spans="1:107" ht="15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AA47" s="281"/>
      <c r="AB47" s="281"/>
      <c r="AJ47" s="281"/>
      <c r="AK47" s="281"/>
      <c r="AL47" s="281"/>
      <c r="AM47" s="281"/>
      <c r="AN47" s="281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Z47" s="282"/>
      <c r="CA47" s="282"/>
      <c r="CB47" s="282"/>
      <c r="CC47" s="282"/>
      <c r="CD47" s="282"/>
      <c r="CE47" s="282"/>
      <c r="CF47" s="282"/>
      <c r="CG47" s="282"/>
      <c r="CH47" s="282"/>
      <c r="CI47" s="282"/>
      <c r="CJ47" s="282"/>
      <c r="CK47" s="282"/>
      <c r="CL47" s="282"/>
      <c r="CM47" s="282"/>
      <c r="CO47" s="283"/>
      <c r="CP47" s="283"/>
      <c r="CQ47" s="283"/>
      <c r="CR47" s="283"/>
      <c r="CS47" s="283"/>
      <c r="CT47" s="283"/>
      <c r="CU47" s="283"/>
      <c r="CV47" s="283"/>
      <c r="CW47" s="283"/>
      <c r="CX47" s="283"/>
      <c r="CY47" s="283"/>
      <c r="CZ47" s="283"/>
      <c r="DA47" s="283"/>
      <c r="DB47" s="283"/>
      <c r="DC47" s="283"/>
    </row>
    <row r="48" spans="1:107" ht="15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AA48" s="281"/>
      <c r="AB48" s="281"/>
      <c r="AJ48" s="281"/>
      <c r="AK48" s="281"/>
      <c r="AL48" s="281"/>
      <c r="AM48" s="281"/>
      <c r="AN48" s="281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Z48" s="282"/>
      <c r="CA48" s="282"/>
      <c r="CB48" s="282"/>
      <c r="CC48" s="282"/>
      <c r="CD48" s="282"/>
      <c r="CE48" s="282"/>
      <c r="CF48" s="282"/>
      <c r="CG48" s="282"/>
      <c r="CH48" s="282"/>
      <c r="CI48" s="282"/>
      <c r="CJ48" s="282"/>
      <c r="CK48" s="282"/>
      <c r="CL48" s="282"/>
      <c r="CM48" s="282"/>
      <c r="CO48" s="283"/>
      <c r="CP48" s="283"/>
      <c r="CQ48" s="283"/>
      <c r="CR48" s="283"/>
      <c r="CS48" s="283"/>
      <c r="CT48" s="283"/>
      <c r="CU48" s="283"/>
      <c r="CV48" s="283"/>
      <c r="CW48" s="283"/>
      <c r="CX48" s="283"/>
      <c r="CY48" s="283"/>
      <c r="CZ48" s="283"/>
      <c r="DA48" s="283"/>
      <c r="DB48" s="283"/>
      <c r="DC48" s="283"/>
    </row>
    <row r="49" spans="1:107" ht="15.7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AA49" s="281"/>
      <c r="AB49" s="281"/>
      <c r="AJ49" s="281"/>
      <c r="AK49" s="281"/>
      <c r="AL49" s="281"/>
      <c r="AM49" s="281"/>
      <c r="AN49" s="281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Z49" s="282"/>
      <c r="CA49" s="282"/>
      <c r="CB49" s="282"/>
      <c r="CC49" s="282"/>
      <c r="CD49" s="282"/>
      <c r="CE49" s="282"/>
      <c r="CF49" s="282"/>
      <c r="CG49" s="282"/>
      <c r="CH49" s="282"/>
      <c r="CI49" s="282"/>
      <c r="CJ49" s="282"/>
      <c r="CK49" s="282"/>
      <c r="CL49" s="282"/>
      <c r="CM49" s="282"/>
      <c r="CO49" s="283"/>
      <c r="CP49" s="283"/>
      <c r="CQ49" s="283"/>
      <c r="CR49" s="283"/>
      <c r="CS49" s="283"/>
      <c r="CT49" s="283"/>
      <c r="CU49" s="283"/>
      <c r="CV49" s="283"/>
      <c r="CW49" s="283"/>
      <c r="CX49" s="283"/>
      <c r="CY49" s="283"/>
      <c r="CZ49" s="283"/>
      <c r="DA49" s="283"/>
      <c r="DB49" s="283"/>
      <c r="DC49" s="283"/>
    </row>
    <row r="50" spans="1:107" ht="1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Z50" s="282"/>
      <c r="CA50" s="282"/>
      <c r="CB50" s="282"/>
      <c r="CC50" s="282"/>
      <c r="CD50" s="282"/>
      <c r="CE50" s="282"/>
      <c r="CF50" s="282"/>
      <c r="CG50" s="282"/>
      <c r="CH50" s="282"/>
      <c r="CI50" s="282"/>
      <c r="CJ50" s="282"/>
      <c r="CK50" s="282"/>
      <c r="CL50" s="282"/>
      <c r="CM50" s="282"/>
      <c r="CO50" s="283"/>
      <c r="CP50" s="283"/>
      <c r="CQ50" s="283"/>
      <c r="CR50" s="283"/>
      <c r="CS50" s="283"/>
      <c r="CT50" s="283"/>
      <c r="CU50" s="283"/>
      <c r="CV50" s="283"/>
      <c r="CW50" s="283"/>
      <c r="CX50" s="283"/>
      <c r="CY50" s="283"/>
      <c r="CZ50" s="283"/>
      <c r="DA50" s="283"/>
      <c r="DB50" s="283"/>
      <c r="DC50" s="283"/>
    </row>
    <row r="51" spans="1:107" ht="1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Z51" s="282"/>
      <c r="CA51" s="282"/>
      <c r="CB51" s="282"/>
      <c r="CC51" s="282"/>
      <c r="CD51" s="282"/>
      <c r="CE51" s="282"/>
      <c r="CF51" s="282"/>
      <c r="CG51" s="282"/>
      <c r="CH51" s="282"/>
      <c r="CI51" s="282"/>
      <c r="CJ51" s="282"/>
      <c r="CK51" s="282"/>
      <c r="CL51" s="282"/>
      <c r="CM51" s="282"/>
      <c r="CO51" s="283"/>
      <c r="CP51" s="283"/>
      <c r="CQ51" s="283"/>
      <c r="CR51" s="283"/>
      <c r="CS51" s="283"/>
      <c r="CT51" s="283"/>
      <c r="CU51" s="283"/>
      <c r="CV51" s="283"/>
      <c r="CW51" s="283"/>
      <c r="CX51" s="283"/>
      <c r="CY51" s="283"/>
      <c r="CZ51" s="283"/>
      <c r="DA51" s="283"/>
      <c r="DB51" s="283"/>
      <c r="DC51" s="283"/>
    </row>
    <row r="52" spans="1:107" ht="1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281"/>
      <c r="AM52" s="281"/>
      <c r="AN52" s="281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Z52" s="282"/>
      <c r="CA52" s="282"/>
      <c r="CB52" s="282"/>
      <c r="CC52" s="282"/>
      <c r="CD52" s="282"/>
      <c r="CE52" s="282"/>
      <c r="CF52" s="282"/>
      <c r="CG52" s="282"/>
      <c r="CH52" s="282"/>
      <c r="CI52" s="282"/>
      <c r="CJ52" s="282"/>
      <c r="CK52" s="282"/>
      <c r="CL52" s="282"/>
      <c r="CM52" s="282"/>
      <c r="CO52" s="283"/>
      <c r="CP52" s="283"/>
      <c r="CQ52" s="283"/>
      <c r="CR52" s="283"/>
      <c r="CS52" s="283"/>
      <c r="CT52" s="283"/>
      <c r="CU52" s="283"/>
      <c r="CV52" s="283"/>
      <c r="CW52" s="283"/>
      <c r="CX52" s="283"/>
      <c r="CY52" s="283"/>
      <c r="CZ52" s="283"/>
      <c r="DA52" s="283"/>
      <c r="DB52" s="283"/>
      <c r="DC52" s="283"/>
    </row>
    <row r="53" spans="1:107" ht="1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81"/>
      <c r="AI53" s="281"/>
      <c r="AJ53" s="281"/>
      <c r="AK53" s="281"/>
      <c r="AL53" s="281"/>
      <c r="AM53" s="281"/>
      <c r="AN53" s="281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Z53" s="282"/>
      <c r="CA53" s="282"/>
      <c r="CB53" s="282"/>
      <c r="CC53" s="282"/>
      <c r="CD53" s="282"/>
      <c r="CE53" s="282"/>
      <c r="CF53" s="282"/>
      <c r="CG53" s="282"/>
      <c r="CH53" s="282"/>
      <c r="CI53" s="282"/>
      <c r="CJ53" s="282"/>
      <c r="CK53" s="282"/>
      <c r="CL53" s="282"/>
      <c r="CM53" s="282"/>
      <c r="CO53" s="283"/>
      <c r="CP53" s="283"/>
      <c r="CQ53" s="283"/>
      <c r="CR53" s="283"/>
      <c r="CS53" s="283"/>
      <c r="CT53" s="283"/>
      <c r="CU53" s="283"/>
      <c r="CV53" s="283"/>
      <c r="CW53" s="283"/>
      <c r="CX53" s="283"/>
      <c r="CY53" s="283"/>
      <c r="CZ53" s="283"/>
      <c r="DA53" s="283"/>
      <c r="DB53" s="283"/>
      <c r="DC53" s="283"/>
    </row>
    <row r="54" spans="1:107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1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Z54" s="282"/>
      <c r="CA54" s="282"/>
      <c r="CB54" s="282"/>
      <c r="CC54" s="282"/>
      <c r="CD54" s="282"/>
      <c r="CE54" s="282"/>
      <c r="CF54" s="282"/>
      <c r="CG54" s="282"/>
      <c r="CH54" s="282"/>
      <c r="CI54" s="282"/>
      <c r="CJ54" s="282"/>
      <c r="CK54" s="282"/>
      <c r="CL54" s="282"/>
      <c r="CM54" s="282"/>
      <c r="CO54" s="283"/>
      <c r="CP54" s="283"/>
      <c r="CQ54" s="283"/>
      <c r="CR54" s="283"/>
      <c r="CS54" s="283"/>
      <c r="CT54" s="283"/>
      <c r="CU54" s="283"/>
      <c r="CV54" s="283"/>
      <c r="CW54" s="283"/>
      <c r="CX54" s="283"/>
      <c r="CY54" s="283"/>
      <c r="CZ54" s="283"/>
      <c r="DA54" s="283"/>
      <c r="DB54" s="283"/>
      <c r="DC54" s="283"/>
    </row>
    <row r="55" spans="1:107" ht="15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281"/>
      <c r="AM55" s="281"/>
      <c r="AN55" s="281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Z55" s="282"/>
      <c r="CA55" s="282"/>
      <c r="CB55" s="282"/>
      <c r="CC55" s="282"/>
      <c r="CD55" s="282"/>
      <c r="CE55" s="282"/>
      <c r="CF55" s="282"/>
      <c r="CG55" s="282"/>
      <c r="CH55" s="282"/>
      <c r="CI55" s="282"/>
      <c r="CJ55" s="282"/>
      <c r="CK55" s="282"/>
      <c r="CL55" s="282"/>
      <c r="CM55" s="282"/>
      <c r="CO55" s="283"/>
      <c r="CP55" s="283"/>
      <c r="CQ55" s="283"/>
      <c r="CR55" s="283"/>
      <c r="CS55" s="283"/>
      <c r="CT55" s="283"/>
      <c r="CU55" s="283"/>
      <c r="CV55" s="283"/>
      <c r="CW55" s="283"/>
      <c r="CX55" s="283"/>
      <c r="CY55" s="283"/>
      <c r="CZ55" s="283"/>
      <c r="DA55" s="283"/>
      <c r="DB55" s="283"/>
      <c r="DC55" s="283"/>
    </row>
    <row r="56" spans="1:107" ht="1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Z56" s="282"/>
      <c r="CA56" s="282"/>
      <c r="CB56" s="282"/>
      <c r="CC56" s="282"/>
      <c r="CD56" s="282"/>
      <c r="CE56" s="282"/>
      <c r="CF56" s="282"/>
      <c r="CG56" s="282"/>
      <c r="CH56" s="282"/>
      <c r="CI56" s="282"/>
      <c r="CJ56" s="282"/>
      <c r="CK56" s="282"/>
      <c r="CL56" s="282"/>
      <c r="CM56" s="282"/>
      <c r="CO56" s="283"/>
      <c r="CP56" s="283"/>
      <c r="CQ56" s="283"/>
      <c r="CR56" s="283"/>
      <c r="CS56" s="283"/>
      <c r="CT56" s="283"/>
      <c r="CU56" s="283"/>
      <c r="CV56" s="283"/>
      <c r="CW56" s="283"/>
      <c r="CX56" s="283"/>
      <c r="CY56" s="283"/>
      <c r="CZ56" s="283"/>
      <c r="DA56" s="283"/>
      <c r="DB56" s="283"/>
      <c r="DC56" s="283"/>
    </row>
    <row r="57" spans="1:107" ht="15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84"/>
      <c r="O57" s="20"/>
      <c r="P57" s="20"/>
      <c r="Q57" s="20"/>
      <c r="R57" s="20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81"/>
      <c r="AI57" s="281"/>
      <c r="AJ57" s="281"/>
      <c r="AK57" s="281"/>
      <c r="AL57" s="281"/>
      <c r="AM57" s="281"/>
      <c r="AN57" s="281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Z57" s="282"/>
      <c r="CA57" s="282"/>
      <c r="CB57" s="282"/>
      <c r="CC57" s="282"/>
      <c r="CD57" s="282"/>
      <c r="CE57" s="282"/>
      <c r="CF57" s="282"/>
      <c r="CG57" s="282"/>
      <c r="CH57" s="282"/>
      <c r="CI57" s="282"/>
      <c r="CJ57" s="282"/>
      <c r="CK57" s="282"/>
      <c r="CL57" s="282"/>
      <c r="CM57" s="282"/>
      <c r="CO57" s="283"/>
      <c r="CP57" s="283"/>
      <c r="CQ57" s="283"/>
      <c r="CR57" s="283"/>
      <c r="CS57" s="283"/>
      <c r="CT57" s="283"/>
      <c r="CU57" s="283"/>
      <c r="CV57" s="283"/>
      <c r="CW57" s="283"/>
      <c r="CX57" s="283"/>
      <c r="CY57" s="283"/>
      <c r="CZ57" s="283"/>
      <c r="DA57" s="283"/>
      <c r="DB57" s="283"/>
      <c r="DC57" s="283"/>
    </row>
    <row r="58" spans="1:107" ht="16.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4"/>
      <c r="O58" s="20"/>
      <c r="P58" s="20"/>
      <c r="Q58" s="20"/>
      <c r="R58" s="20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81"/>
      <c r="AI58" s="281"/>
      <c r="AJ58" s="281"/>
      <c r="AK58" s="281"/>
      <c r="AL58" s="281"/>
      <c r="AM58" s="281"/>
      <c r="AN58" s="281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Z58" s="282"/>
      <c r="CA58" s="282"/>
      <c r="CB58" s="282"/>
      <c r="CC58" s="282"/>
      <c r="CD58" s="282"/>
      <c r="CE58" s="282"/>
      <c r="CF58" s="282"/>
      <c r="CG58" s="282"/>
      <c r="CH58" s="282"/>
      <c r="CI58" s="282"/>
      <c r="CJ58" s="282"/>
      <c r="CK58" s="282"/>
      <c r="CL58" s="282"/>
      <c r="CM58" s="282"/>
      <c r="CO58" s="283"/>
      <c r="CP58" s="283"/>
      <c r="CQ58" s="283"/>
      <c r="CR58" s="283"/>
      <c r="CS58" s="283"/>
      <c r="CT58" s="283"/>
      <c r="CU58" s="283"/>
      <c r="CV58" s="283"/>
      <c r="CW58" s="283"/>
      <c r="CX58" s="283"/>
      <c r="CY58" s="283"/>
      <c r="CZ58" s="283"/>
      <c r="DA58" s="283"/>
      <c r="DB58" s="283"/>
      <c r="DC58" s="283"/>
    </row>
    <row r="59" spans="1:107" ht="16.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281"/>
      <c r="AM59" s="281"/>
      <c r="AN59" s="281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Z59" s="282"/>
      <c r="CA59" s="282"/>
      <c r="CB59" s="282"/>
      <c r="CC59" s="282"/>
      <c r="CD59" s="282"/>
      <c r="CE59" s="282"/>
      <c r="CF59" s="282"/>
      <c r="CG59" s="282"/>
      <c r="CH59" s="282"/>
      <c r="CI59" s="282"/>
      <c r="CJ59" s="282"/>
      <c r="CK59" s="282"/>
      <c r="CL59" s="282"/>
      <c r="CM59" s="282"/>
      <c r="CO59" s="283"/>
      <c r="CP59" s="283"/>
      <c r="CQ59" s="283"/>
      <c r="CR59" s="283"/>
      <c r="CS59" s="283"/>
      <c r="CT59" s="283"/>
      <c r="CU59" s="283"/>
      <c r="CV59" s="283"/>
      <c r="CW59" s="283"/>
      <c r="CX59" s="283"/>
      <c r="CY59" s="283"/>
      <c r="CZ59" s="283"/>
      <c r="DA59" s="283"/>
      <c r="DB59" s="283"/>
      <c r="DC59" s="283"/>
    </row>
    <row r="60" spans="1:107" ht="1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Z60" s="282"/>
      <c r="CA60" s="282"/>
      <c r="CB60" s="282"/>
      <c r="CC60" s="282"/>
      <c r="CD60" s="282"/>
      <c r="CE60" s="282"/>
      <c r="CF60" s="282"/>
      <c r="CG60" s="282"/>
      <c r="CH60" s="282"/>
      <c r="CI60" s="282"/>
      <c r="CJ60" s="282"/>
      <c r="CK60" s="282"/>
      <c r="CL60" s="282"/>
      <c r="CM60" s="282"/>
      <c r="CO60" s="283"/>
      <c r="CP60" s="283"/>
      <c r="CQ60" s="283"/>
      <c r="CR60" s="283"/>
      <c r="CS60" s="283"/>
      <c r="CT60" s="283"/>
      <c r="CU60" s="283"/>
      <c r="CV60" s="283"/>
      <c r="CW60" s="283"/>
      <c r="CX60" s="283"/>
      <c r="CY60" s="283"/>
      <c r="CZ60" s="283"/>
      <c r="DA60" s="283"/>
      <c r="DB60" s="283"/>
      <c r="DC60" s="283"/>
    </row>
    <row r="61" spans="1:107" ht="1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281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Z61" s="282"/>
      <c r="CA61" s="282"/>
      <c r="CB61" s="282"/>
      <c r="CC61" s="282"/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O61" s="283"/>
      <c r="CP61" s="283"/>
      <c r="CQ61" s="283"/>
      <c r="CR61" s="283"/>
      <c r="CS61" s="283"/>
      <c r="CT61" s="283"/>
      <c r="CU61" s="283"/>
      <c r="CV61" s="283"/>
      <c r="CW61" s="283"/>
      <c r="CX61" s="283"/>
      <c r="CY61" s="283"/>
      <c r="CZ61" s="283"/>
      <c r="DA61" s="283"/>
      <c r="DB61" s="283"/>
      <c r="DC61" s="283"/>
    </row>
    <row r="62" spans="1:107" ht="15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Z62" s="282"/>
      <c r="CA62" s="282"/>
      <c r="CB62" s="282"/>
      <c r="CC62" s="282"/>
      <c r="CD62" s="282"/>
      <c r="CE62" s="282"/>
      <c r="CF62" s="282"/>
      <c r="CG62" s="282"/>
      <c r="CH62" s="282"/>
      <c r="CI62" s="282"/>
      <c r="CJ62" s="282"/>
      <c r="CK62" s="282"/>
      <c r="CL62" s="282"/>
      <c r="CM62" s="282"/>
      <c r="CO62" s="283"/>
      <c r="CP62" s="283"/>
      <c r="CQ62" s="283"/>
      <c r="CR62" s="283"/>
      <c r="CS62" s="283"/>
      <c r="CT62" s="283"/>
      <c r="CU62" s="283"/>
      <c r="CV62" s="283"/>
      <c r="CW62" s="283"/>
      <c r="CX62" s="283"/>
      <c r="CY62" s="283"/>
      <c r="CZ62" s="283"/>
      <c r="DA62" s="283"/>
      <c r="DB62" s="283"/>
      <c r="DC62" s="283"/>
    </row>
    <row r="63" spans="1:107" ht="15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281"/>
      <c r="AM63" s="281"/>
      <c r="AN63" s="281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Z63" s="282"/>
      <c r="CA63" s="282"/>
      <c r="CB63" s="282"/>
      <c r="CC63" s="282"/>
      <c r="CD63" s="282"/>
      <c r="CE63" s="282"/>
      <c r="CF63" s="282"/>
      <c r="CG63" s="282"/>
      <c r="CH63" s="282"/>
      <c r="CI63" s="282"/>
      <c r="CJ63" s="282"/>
      <c r="CK63" s="282"/>
      <c r="CL63" s="282"/>
      <c r="CM63" s="282"/>
      <c r="CO63" s="283"/>
      <c r="CP63" s="283"/>
      <c r="CQ63" s="283"/>
      <c r="CR63" s="283"/>
      <c r="CS63" s="283"/>
      <c r="CT63" s="283"/>
      <c r="CU63" s="283"/>
      <c r="CV63" s="283"/>
      <c r="CW63" s="283"/>
      <c r="CX63" s="283"/>
      <c r="CY63" s="283"/>
      <c r="CZ63" s="283"/>
      <c r="DA63" s="283"/>
      <c r="DB63" s="283"/>
      <c r="DC63" s="283"/>
    </row>
    <row r="64" spans="1:107" ht="1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/>
      <c r="AN64" s="281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Z64" s="282"/>
      <c r="CA64" s="282"/>
      <c r="CB64" s="282"/>
      <c r="CC64" s="282"/>
      <c r="CD64" s="282"/>
      <c r="CE64" s="282"/>
      <c r="CF64" s="282"/>
      <c r="CG64" s="282"/>
      <c r="CH64" s="282"/>
      <c r="CI64" s="282"/>
      <c r="CJ64" s="282"/>
      <c r="CK64" s="282"/>
      <c r="CL64" s="282"/>
      <c r="CM64" s="282"/>
      <c r="CO64" s="283"/>
      <c r="CP64" s="283"/>
      <c r="CQ64" s="283"/>
      <c r="CR64" s="283"/>
      <c r="CS64" s="283"/>
      <c r="CT64" s="283"/>
      <c r="CU64" s="283"/>
      <c r="CV64" s="283"/>
      <c r="CW64" s="283"/>
      <c r="CX64" s="283"/>
      <c r="CY64" s="283"/>
      <c r="CZ64" s="283"/>
      <c r="DA64" s="283"/>
      <c r="DB64" s="283"/>
      <c r="DC64" s="283"/>
    </row>
    <row r="65" spans="1:107" ht="15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1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Z65" s="282"/>
      <c r="CA65" s="282"/>
      <c r="CB65" s="282"/>
      <c r="CC65" s="282"/>
      <c r="CD65" s="282"/>
      <c r="CE65" s="282"/>
      <c r="CF65" s="282"/>
      <c r="CG65" s="282"/>
      <c r="CH65" s="282"/>
      <c r="CI65" s="282"/>
      <c r="CJ65" s="282"/>
      <c r="CK65" s="282"/>
      <c r="CL65" s="282"/>
      <c r="CM65" s="282"/>
      <c r="CO65" s="283"/>
      <c r="CP65" s="283"/>
      <c r="CQ65" s="283"/>
      <c r="CR65" s="283"/>
      <c r="CS65" s="283"/>
      <c r="CT65" s="283"/>
      <c r="CU65" s="283"/>
      <c r="CV65" s="283"/>
      <c r="CW65" s="283"/>
      <c r="CX65" s="283"/>
      <c r="CY65" s="283"/>
      <c r="CZ65" s="283"/>
      <c r="DA65" s="283"/>
      <c r="DB65" s="283"/>
      <c r="DC65" s="283"/>
    </row>
    <row r="66" spans="1:107" ht="15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281"/>
      <c r="AM66" s="281"/>
      <c r="AN66" s="281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Z66" s="282"/>
      <c r="CA66" s="282"/>
      <c r="CB66" s="282"/>
      <c r="CC66" s="282"/>
      <c r="CD66" s="282"/>
      <c r="CE66" s="282"/>
      <c r="CF66" s="282"/>
      <c r="CG66" s="282"/>
      <c r="CH66" s="282"/>
      <c r="CI66" s="282"/>
      <c r="CJ66" s="282"/>
      <c r="CK66" s="282"/>
      <c r="CL66" s="282"/>
      <c r="CM66" s="282"/>
      <c r="CO66" s="283"/>
      <c r="CP66" s="283"/>
      <c r="CQ66" s="283"/>
      <c r="CR66" s="283"/>
      <c r="CS66" s="283"/>
      <c r="CT66" s="283"/>
      <c r="CU66" s="283"/>
      <c r="CV66" s="283"/>
      <c r="CW66" s="283"/>
      <c r="CX66" s="283"/>
      <c r="CY66" s="283"/>
      <c r="CZ66" s="283"/>
      <c r="DA66" s="283"/>
      <c r="DB66" s="283"/>
      <c r="DC66" s="283"/>
    </row>
    <row r="67" spans="1:107" ht="15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Z67" s="282"/>
      <c r="CA67" s="282"/>
      <c r="CB67" s="282"/>
      <c r="CC67" s="282"/>
      <c r="CD67" s="282"/>
      <c r="CE67" s="282"/>
      <c r="CF67" s="282"/>
      <c r="CG67" s="282"/>
      <c r="CH67" s="282"/>
      <c r="CI67" s="282"/>
      <c r="CJ67" s="282"/>
      <c r="CK67" s="282"/>
      <c r="CL67" s="282"/>
      <c r="CM67" s="282"/>
      <c r="CO67" s="283"/>
      <c r="CP67" s="283"/>
      <c r="CQ67" s="283"/>
      <c r="CR67" s="283"/>
      <c r="CS67" s="283"/>
      <c r="CT67" s="283"/>
      <c r="CU67" s="283"/>
      <c r="CV67" s="283"/>
      <c r="CW67" s="283"/>
      <c r="CX67" s="283"/>
      <c r="CY67" s="283"/>
      <c r="CZ67" s="283"/>
      <c r="DA67" s="283"/>
      <c r="DB67" s="283"/>
      <c r="DC67" s="283"/>
    </row>
    <row r="68" spans="1:107" ht="15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Z68" s="282"/>
      <c r="CA68" s="282"/>
      <c r="CB68" s="282"/>
      <c r="CC68" s="282"/>
      <c r="CD68" s="282"/>
      <c r="CE68" s="282"/>
      <c r="CF68" s="282"/>
      <c r="CG68" s="282"/>
      <c r="CH68" s="282"/>
      <c r="CI68" s="282"/>
      <c r="CJ68" s="282"/>
      <c r="CK68" s="282"/>
      <c r="CL68" s="282"/>
      <c r="CM68" s="282"/>
      <c r="CO68" s="283"/>
      <c r="CP68" s="283"/>
      <c r="CQ68" s="283"/>
      <c r="CR68" s="283"/>
      <c r="CS68" s="283"/>
      <c r="CT68" s="283"/>
      <c r="CU68" s="283"/>
      <c r="CV68" s="283"/>
      <c r="CW68" s="283"/>
      <c r="CX68" s="283"/>
      <c r="CY68" s="283"/>
      <c r="CZ68" s="283"/>
      <c r="DA68" s="283"/>
      <c r="DB68" s="283"/>
      <c r="DC68" s="283"/>
    </row>
    <row r="69" spans="1:107" ht="1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Z69" s="282"/>
      <c r="CA69" s="282"/>
      <c r="CB69" s="282"/>
      <c r="CC69" s="282"/>
      <c r="CD69" s="282"/>
      <c r="CE69" s="282"/>
      <c r="CF69" s="282"/>
      <c r="CG69" s="282"/>
      <c r="CH69" s="282"/>
      <c r="CI69" s="282"/>
      <c r="CJ69" s="282"/>
      <c r="CK69" s="282"/>
      <c r="CL69" s="282"/>
      <c r="CM69" s="282"/>
      <c r="CO69" s="283"/>
      <c r="CP69" s="283"/>
      <c r="CQ69" s="283"/>
      <c r="CR69" s="283"/>
      <c r="CS69" s="283"/>
      <c r="CT69" s="283"/>
      <c r="CU69" s="283"/>
      <c r="CV69" s="283"/>
      <c r="CW69" s="283"/>
      <c r="CX69" s="283"/>
      <c r="CY69" s="283"/>
      <c r="CZ69" s="283"/>
      <c r="DA69" s="283"/>
      <c r="DB69" s="283"/>
      <c r="DC69" s="283"/>
    </row>
    <row r="70" spans="1:107" ht="15" customHeight="1" x14ac:dyDescent="0.25"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281"/>
      <c r="AM70" s="281"/>
      <c r="AN70" s="281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Z70" s="282"/>
      <c r="CA70" s="282"/>
      <c r="CB70" s="282"/>
      <c r="CC70" s="282"/>
      <c r="CD70" s="282"/>
      <c r="CE70" s="282"/>
      <c r="CF70" s="282"/>
      <c r="CG70" s="282"/>
      <c r="CH70" s="282"/>
      <c r="CI70" s="282"/>
      <c r="CJ70" s="282"/>
      <c r="CK70" s="282"/>
      <c r="CL70" s="282"/>
      <c r="CM70" s="282"/>
      <c r="CO70" s="283"/>
      <c r="CP70" s="283"/>
      <c r="CQ70" s="283"/>
      <c r="CR70" s="283"/>
      <c r="CS70" s="283"/>
      <c r="CT70" s="283"/>
      <c r="CU70" s="283"/>
      <c r="CV70" s="283"/>
      <c r="CW70" s="283"/>
      <c r="CX70" s="283"/>
      <c r="CY70" s="283"/>
      <c r="CZ70" s="283"/>
      <c r="DA70" s="283"/>
      <c r="DB70" s="283"/>
      <c r="DC70" s="283"/>
    </row>
    <row r="71" spans="1:107" ht="15.75" customHeight="1" x14ac:dyDescent="0.25"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281"/>
      <c r="AM71" s="281"/>
      <c r="AN71" s="281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Z71" s="282"/>
      <c r="CA71" s="282"/>
      <c r="CB71" s="282"/>
      <c r="CC71" s="282"/>
      <c r="CD71" s="282"/>
      <c r="CE71" s="282"/>
      <c r="CF71" s="282"/>
      <c r="CG71" s="282"/>
      <c r="CH71" s="282"/>
      <c r="CI71" s="282"/>
      <c r="CJ71" s="282"/>
      <c r="CK71" s="282"/>
      <c r="CL71" s="282"/>
      <c r="CM71" s="282"/>
      <c r="CO71" s="283"/>
      <c r="CP71" s="283"/>
      <c r="CQ71" s="283"/>
      <c r="CR71" s="283"/>
      <c r="CS71" s="283"/>
      <c r="CT71" s="283"/>
      <c r="CU71" s="283"/>
      <c r="CV71" s="283"/>
      <c r="CW71" s="283"/>
      <c r="CX71" s="283"/>
      <c r="CY71" s="283"/>
      <c r="CZ71" s="283"/>
      <c r="DA71" s="283"/>
      <c r="DB71" s="283"/>
      <c r="DC71" s="283"/>
    </row>
    <row r="72" spans="1:107" ht="15" customHeight="1" x14ac:dyDescent="0.25"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281"/>
      <c r="AM72" s="281"/>
      <c r="AN72" s="281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Z72" s="282"/>
      <c r="CA72" s="282"/>
      <c r="CB72" s="282"/>
      <c r="CC72" s="282"/>
      <c r="CD72" s="282"/>
      <c r="CE72" s="282"/>
      <c r="CF72" s="282"/>
      <c r="CG72" s="282"/>
      <c r="CH72" s="282"/>
      <c r="CI72" s="282"/>
      <c r="CJ72" s="282"/>
      <c r="CK72" s="282"/>
      <c r="CL72" s="282"/>
      <c r="CM72" s="282"/>
      <c r="CO72" s="283"/>
      <c r="CP72" s="283"/>
      <c r="CQ72" s="283"/>
      <c r="CR72" s="283"/>
      <c r="CS72" s="283"/>
      <c r="CT72" s="283"/>
      <c r="CU72" s="283"/>
      <c r="CV72" s="283"/>
      <c r="CW72" s="283"/>
      <c r="CX72" s="283"/>
      <c r="CY72" s="283"/>
      <c r="CZ72" s="283"/>
      <c r="DA72" s="283"/>
      <c r="DB72" s="283"/>
      <c r="DC72" s="283"/>
    </row>
    <row r="73" spans="1:107" ht="15" customHeight="1" x14ac:dyDescent="0.25"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281"/>
      <c r="AM73" s="281"/>
      <c r="AN73" s="281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Z73" s="282"/>
      <c r="CA73" s="282"/>
      <c r="CB73" s="282"/>
      <c r="CC73" s="282"/>
      <c r="CD73" s="282"/>
      <c r="CE73" s="282"/>
      <c r="CF73" s="282"/>
      <c r="CG73" s="282"/>
      <c r="CH73" s="282"/>
      <c r="CI73" s="282"/>
      <c r="CJ73" s="282"/>
      <c r="CK73" s="282"/>
      <c r="CL73" s="282"/>
      <c r="CM73" s="282"/>
      <c r="CO73" s="283"/>
      <c r="CP73" s="283"/>
      <c r="CQ73" s="283"/>
      <c r="CR73" s="283"/>
      <c r="CS73" s="283"/>
      <c r="CT73" s="283"/>
      <c r="CU73" s="283"/>
      <c r="CV73" s="283"/>
      <c r="CW73" s="283"/>
      <c r="CX73" s="283"/>
      <c r="CY73" s="283"/>
      <c r="CZ73" s="283"/>
      <c r="DA73" s="283"/>
      <c r="DB73" s="283"/>
      <c r="DC73" s="283"/>
    </row>
    <row r="74" spans="1:107" ht="15.75" customHeight="1" x14ac:dyDescent="0.25"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81"/>
      <c r="AI74" s="281"/>
      <c r="AJ74" s="281"/>
      <c r="AK74" s="281"/>
      <c r="AL74" s="281"/>
      <c r="AM74" s="281"/>
      <c r="AN74" s="281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Z74" s="282"/>
      <c r="CA74" s="282"/>
      <c r="CB74" s="282"/>
      <c r="CC74" s="282"/>
      <c r="CD74" s="282"/>
      <c r="CE74" s="282"/>
      <c r="CF74" s="282"/>
      <c r="CG74" s="282"/>
      <c r="CH74" s="282"/>
      <c r="CI74" s="282"/>
      <c r="CJ74" s="282"/>
      <c r="CK74" s="282"/>
      <c r="CL74" s="282"/>
      <c r="CM74" s="282"/>
      <c r="CO74" s="283"/>
      <c r="CP74" s="283"/>
      <c r="CQ74" s="283"/>
      <c r="CR74" s="283"/>
      <c r="CS74" s="283"/>
      <c r="CT74" s="283"/>
      <c r="CU74" s="283"/>
      <c r="CV74" s="283"/>
      <c r="CW74" s="283"/>
      <c r="CX74" s="283"/>
      <c r="CY74" s="283"/>
      <c r="CZ74" s="283"/>
      <c r="DA74" s="283"/>
      <c r="DB74" s="283"/>
      <c r="DC74" s="283"/>
    </row>
    <row r="75" spans="1:107" ht="15.75" customHeight="1" x14ac:dyDescent="0.25"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281"/>
      <c r="AM75" s="281"/>
      <c r="AN75" s="281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Z75" s="282"/>
      <c r="CA75" s="282"/>
      <c r="CB75" s="282"/>
      <c r="CC75" s="282"/>
      <c r="CD75" s="282"/>
      <c r="CE75" s="282"/>
      <c r="CF75" s="282"/>
      <c r="CG75" s="282"/>
      <c r="CH75" s="282"/>
      <c r="CI75" s="282"/>
      <c r="CJ75" s="282"/>
      <c r="CK75" s="282"/>
      <c r="CL75" s="282"/>
      <c r="CM75" s="282"/>
      <c r="CO75" s="283"/>
      <c r="CP75" s="283"/>
      <c r="CQ75" s="283"/>
      <c r="CR75" s="283"/>
      <c r="CS75" s="283"/>
      <c r="CT75" s="283"/>
      <c r="CU75" s="283"/>
      <c r="CV75" s="283"/>
      <c r="CW75" s="283"/>
      <c r="CX75" s="283"/>
      <c r="CY75" s="283"/>
      <c r="CZ75" s="283"/>
      <c r="DA75" s="283"/>
      <c r="DB75" s="283"/>
      <c r="DC75" s="283"/>
    </row>
    <row r="76" spans="1:107" ht="15.75" customHeight="1" x14ac:dyDescent="0.25"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81"/>
      <c r="AI76" s="281"/>
      <c r="AJ76" s="281"/>
      <c r="AK76" s="281"/>
      <c r="AL76" s="281"/>
      <c r="AM76" s="281"/>
      <c r="AN76" s="281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Z76" s="282"/>
      <c r="CA76" s="282"/>
      <c r="CB76" s="282"/>
      <c r="CC76" s="282"/>
      <c r="CD76" s="282"/>
      <c r="CE76" s="282"/>
      <c r="CF76" s="282"/>
      <c r="CG76" s="282"/>
      <c r="CH76" s="282"/>
      <c r="CI76" s="282"/>
      <c r="CJ76" s="282"/>
      <c r="CK76" s="282"/>
      <c r="CL76" s="282"/>
      <c r="CM76" s="282"/>
      <c r="CO76" s="283"/>
      <c r="CP76" s="283"/>
      <c r="CQ76" s="283"/>
      <c r="CR76" s="283"/>
      <c r="CS76" s="283"/>
      <c r="CT76" s="283"/>
      <c r="CU76" s="283"/>
      <c r="CV76" s="283"/>
      <c r="CW76" s="283"/>
      <c r="CX76" s="283"/>
      <c r="CY76" s="283"/>
      <c r="CZ76" s="283"/>
      <c r="DA76" s="283"/>
      <c r="DB76" s="283"/>
      <c r="DC76" s="283"/>
    </row>
    <row r="77" spans="1:107" ht="15.75" x14ac:dyDescent="0.25"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81"/>
      <c r="AI77" s="281"/>
      <c r="AJ77" s="281"/>
      <c r="AK77" s="281"/>
      <c r="AL77" s="281"/>
      <c r="AM77" s="281"/>
      <c r="AN77" s="281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Z77" s="282"/>
      <c r="CA77" s="282"/>
      <c r="CB77" s="282"/>
      <c r="CC77" s="282"/>
      <c r="CD77" s="282"/>
      <c r="CE77" s="282"/>
      <c r="CF77" s="282"/>
      <c r="CG77" s="282"/>
      <c r="CH77" s="282"/>
      <c r="CI77" s="282"/>
      <c r="CJ77" s="282"/>
      <c r="CK77" s="282"/>
      <c r="CL77" s="282"/>
      <c r="CM77" s="282"/>
      <c r="CO77" s="283"/>
      <c r="CP77" s="283"/>
      <c r="CQ77" s="283"/>
      <c r="CR77" s="283"/>
      <c r="CS77" s="283"/>
      <c r="CT77" s="283"/>
      <c r="CU77" s="283"/>
      <c r="CV77" s="283"/>
      <c r="CW77" s="283"/>
      <c r="CX77" s="283"/>
      <c r="CY77" s="283"/>
      <c r="CZ77" s="283"/>
      <c r="DA77" s="283"/>
      <c r="DB77" s="283"/>
      <c r="DC77" s="283"/>
    </row>
    <row r="78" spans="1:107" ht="15" customHeight="1" x14ac:dyDescent="0.25"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CO78" s="283"/>
      <c r="CP78" s="283"/>
      <c r="CQ78" s="283"/>
      <c r="CR78" s="283"/>
      <c r="CS78" s="283"/>
      <c r="CT78" s="283"/>
      <c r="CU78" s="283"/>
      <c r="CV78" s="283"/>
      <c r="CW78" s="283"/>
      <c r="CX78" s="283"/>
      <c r="CY78" s="283"/>
      <c r="CZ78" s="283"/>
      <c r="DA78" s="283"/>
      <c r="DB78" s="283"/>
      <c r="DC78" s="283"/>
    </row>
    <row r="79" spans="1:107" ht="15" customHeight="1" x14ac:dyDescent="0.25"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CO79" s="283"/>
      <c r="CP79" s="283"/>
      <c r="CQ79" s="283"/>
      <c r="CR79" s="283"/>
      <c r="CS79" s="283"/>
      <c r="CT79" s="283"/>
      <c r="CU79" s="283"/>
      <c r="CV79" s="283"/>
      <c r="CW79" s="283"/>
      <c r="CX79" s="283"/>
      <c r="CY79" s="283"/>
      <c r="CZ79" s="283"/>
      <c r="DA79" s="283"/>
      <c r="DB79" s="283"/>
      <c r="DC79" s="283"/>
    </row>
    <row r="80" spans="1:107" ht="15" customHeight="1" x14ac:dyDescent="0.25"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CO80" s="283"/>
      <c r="CP80" s="283"/>
      <c r="CQ80" s="283"/>
      <c r="CR80" s="283"/>
      <c r="CS80" s="283"/>
      <c r="CT80" s="283"/>
      <c r="CU80" s="283"/>
      <c r="CV80" s="283"/>
      <c r="CW80" s="283"/>
      <c r="CX80" s="283"/>
      <c r="CY80" s="283"/>
      <c r="CZ80" s="283"/>
      <c r="DA80" s="283"/>
      <c r="DB80" s="283"/>
      <c r="DC80" s="283"/>
    </row>
    <row r="81" spans="42:107" ht="15" customHeight="1" x14ac:dyDescent="0.25"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CO81" s="283"/>
      <c r="CP81" s="283"/>
      <c r="CQ81" s="283"/>
      <c r="CR81" s="283"/>
      <c r="CS81" s="283"/>
      <c r="CT81" s="283"/>
      <c r="CU81" s="283"/>
      <c r="CV81" s="283"/>
      <c r="CW81" s="283"/>
      <c r="CX81" s="283"/>
      <c r="CY81" s="283"/>
      <c r="CZ81" s="283"/>
      <c r="DA81" s="283"/>
      <c r="DB81" s="283"/>
      <c r="DC81" s="283"/>
    </row>
    <row r="82" spans="42:107" ht="15" customHeight="1" x14ac:dyDescent="0.25"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CO82" s="283"/>
      <c r="CP82" s="283"/>
      <c r="CQ82" s="283"/>
      <c r="CR82" s="283"/>
      <c r="CS82" s="283"/>
      <c r="CT82" s="283"/>
      <c r="CU82" s="283"/>
      <c r="CV82" s="283"/>
      <c r="CW82" s="283"/>
      <c r="CX82" s="283"/>
      <c r="CY82" s="283"/>
      <c r="CZ82" s="283"/>
      <c r="DA82" s="283"/>
      <c r="DB82" s="283"/>
      <c r="DC82" s="283"/>
    </row>
    <row r="83" spans="42:107" ht="15" customHeight="1" x14ac:dyDescent="0.25"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CO83" s="283"/>
      <c r="CP83" s="283"/>
      <c r="CQ83" s="283"/>
      <c r="CR83" s="283"/>
      <c r="CS83" s="283"/>
      <c r="CT83" s="283"/>
      <c r="CU83" s="283"/>
      <c r="CV83" s="283"/>
      <c r="CW83" s="283"/>
      <c r="CX83" s="283"/>
      <c r="CY83" s="283"/>
      <c r="CZ83" s="283"/>
      <c r="DA83" s="283"/>
      <c r="DB83" s="283"/>
      <c r="DC83" s="283"/>
    </row>
    <row r="84" spans="42:107" ht="15" customHeight="1" x14ac:dyDescent="0.25">
      <c r="CO84" s="283"/>
      <c r="CP84" s="283"/>
      <c r="CQ84" s="283"/>
      <c r="CR84" s="283"/>
      <c r="CS84" s="283"/>
      <c r="CT84" s="283"/>
      <c r="CU84" s="283"/>
      <c r="CV84" s="283"/>
      <c r="CW84" s="283"/>
      <c r="CX84" s="283"/>
      <c r="CY84" s="283"/>
      <c r="CZ84" s="283"/>
      <c r="DA84" s="283"/>
      <c r="DB84" s="283"/>
      <c r="DC84" s="283"/>
    </row>
    <row r="85" spans="42:107" ht="15" customHeight="1" x14ac:dyDescent="0.25">
      <c r="CO85" s="283"/>
      <c r="CP85" s="283"/>
      <c r="CQ85" s="283"/>
      <c r="CR85" s="283"/>
      <c r="CS85" s="283"/>
      <c r="CT85" s="283"/>
      <c r="CU85" s="283"/>
      <c r="CV85" s="283"/>
      <c r="CW85" s="283"/>
      <c r="CX85" s="283"/>
      <c r="CY85" s="283"/>
      <c r="CZ85" s="283"/>
      <c r="DA85" s="283"/>
      <c r="DB85" s="283"/>
      <c r="DC85" s="283"/>
    </row>
  </sheetData>
  <mergeCells count="78">
    <mergeCell ref="U19:U21"/>
    <mergeCell ref="U22:U24"/>
    <mergeCell ref="U25:U27"/>
    <mergeCell ref="BP3:BQ3"/>
    <mergeCell ref="BP5:BP8"/>
    <mergeCell ref="BP9:BP12"/>
    <mergeCell ref="BP13:BP16"/>
    <mergeCell ref="BH4:BH7"/>
    <mergeCell ref="BH8:BH11"/>
    <mergeCell ref="BH12:BH15"/>
    <mergeCell ref="U17:Z17"/>
    <mergeCell ref="B2:N2"/>
    <mergeCell ref="B10:B12"/>
    <mergeCell ref="B7:B9"/>
    <mergeCell ref="B4:B6"/>
    <mergeCell ref="AP2:BF2"/>
    <mergeCell ref="P9:R9"/>
    <mergeCell ref="AP10:AP12"/>
    <mergeCell ref="AP7:AP9"/>
    <mergeCell ref="AP4:AP6"/>
    <mergeCell ref="P10:R10"/>
    <mergeCell ref="P11:R11"/>
    <mergeCell ref="P12:R12"/>
    <mergeCell ref="P2:S2"/>
    <mergeCell ref="P7:S7"/>
    <mergeCell ref="U4:U6"/>
    <mergeCell ref="P8:R8"/>
    <mergeCell ref="BW14:BW18"/>
    <mergeCell ref="CC2:CG2"/>
    <mergeCell ref="CE10:CE12"/>
    <mergeCell ref="CE4:CE6"/>
    <mergeCell ref="CG10:CG12"/>
    <mergeCell ref="BW2:CA2"/>
    <mergeCell ref="CC10:CC12"/>
    <mergeCell ref="CI2:CP2"/>
    <mergeCell ref="U10:U12"/>
    <mergeCell ref="U7:U9"/>
    <mergeCell ref="CF4:CF6"/>
    <mergeCell ref="CJ3:CL3"/>
    <mergeCell ref="CJ4:CL4"/>
    <mergeCell ref="CC4:CC6"/>
    <mergeCell ref="CG4:CG6"/>
    <mergeCell ref="CE7:CE9"/>
    <mergeCell ref="CF10:CF12"/>
    <mergeCell ref="BW4:BW8"/>
    <mergeCell ref="BW9:BW13"/>
    <mergeCell ref="U2:AN2"/>
    <mergeCell ref="BH2:BN2"/>
    <mergeCell ref="BP2:BU2"/>
    <mergeCell ref="CC7:CC9"/>
    <mergeCell ref="CS15:CW15"/>
    <mergeCell ref="CS16:CS17"/>
    <mergeCell ref="CT16:CT17"/>
    <mergeCell ref="CU16:CU17"/>
    <mergeCell ref="CV16:CV17"/>
    <mergeCell ref="CW16:CW17"/>
    <mergeCell ref="CJ5:CL5"/>
    <mergeCell ref="CJ6:CL6"/>
    <mergeCell ref="CI9:CI10"/>
    <mergeCell ref="CJ9:CJ10"/>
    <mergeCell ref="CK9:CK10"/>
    <mergeCell ref="CL9:CL10"/>
    <mergeCell ref="CN8:CR8"/>
    <mergeCell ref="CP9:CP10"/>
    <mergeCell ref="CW9:CW10"/>
    <mergeCell ref="CF7:CF9"/>
    <mergeCell ref="CG7:CG9"/>
    <mergeCell ref="CS9:CS10"/>
    <mergeCell ref="CT9:CT10"/>
    <mergeCell ref="CM9:CM10"/>
    <mergeCell ref="CN9:CN10"/>
    <mergeCell ref="CR9:CR10"/>
    <mergeCell ref="CO9:CO10"/>
    <mergeCell ref="CQ9:CQ10"/>
    <mergeCell ref="CS8:CW8"/>
    <mergeCell ref="CV9:CV10"/>
    <mergeCell ref="CI8:CM8"/>
    <mergeCell ref="CU9:CU10"/>
  </mergeCells>
  <phoneticPr fontId="37" type="noConversion"/>
  <conditionalFormatting sqref="AD22:AG28">
    <cfRule type="cellIs" dxfId="4" priority="94" operator="equal">
      <formula>$AH$12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52"/>
  <sheetViews>
    <sheetView topLeftCell="A10" zoomScale="80" zoomScaleNormal="80" workbookViewId="0">
      <selection activeCell="O22" sqref="O22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bestFit="1" customWidth="1"/>
    <col min="4" max="4" width="8.42578125" style="1" bestFit="1" customWidth="1"/>
    <col min="5" max="5" width="11.42578125" style="1" bestFit="1" customWidth="1"/>
    <col min="6" max="6" width="12.140625" style="1" bestFit="1" customWidth="1"/>
    <col min="7" max="7" width="10" style="1" bestFit="1" customWidth="1"/>
    <col min="8" max="8" width="12.28515625" style="1" bestFit="1" customWidth="1"/>
    <col min="9" max="9" width="13.5703125" style="1" bestFit="1" customWidth="1"/>
    <col min="10" max="10" width="11.7109375" style="1" bestFit="1" customWidth="1"/>
    <col min="11" max="11" width="9.85546875" style="1" customWidth="1"/>
    <col min="12" max="12" width="10.85546875" style="1" bestFit="1" customWidth="1"/>
    <col min="13" max="13" width="10.7109375" style="1" bestFit="1" customWidth="1"/>
    <col min="14" max="14" width="11.7109375" style="1" bestFit="1" customWidth="1"/>
    <col min="15" max="15" width="12.8554687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10.140625" style="1" bestFit="1" customWidth="1"/>
    <col min="29" max="29" width="9.28515625" style="1" bestFit="1" customWidth="1"/>
    <col min="30" max="31" width="7.85546875" style="1" bestFit="1" customWidth="1"/>
    <col min="32" max="32" width="10.140625" style="1" bestFit="1" customWidth="1"/>
    <col min="33" max="33" width="9.28515625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771" t="s">
        <v>290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  <c r="Q2" s="772"/>
      <c r="R2" s="772"/>
      <c r="S2" s="773"/>
    </row>
    <row r="3" spans="2:22" ht="15.75" customHeight="1" thickBot="1" x14ac:dyDescent="0.3">
      <c r="B3" s="774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6"/>
    </row>
    <row r="4" spans="2:22" ht="16.5" thickBot="1" x14ac:dyDescent="0.3">
      <c r="B4" s="5"/>
      <c r="C4" s="768" t="s">
        <v>239</v>
      </c>
      <c r="D4" s="769"/>
      <c r="E4" s="769"/>
      <c r="F4" s="769"/>
      <c r="G4" s="769"/>
      <c r="H4" s="769"/>
      <c r="I4" s="769"/>
      <c r="J4" s="770"/>
      <c r="K4" s="285"/>
      <c r="L4" s="285"/>
      <c r="M4" s="768" t="s">
        <v>243</v>
      </c>
      <c r="N4" s="769"/>
      <c r="O4" s="769"/>
      <c r="P4" s="769"/>
      <c r="Q4" s="769"/>
      <c r="R4" s="770"/>
      <c r="S4" s="7"/>
      <c r="U4" s="767" t="s">
        <v>303</v>
      </c>
      <c r="V4" s="767"/>
    </row>
    <row r="5" spans="2:22" x14ac:dyDescent="0.25">
      <c r="B5" s="5"/>
      <c r="C5" s="172" t="s">
        <v>9</v>
      </c>
      <c r="D5" s="267" t="s">
        <v>73</v>
      </c>
      <c r="E5" s="174" t="s">
        <v>220</v>
      </c>
      <c r="F5" s="174" t="s">
        <v>219</v>
      </c>
      <c r="G5" s="174" t="s">
        <v>218</v>
      </c>
      <c r="H5" s="174" t="s">
        <v>221</v>
      </c>
      <c r="I5" s="174" t="s">
        <v>222</v>
      </c>
      <c r="J5" s="286" t="s">
        <v>223</v>
      </c>
      <c r="K5" s="287"/>
      <c r="L5" s="287"/>
      <c r="M5" s="172" t="s">
        <v>9</v>
      </c>
      <c r="N5" s="174" t="s">
        <v>197</v>
      </c>
      <c r="O5" s="288" t="s">
        <v>198</v>
      </c>
      <c r="P5" s="173" t="s">
        <v>224</v>
      </c>
      <c r="Q5" s="174" t="s">
        <v>74</v>
      </c>
      <c r="R5" s="286" t="s">
        <v>185</v>
      </c>
      <c r="S5" s="7"/>
      <c r="U5" s="289" t="s">
        <v>327</v>
      </c>
      <c r="V5" s="290" t="s">
        <v>247</v>
      </c>
    </row>
    <row r="6" spans="2:22" x14ac:dyDescent="0.25">
      <c r="B6" s="5"/>
      <c r="C6" s="291">
        <v>3</v>
      </c>
      <c r="D6" s="104">
        <f>'Structural Information'!U6</f>
        <v>3</v>
      </c>
      <c r="E6" s="59">
        <f>G32*H32</f>
        <v>267.2</v>
      </c>
      <c r="F6" s="104">
        <f>G32*H32*I32</f>
        <v>2.5644787200000003</v>
      </c>
      <c r="G6" s="292">
        <f>F6/E6</f>
        <v>9.5976000000000013E-3</v>
      </c>
      <c r="H6" s="59">
        <f>G19*H19</f>
        <v>1594.0799999999997</v>
      </c>
      <c r="I6" s="104">
        <f>'System Capacities'!G19*'System Capacities'!H19*'System Capacities'!I19</f>
        <v>3.6685426449768719</v>
      </c>
      <c r="J6" s="78">
        <f>I6/H6</f>
        <v>2.3013541635155529E-3</v>
      </c>
      <c r="K6" s="293"/>
      <c r="L6" s="294"/>
      <c r="M6" s="291">
        <v>3</v>
      </c>
      <c r="N6" s="59">
        <f>'System Capacities'!G32</f>
        <v>89.066666666666663</v>
      </c>
      <c r="O6" s="295">
        <f>'System Capacities'!G19</f>
        <v>531.3599999999999</v>
      </c>
      <c r="P6" s="252">
        <f>_xlfn.IFS((($N$19+$N$32)=2),(C$46),(($N$19+$N$32)=3),(C$47),(($N$19+$N$32)=4),(C$48),(($N$19+$N$32)=5),(C$49),(($N$19+$N$32)=6),(C$50),(($N$19+$N$32)=7),(C$52),(($N$19+$N$32)=8),(C$51))</f>
        <v>552.71679171498954</v>
      </c>
      <c r="Q6" s="296">
        <f>_xlfn.IFS((($N$19+$N$32)=2),(D$46),(($N$19+$N$32)=3),(D$47),(($N$19+$N$32)=4),(D$48),(($N$19+$N$32)=5),(D$50),(($N$19+$N$32)=6),(D$49),(($N$19+$N$32)=7),(D$52),(($N$19+$N$32)=8),(D$51))</f>
        <v>2.3013541635155529E-3</v>
      </c>
      <c r="R6" s="297">
        <f>_xlfn.IFS((($N$19+$N$32)=2),(E$46),(($N$19+$N$32)=3),(E$47),(($N$19+$N$32)=4),(E$48),(($N$19+$N$32)=5),(E$50),(($N$19+$N$32)=6),(E$49),(($N$19+$N$32)=7),(E$52),(($N$19+$N$32)=8),(E$51))</f>
        <v>80056.748106175655</v>
      </c>
      <c r="S6" s="7"/>
      <c r="U6" s="104">
        <f>'Post-yield Mechanism'!O226</f>
        <v>85827.798061731766</v>
      </c>
      <c r="V6" s="298">
        <f>((U6-R6)/U6)</f>
        <v>6.7239869667928276E-2</v>
      </c>
    </row>
    <row r="7" spans="2:22" x14ac:dyDescent="0.25">
      <c r="B7" s="5"/>
      <c r="C7" s="299">
        <v>2</v>
      </c>
      <c r="D7" s="104">
        <f>'Structural Information'!U7</f>
        <v>3</v>
      </c>
      <c r="E7" s="59">
        <f>G33*H33</f>
        <v>290.2</v>
      </c>
      <c r="F7" s="104">
        <f>G33*H33*I33</f>
        <v>2.6579519246247467</v>
      </c>
      <c r="G7" s="292">
        <f>F7/E7</f>
        <v>9.1590348884381355E-3</v>
      </c>
      <c r="H7" s="59">
        <f>G20*H20</f>
        <v>199.25999999999996</v>
      </c>
      <c r="I7" s="104">
        <f>'System Capacities'!G20*'System Capacities'!H20*'System Capacities'!I20</f>
        <v>2.2591225023724899</v>
      </c>
      <c r="J7" s="78">
        <f>I7/H7</f>
        <v>1.1337561489373132E-2</v>
      </c>
      <c r="K7" s="293"/>
      <c r="L7" s="294"/>
      <c r="M7" s="299">
        <v>2</v>
      </c>
      <c r="N7" s="59">
        <f>'System Capacities'!G33</f>
        <v>96.733333333333334</v>
      </c>
      <c r="O7" s="295">
        <f>'System Capacities'!G20</f>
        <v>66.419999999999987</v>
      </c>
      <c r="P7" s="252">
        <f>_xlfn.IFS((($N$20+$N$33)=2),(G$46),(($N$20+$N$33)=3),(G$47),(($N$20+$N$33)=4),(G$48),(($N$20+$N$33)=5),(G$50),(($N$20+$N$33)=6),(G$49),(($N$20+$N$33)=7),(G$51),(($N$20+$N$33)=8),(G$52))</f>
        <v>370.18878047401046</v>
      </c>
      <c r="Q7" s="296">
        <f>_xlfn.IFS((($N$20+$N$33)=2),(H$46),(($N$20+$N$33)=3),(H$47),(($N$20+$N$33)=4),(H$48),(($N$20+$N$33)=5),(H$50),(($N$20+$N$33)=6),(H$49),(($N$20+$N$33)=7),(H$51),(($N$20+$N$33)=8),(H$52))</f>
        <v>9.1590348884381355E-3</v>
      </c>
      <c r="R7" s="297">
        <f>_xlfn.IFS((($N$20+$N$33)=2),(I$46),(($N$20+$N$33)=3),(I$47),(($N$20+$N$33)=4),(I$48),(($N$20+$N$33)=5),(I$50),(($N$20+$N$33)=6),(I$49),(($N$20+$N$33)=7),(I$51),(($N$20+$N$33)=8),(I$52))</f>
        <v>-28157.699801843013</v>
      </c>
      <c r="S7" s="7"/>
      <c r="U7" s="104">
        <f>'Post-yield Mechanism'!O227</f>
        <v>90844.626114620405</v>
      </c>
      <c r="V7" s="298">
        <f>((U7-R7)/U7)</f>
        <v>1.30995449049805</v>
      </c>
    </row>
    <row r="8" spans="2:22" ht="15.75" thickBot="1" x14ac:dyDescent="0.3">
      <c r="B8" s="5"/>
      <c r="C8" s="300">
        <v>1</v>
      </c>
      <c r="D8" s="17">
        <f>'Structural Information'!U8</f>
        <v>2.75</v>
      </c>
      <c r="E8" s="70">
        <f>G34*H34</f>
        <v>338.79999999999995</v>
      </c>
      <c r="F8" s="17">
        <f>G34*H34*I34</f>
        <v>2.7860366108918719</v>
      </c>
      <c r="G8" s="301">
        <f>F8/E8</f>
        <v>8.2232485563514535E-3</v>
      </c>
      <c r="H8" s="70">
        <f>G21*H21</f>
        <v>182.655</v>
      </c>
      <c r="I8" s="17">
        <f>'System Capacities'!G21*'System Capacities'!H21*'System Capacities'!I21</f>
        <v>2.0873905484319093</v>
      </c>
      <c r="J8" s="139">
        <f>I8/H8</f>
        <v>1.1428050414343485E-2</v>
      </c>
      <c r="K8" s="293"/>
      <c r="L8" s="294"/>
      <c r="M8" s="300">
        <v>1</v>
      </c>
      <c r="N8" s="70">
        <f>'System Capacities'!G34</f>
        <v>123.19999999999999</v>
      </c>
      <c r="O8" s="302">
        <f>'System Capacities'!G21</f>
        <v>66.42</v>
      </c>
      <c r="P8" s="135">
        <f>_xlfn.IFS((($N$21+$N$34)=2),(K$46),(($N$21+$N$34)=3),(K$47),(($N$21+$N$34)=4),(K$48),(($N$21+$N$34)=5),(K$50),(($N$21+$N$34)=6),(K$49),(($N$21+$N$34)=7),(K$51),(($N$21+$N$34)=8),(K$52))</f>
        <v>481.42733815030402</v>
      </c>
      <c r="Q8" s="136">
        <f>_xlfn.IFS((($N$21+$N$34)=2),(L$46),(($N$21+$N$34)=3),(L$47),(($N$21+$N$34)=4),(L$48),(($N$21+$N$34)=5),(L$50),(($N$21+$N$34)=6),(L$49),(($N$21+$N$34)=7),(L$51),(($N$21+$N$34)=8),(L$52))</f>
        <v>8.2232485563514535E-3</v>
      </c>
      <c r="R8" s="303">
        <f>_xlfn.IFS((($N$21+$N$34)=2),(M$46),(($N$21+$N$34)=3),(M$47),(($N$21+$N$34)=4),(M$48),(($N$21+$N$34)=5),(M$50),(($N$21+$N$34)=6),(M$49),(($N$21+$N$34)=7),(M$51),(($N$21+$N$34)=8),(M$52))</f>
        <v>-27662.271595828373</v>
      </c>
      <c r="S8" s="7"/>
      <c r="U8" s="104">
        <f>'Post-yield Mechanism'!O228</f>
        <v>108102.18679188621</v>
      </c>
      <c r="V8" s="298">
        <f>((U8-R8)/U8)</f>
        <v>1.2558900279148155</v>
      </c>
    </row>
    <row r="9" spans="2:22" x14ac:dyDescent="0.25">
      <c r="B9" s="5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7"/>
      <c r="U9" s="104"/>
      <c r="V9" s="298"/>
    </row>
    <row r="10" spans="2:22" x14ac:dyDescent="0.25">
      <c r="B10" s="5"/>
      <c r="C10" s="304"/>
      <c r="D10" s="304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7"/>
      <c r="U10" s="104"/>
      <c r="V10" s="298"/>
    </row>
    <row r="11" spans="2:22" x14ac:dyDescent="0.25">
      <c r="B11" s="5"/>
      <c r="C11" s="304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7"/>
      <c r="U11" s="104"/>
      <c r="V11" s="298"/>
    </row>
    <row r="12" spans="2:22" x14ac:dyDescent="0.25">
      <c r="B12" s="5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7"/>
    </row>
    <row r="13" spans="2:22" ht="15.75" thickBot="1" x14ac:dyDescent="0.3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</row>
    <row r="14" spans="2:22" ht="15.75" thickBot="1" x14ac:dyDescent="0.3"/>
    <row r="15" spans="2:22" x14ac:dyDescent="0.25">
      <c r="B15" s="771" t="s">
        <v>288</v>
      </c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3"/>
    </row>
    <row r="16" spans="2:22" ht="15.75" thickBot="1" x14ac:dyDescent="0.3">
      <c r="B16" s="774"/>
      <c r="C16" s="775"/>
      <c r="D16" s="775"/>
      <c r="E16" s="775"/>
      <c r="F16" s="775"/>
      <c r="G16" s="775"/>
      <c r="H16" s="775"/>
      <c r="I16" s="775"/>
      <c r="J16" s="775"/>
      <c r="K16" s="775"/>
      <c r="L16" s="775"/>
      <c r="M16" s="775"/>
      <c r="N16" s="775"/>
      <c r="O16" s="775"/>
      <c r="P16" s="775"/>
      <c r="Q16" s="775"/>
      <c r="R16" s="775"/>
      <c r="S16" s="776"/>
    </row>
    <row r="17" spans="2:42" ht="16.5" thickBot="1" x14ac:dyDescent="0.3">
      <c r="B17" s="5"/>
      <c r="C17" s="799" t="s">
        <v>406</v>
      </c>
      <c r="D17" s="800"/>
      <c r="E17" s="800"/>
      <c r="F17" s="800"/>
      <c r="G17" s="800"/>
      <c r="H17" s="800"/>
      <c r="I17" s="800"/>
      <c r="J17" s="800"/>
      <c r="K17" s="800"/>
      <c r="L17" s="800"/>
      <c r="M17" s="800"/>
      <c r="N17" s="801"/>
      <c r="O17" s="304"/>
      <c r="P17" s="789" t="s">
        <v>400</v>
      </c>
      <c r="Q17" s="790"/>
      <c r="R17" s="790"/>
      <c r="S17" s="7"/>
      <c r="U17" s="767" t="s">
        <v>303</v>
      </c>
      <c r="V17" s="767"/>
    </row>
    <row r="18" spans="2:42" ht="16.5" customHeight="1" x14ac:dyDescent="0.25">
      <c r="B18" s="5"/>
      <c r="C18" s="172" t="s">
        <v>9</v>
      </c>
      <c r="D18" s="569" t="s">
        <v>176</v>
      </c>
      <c r="E18" s="569"/>
      <c r="F18" s="569"/>
      <c r="G18" s="305" t="s">
        <v>72</v>
      </c>
      <c r="H18" s="174" t="s">
        <v>73</v>
      </c>
      <c r="I18" s="306" t="s">
        <v>74</v>
      </c>
      <c r="J18" s="307" t="s">
        <v>75</v>
      </c>
      <c r="K18" s="777" t="s">
        <v>205</v>
      </c>
      <c r="L18" s="778"/>
      <c r="M18" s="779"/>
      <c r="N18" s="308" t="s">
        <v>204</v>
      </c>
      <c r="O18" s="304"/>
      <c r="P18" s="790"/>
      <c r="Q18" s="790"/>
      <c r="R18" s="790"/>
      <c r="S18" s="7"/>
      <c r="U18" s="289" t="s">
        <v>327</v>
      </c>
      <c r="V18" s="290" t="s">
        <v>247</v>
      </c>
      <c r="AK18" s="309"/>
      <c r="AL18" s="309"/>
      <c r="AM18" s="309"/>
      <c r="AN18" s="309"/>
      <c r="AO18" s="309"/>
      <c r="AP18" s="309"/>
    </row>
    <row r="19" spans="2:42" ht="15" customHeight="1" x14ac:dyDescent="0.25">
      <c r="B19" s="5"/>
      <c r="C19" s="103">
        <v>3</v>
      </c>
      <c r="D19" s="791" t="s">
        <v>186</v>
      </c>
      <c r="E19" s="792"/>
      <c r="F19" s="793"/>
      <c r="G19" s="104">
        <f>_xlfn.IFS(N19=1,'Infill Capacities'!CJ11,N19=2,'Infill Capacities'!CK11,N19=3,'Infill Capacities'!CL11,N19=4,'Infill Capacities'!CM11)</f>
        <v>531.3599999999999</v>
      </c>
      <c r="H19" s="104">
        <f>'Structural Information'!$U$6</f>
        <v>3</v>
      </c>
      <c r="I19" s="296">
        <f>_xlfn.IFS(N19=1,'Infill Capacities'!CT11,N19=2,'Infill Capacities'!CU11,N19=3,'Infill Capacities'!CV11,N19=4,'Infill Capacities'!CW11)</f>
        <v>2.3013541635155529E-3</v>
      </c>
      <c r="J19" s="104">
        <f>_xlfn.IFS((N19=1),('Infill Capacities'!CO11),(N19=2),('Infill Capacities'!CP11),(N19=3),('Infill Capacities'!CQ11),(N19=4),'Infill Capacities'!CR11)</f>
        <v>76963.382172099547</v>
      </c>
      <c r="K19" s="780"/>
      <c r="L19" s="781"/>
      <c r="M19" s="782"/>
      <c r="N19" s="310">
        <v>1</v>
      </c>
      <c r="O19" s="304"/>
      <c r="P19" s="790"/>
      <c r="Q19" s="790"/>
      <c r="R19" s="790"/>
      <c r="S19" s="7"/>
      <c r="U19" s="104">
        <f>'Post-yield Mechanism'!Q226</f>
        <v>82021.673181799837</v>
      </c>
      <c r="V19" s="298">
        <f>((U19-J19)/U19)</f>
        <v>6.1670175863014424E-2</v>
      </c>
    </row>
    <row r="20" spans="2:42" x14ac:dyDescent="0.25">
      <c r="B20" s="5"/>
      <c r="C20" s="103">
        <v>2</v>
      </c>
      <c r="D20" s="791" t="s">
        <v>187</v>
      </c>
      <c r="E20" s="792"/>
      <c r="F20" s="793"/>
      <c r="G20" s="104">
        <f>_xlfn.IFS(N20=1,'Infill Capacities'!CJ12,N20=2,'Infill Capacities'!CK12,N20=3,'Infill Capacities'!CL12,N20=4,'Infill Capacities'!CM12)</f>
        <v>66.419999999999987</v>
      </c>
      <c r="H20" s="104">
        <f>'Structural Information'!$U$7</f>
        <v>3</v>
      </c>
      <c r="I20" s="296">
        <f>_xlfn.IFS(N20=1,'Infill Capacities'!CT12,N20=2,'Infill Capacities'!CU12,N20=3,'Infill Capacities'!CV12,N20=4,'Infill Capacities'!CW12)</f>
        <v>1.1337561489373132E-2</v>
      </c>
      <c r="J20" s="104">
        <f>_xlfn.IFS((N20=1),('Infill Capacities'!CO12),(N20=2),('Infill Capacities'!CP12),(N20=3),('Infill Capacities'!CQ12),(N20=4),'Infill Capacities'!CR12)</f>
        <v>-31678.20658418403</v>
      </c>
      <c r="K20" s="780"/>
      <c r="L20" s="781"/>
      <c r="M20" s="782"/>
      <c r="N20" s="310">
        <v>3</v>
      </c>
      <c r="O20" s="304"/>
      <c r="P20" s="790"/>
      <c r="Q20" s="790"/>
      <c r="R20" s="790"/>
      <c r="S20" s="7"/>
      <c r="U20" s="104">
        <f>'Post-yield Mechanism'!Q227</f>
        <v>86677.635297008397</v>
      </c>
      <c r="V20" s="298">
        <f>((U20-J20)/U20)</f>
        <v>1.3654715137951783</v>
      </c>
    </row>
    <row r="21" spans="2:42" ht="15.75" thickBot="1" x14ac:dyDescent="0.3">
      <c r="B21" s="5"/>
      <c r="C21" s="116">
        <v>1</v>
      </c>
      <c r="D21" s="794" t="s">
        <v>187</v>
      </c>
      <c r="E21" s="795"/>
      <c r="F21" s="796"/>
      <c r="G21" s="17">
        <f>_xlfn.IFS(N21=1,'Infill Capacities'!CJ13,N21=2,'Infill Capacities'!CK13,N21=3,'Infill Capacities'!CL13,N21=4,'Infill Capacities'!CM13)</f>
        <v>66.42</v>
      </c>
      <c r="H21" s="17">
        <f>'Structural Information'!$U$8</f>
        <v>2.75</v>
      </c>
      <c r="I21" s="136">
        <f>_xlfn.IFS(N21=1,'Infill Capacities'!CT13,N21=2,'Infill Capacities'!CU13,N21=3,'Infill Capacities'!CV13,N21=4,'Infill Capacities'!CW13)</f>
        <v>1.1428050414343485E-2</v>
      </c>
      <c r="J21" s="17">
        <f>_xlfn.IFS((N21=1),('Infill Capacities'!CO13),(N21=2),('Infill Capacities'!CP13),(N21=3),('Infill Capacities'!CQ13),(N21=4),'Infill Capacities'!CR13)</f>
        <v>-33110.240204949092</v>
      </c>
      <c r="K21" s="783"/>
      <c r="L21" s="784"/>
      <c r="M21" s="785"/>
      <c r="N21" s="311">
        <v>3</v>
      </c>
      <c r="O21" s="304"/>
      <c r="P21" s="790"/>
      <c r="Q21" s="790"/>
      <c r="R21" s="790"/>
      <c r="S21" s="7"/>
      <c r="U21" s="104">
        <f>'Post-yield Mechanism'!Q228</f>
        <v>100822.52665085332</v>
      </c>
      <c r="V21" s="298">
        <f>((U21-J21)/U21)</f>
        <v>1.3284012145381883</v>
      </c>
    </row>
    <row r="22" spans="2:42" x14ac:dyDescent="0.25">
      <c r="B22" s="5"/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790"/>
      <c r="Q22" s="790"/>
      <c r="R22" s="790"/>
      <c r="S22" s="7"/>
      <c r="U22" s="104"/>
      <c r="V22" s="298"/>
    </row>
    <row r="23" spans="2:42" x14ac:dyDescent="0.25">
      <c r="B23" s="5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790"/>
      <c r="Q23" s="790"/>
      <c r="R23" s="790"/>
      <c r="S23" s="7"/>
      <c r="U23" s="104"/>
      <c r="V23" s="298"/>
      <c r="Y23" s="312"/>
      <c r="Z23" s="313"/>
      <c r="AA23" s="314"/>
      <c r="AB23" s="313"/>
      <c r="AC23" s="312"/>
      <c r="AD23" s="313"/>
      <c r="AE23" s="314"/>
      <c r="AF23" s="313"/>
      <c r="AG23" s="312"/>
      <c r="AH23" s="313"/>
      <c r="AI23" s="314"/>
      <c r="AJ23" s="313"/>
    </row>
    <row r="24" spans="2:42" x14ac:dyDescent="0.25">
      <c r="B24" s="5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790"/>
      <c r="Q24" s="790"/>
      <c r="R24" s="790"/>
      <c r="S24" s="7"/>
      <c r="U24" s="104"/>
      <c r="V24" s="298"/>
    </row>
    <row r="25" spans="2:42" x14ac:dyDescent="0.25">
      <c r="B25" s="5"/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7"/>
    </row>
    <row r="26" spans="2:42" ht="15.75" thickBot="1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</row>
    <row r="27" spans="2:42" ht="15.75" thickBot="1" x14ac:dyDescent="0.3">
      <c r="U27" s="273"/>
    </row>
    <row r="28" spans="2:42" x14ac:dyDescent="0.25">
      <c r="B28" s="771" t="s">
        <v>289</v>
      </c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3"/>
      <c r="AD28" s="104"/>
      <c r="AE28" s="106"/>
    </row>
    <row r="29" spans="2:42" ht="15.75" thickBot="1" x14ac:dyDescent="0.3">
      <c r="B29" s="774"/>
      <c r="C29" s="775"/>
      <c r="D29" s="775"/>
      <c r="E29" s="775"/>
      <c r="F29" s="775"/>
      <c r="G29" s="775"/>
      <c r="H29" s="775"/>
      <c r="I29" s="775"/>
      <c r="J29" s="775"/>
      <c r="K29" s="775"/>
      <c r="L29" s="775"/>
      <c r="M29" s="775"/>
      <c r="N29" s="775"/>
      <c r="O29" s="775"/>
      <c r="P29" s="775"/>
      <c r="Q29" s="775"/>
      <c r="R29" s="775"/>
      <c r="S29" s="776"/>
      <c r="X29" s="273"/>
      <c r="AD29" s="104"/>
      <c r="AE29" s="106"/>
    </row>
    <row r="30" spans="2:42" ht="16.5" thickBot="1" x14ac:dyDescent="0.3">
      <c r="B30" s="5"/>
      <c r="C30" s="786" t="s">
        <v>184</v>
      </c>
      <c r="D30" s="787"/>
      <c r="E30" s="787"/>
      <c r="F30" s="787"/>
      <c r="G30" s="787"/>
      <c r="H30" s="787"/>
      <c r="I30" s="787"/>
      <c r="J30" s="787"/>
      <c r="K30" s="787"/>
      <c r="L30" s="787"/>
      <c r="M30" s="787"/>
      <c r="N30" s="788"/>
      <c r="O30" s="304"/>
      <c r="P30" s="789" t="s">
        <v>401</v>
      </c>
      <c r="Q30" s="790"/>
      <c r="R30" s="790"/>
      <c r="S30" s="7"/>
      <c r="U30" s="767" t="s">
        <v>303</v>
      </c>
      <c r="V30" s="767"/>
      <c r="AD30" s="313"/>
      <c r="AE30" s="314"/>
    </row>
    <row r="31" spans="2:42" ht="15.75" customHeight="1" x14ac:dyDescent="0.25">
      <c r="B31" s="5"/>
      <c r="C31" s="172" t="s">
        <v>9</v>
      </c>
      <c r="D31" s="569" t="s">
        <v>71</v>
      </c>
      <c r="E31" s="569"/>
      <c r="F31" s="569"/>
      <c r="G31" s="173" t="s">
        <v>72</v>
      </c>
      <c r="H31" s="174" t="s">
        <v>73</v>
      </c>
      <c r="I31" s="174" t="s">
        <v>74</v>
      </c>
      <c r="J31" s="315" t="s">
        <v>75</v>
      </c>
      <c r="K31" s="777" t="s">
        <v>205</v>
      </c>
      <c r="L31" s="778"/>
      <c r="M31" s="779"/>
      <c r="N31" s="308" t="s">
        <v>204</v>
      </c>
      <c r="O31" s="304"/>
      <c r="P31" s="790"/>
      <c r="Q31" s="790"/>
      <c r="R31" s="790"/>
      <c r="S31" s="7"/>
      <c r="U31" s="289" t="s">
        <v>327</v>
      </c>
      <c r="V31" s="290" t="s">
        <v>247</v>
      </c>
      <c r="AD31" s="313"/>
      <c r="AE31" s="314"/>
    </row>
    <row r="32" spans="2:42" x14ac:dyDescent="0.25">
      <c r="B32" s="5"/>
      <c r="C32" s="103">
        <v>3</v>
      </c>
      <c r="D32" s="791" t="s">
        <v>42</v>
      </c>
      <c r="E32" s="792"/>
      <c r="F32" s="793"/>
      <c r="G32" s="104">
        <f>_xlfn.IFS(N32=1,'Frame Capacities'!BC11,N32=2,'Frame Capacities'!BD11,N32=3,'Frame Capacities'!BE11,N32=4,'Frame Capacities'!BF11)</f>
        <v>89.066666666666663</v>
      </c>
      <c r="H32" s="104">
        <f>'Structural Information'!$U$6</f>
        <v>3</v>
      </c>
      <c r="I32" s="296">
        <f>_xlfn.IFS(N32=1,'Frame Capacities'!BM11,N32=2,'Frame Capacities'!BN11,N32=3,'Frame Capacities'!BO11,N32=4,'Frame Capacities'!BP11)</f>
        <v>9.5976000000000013E-3</v>
      </c>
      <c r="J32" s="104">
        <f>_xlfn.IFS((N32=1),('Frame Capacities'!BH11),(N32=2),('Frame Capacities'!BI11),(N32=3),('Frame Capacities'!BJ11),(N32=4),'Frame Capacities'!BK11)</f>
        <v>3093.365934076111</v>
      </c>
      <c r="K32" s="780"/>
      <c r="L32" s="781"/>
      <c r="M32" s="782"/>
      <c r="N32" s="310">
        <v>1</v>
      </c>
      <c r="O32" s="304"/>
      <c r="P32" s="790"/>
      <c r="Q32" s="790"/>
      <c r="R32" s="790"/>
      <c r="S32" s="7"/>
      <c r="U32" s="104">
        <f>'Post-yield Mechanism'!P226</f>
        <v>3806.1248799319242</v>
      </c>
      <c r="V32" s="298">
        <f>((U32-J32)/U32)</f>
        <v>0.18726630584663356</v>
      </c>
      <c r="AD32" s="104"/>
      <c r="AE32" s="106"/>
    </row>
    <row r="33" spans="2:31" x14ac:dyDescent="0.25">
      <c r="B33" s="5"/>
      <c r="C33" s="103">
        <v>2</v>
      </c>
      <c r="D33" s="791" t="s">
        <v>42</v>
      </c>
      <c r="E33" s="792"/>
      <c r="F33" s="793"/>
      <c r="G33" s="104">
        <f>_xlfn.IFS(N33=1,'Frame Capacities'!BC12,N33=2,'Frame Capacities'!BD12,N33=3,'Frame Capacities'!BE12,N33=4,'Frame Capacities'!BF12)</f>
        <v>96.733333333333334</v>
      </c>
      <c r="H33" s="104">
        <f>'Structural Information'!$U$7</f>
        <v>3</v>
      </c>
      <c r="I33" s="296">
        <f>_xlfn.IFS(N33=1,'Frame Capacities'!BM12,N33=2,'Frame Capacities'!BN12,N33=3,'Frame Capacities'!BO12,N33=4,'Frame Capacities'!BP12)</f>
        <v>9.1590348884381355E-3</v>
      </c>
      <c r="J33" s="104">
        <f>_xlfn.IFS((N33=1),('Frame Capacities'!BH12),(N33=2),('Frame Capacities'!BI12),(N33=3),('Frame Capacities'!BJ12),(N33=4),'Frame Capacities'!BK12)</f>
        <v>3520.5067823410159</v>
      </c>
      <c r="K33" s="780"/>
      <c r="L33" s="781"/>
      <c r="M33" s="782"/>
      <c r="N33" s="310">
        <v>1</v>
      </c>
      <c r="O33" s="304"/>
      <c r="P33" s="790"/>
      <c r="Q33" s="790"/>
      <c r="R33" s="790"/>
      <c r="S33" s="7"/>
      <c r="U33" s="104">
        <f>'Post-yield Mechanism'!P227</f>
        <v>4166.9908176120125</v>
      </c>
      <c r="V33" s="298">
        <f>((U33-J33)/U33)</f>
        <v>0.15514409883952632</v>
      </c>
      <c r="AD33" s="313"/>
      <c r="AE33" s="314"/>
    </row>
    <row r="34" spans="2:31" ht="15.75" thickBot="1" x14ac:dyDescent="0.3">
      <c r="B34" s="5"/>
      <c r="C34" s="116">
        <v>1</v>
      </c>
      <c r="D34" s="794" t="s">
        <v>42</v>
      </c>
      <c r="E34" s="795"/>
      <c r="F34" s="796"/>
      <c r="G34" s="17">
        <f>_xlfn.IFS(N34=1,'Frame Capacities'!BC13,N34=2,'Frame Capacities'!BD13,N34=3,'Frame Capacities'!BE13,N34=4,'Frame Capacities'!BF13)</f>
        <v>123.19999999999999</v>
      </c>
      <c r="H34" s="17">
        <f>'Structural Information'!$U$8</f>
        <v>2.75</v>
      </c>
      <c r="I34" s="136">
        <f>_xlfn.IFS(N34=1,'Frame Capacities'!BM13,N34=2,'Frame Capacities'!BN13,N34=3,'Frame Capacities'!BO13,N34=4,'Frame Capacities'!BP13)</f>
        <v>8.2232485563514535E-3</v>
      </c>
      <c r="J34" s="17">
        <f>_xlfn.IFS((N34=1),('Frame Capacities'!BH13),(N34=2),('Frame Capacities'!BI13),(N34=3),('Frame Capacities'!BJ13),(N34=4),'Frame Capacities'!BK13)</f>
        <v>5447.9686091207195</v>
      </c>
      <c r="K34" s="783"/>
      <c r="L34" s="784"/>
      <c r="M34" s="785"/>
      <c r="N34" s="311">
        <v>1</v>
      </c>
      <c r="O34" s="304"/>
      <c r="P34" s="790"/>
      <c r="Q34" s="790"/>
      <c r="R34" s="790"/>
      <c r="S34" s="7"/>
      <c r="U34" s="104">
        <f>'Post-yield Mechanism'!P228</f>
        <v>7279.6601410328813</v>
      </c>
      <c r="V34" s="298">
        <f>((U34-J34)/U34)</f>
        <v>0.25161772616108291</v>
      </c>
      <c r="AD34" s="104"/>
      <c r="AE34" s="106"/>
    </row>
    <row r="35" spans="2:31" x14ac:dyDescent="0.25">
      <c r="B35" s="5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304"/>
      <c r="P35" s="790"/>
      <c r="Q35" s="790"/>
      <c r="R35" s="790"/>
      <c r="S35" s="7"/>
      <c r="U35" s="104"/>
      <c r="V35" s="298"/>
    </row>
    <row r="36" spans="2:31" x14ac:dyDescent="0.25">
      <c r="B36" s="5"/>
      <c r="C36" s="304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790"/>
      <c r="Q36" s="790"/>
      <c r="R36" s="790"/>
      <c r="S36" s="7"/>
      <c r="U36" s="104"/>
      <c r="V36" s="298"/>
    </row>
    <row r="37" spans="2:31" x14ac:dyDescent="0.25">
      <c r="B37" s="5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790"/>
      <c r="Q37" s="790"/>
      <c r="R37" s="790"/>
      <c r="S37" s="7"/>
      <c r="U37" s="104"/>
      <c r="V37" s="298"/>
    </row>
    <row r="38" spans="2:31" x14ac:dyDescent="0.25">
      <c r="B38" s="5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7"/>
    </row>
    <row r="39" spans="2:3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</row>
    <row r="42" spans="2:31" ht="15.75" thickBot="1" x14ac:dyDescent="0.3"/>
    <row r="43" spans="2:31" ht="16.5" thickBot="1" x14ac:dyDescent="0.3">
      <c r="B43" s="578" t="s">
        <v>340</v>
      </c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80"/>
    </row>
    <row r="44" spans="2:31" x14ac:dyDescent="0.25">
      <c r="B44" s="608" t="s">
        <v>339</v>
      </c>
      <c r="C44" s="569"/>
      <c r="D44" s="569"/>
      <c r="E44" s="569"/>
      <c r="F44" s="797" t="s">
        <v>338</v>
      </c>
      <c r="G44" s="569"/>
      <c r="H44" s="569"/>
      <c r="I44" s="798"/>
      <c r="J44" s="569" t="s">
        <v>337</v>
      </c>
      <c r="K44" s="569"/>
      <c r="L44" s="569"/>
      <c r="M44" s="589"/>
    </row>
    <row r="45" spans="2:31" x14ac:dyDescent="0.25">
      <c r="B45" s="480" t="s">
        <v>336</v>
      </c>
      <c r="C45" s="476" t="s">
        <v>80</v>
      </c>
      <c r="D45" s="476" t="s">
        <v>106</v>
      </c>
      <c r="E45" s="476" t="s">
        <v>328</v>
      </c>
      <c r="F45" s="478" t="s">
        <v>336</v>
      </c>
      <c r="G45" s="476" t="s">
        <v>80</v>
      </c>
      <c r="H45" s="476" t="s">
        <v>106</v>
      </c>
      <c r="I45" s="477" t="s">
        <v>328</v>
      </c>
      <c r="J45" s="476" t="s">
        <v>336</v>
      </c>
      <c r="K45" s="476" t="s">
        <v>80</v>
      </c>
      <c r="L45" s="476" t="s">
        <v>106</v>
      </c>
      <c r="M45" s="487" t="s">
        <v>328</v>
      </c>
    </row>
    <row r="46" spans="2:31" x14ac:dyDescent="0.25">
      <c r="B46" s="488" t="s">
        <v>329</v>
      </c>
      <c r="C46" s="13">
        <f>E46*D46*$D$6</f>
        <v>552.71679171498954</v>
      </c>
      <c r="D46" s="77">
        <f>'Infill Capacities'!$CT$11</f>
        <v>2.3013541635155529E-3</v>
      </c>
      <c r="E46" s="484">
        <f>'Infill Capacities'!$CO$11+'Frame Capacities'!$BH$11</f>
        <v>80056.748106175655</v>
      </c>
      <c r="F46" s="479" t="s">
        <v>329</v>
      </c>
      <c r="G46" s="13">
        <f>I46*H46*$D$7</f>
        <v>552.78145335038232</v>
      </c>
      <c r="H46" s="77">
        <f>'Infill Capacities'!$CT$12</f>
        <v>2.0282547063804565E-3</v>
      </c>
      <c r="I46" s="13">
        <f>'Infill Capacities'!$CO$12+'Frame Capacities'!$BH$12</f>
        <v>90846.817152936113</v>
      </c>
      <c r="J46" s="122" t="s">
        <v>329</v>
      </c>
      <c r="K46" s="13">
        <f>M46*L46*$D$8</f>
        <v>558.83924379261441</v>
      </c>
      <c r="L46" s="77">
        <f>'Infill Capacities'!$CT$13</f>
        <v>1.8341611351237492E-3</v>
      </c>
      <c r="M46" s="481">
        <f>'Infill Capacities'!$CO$13+'Frame Capacities'!$BH$13</f>
        <v>110794.12085368985</v>
      </c>
    </row>
    <row r="47" spans="2:31" x14ac:dyDescent="0.25">
      <c r="B47" s="488" t="s">
        <v>330</v>
      </c>
      <c r="C47" s="13">
        <f t="shared" ref="C47:C52" si="0">C46+E47*(D47-D46)*$D$6</f>
        <v>714.22884360378862</v>
      </c>
      <c r="D47" s="77">
        <f>'Infill Capacities'!$CU$11</f>
        <v>5.3909823657004811E-3</v>
      </c>
      <c r="E47" s="484">
        <f>'Infill Capacities'!$CP$11+'Frame Capacities'!$BH$11</f>
        <v>17425.187468034797</v>
      </c>
      <c r="F47" s="479" t="s">
        <v>330</v>
      </c>
      <c r="G47" s="13">
        <f t="shared" ref="G47:G52" si="1">G46+I47*(H47-H46)*$D$7</f>
        <v>717.50856290485649</v>
      </c>
      <c r="H47" s="77">
        <f>'Infill Capacities'!$CU$12</f>
        <v>5.0474326757210201E-3</v>
      </c>
      <c r="I47" s="13">
        <f>'Infill Capacities'!$CP$12+'Frame Capacities'!$BH$12</f>
        <v>18186.750524730094</v>
      </c>
      <c r="J47" s="122" t="s">
        <v>330</v>
      </c>
      <c r="K47" s="13">
        <f t="shared" ref="K47:K52" si="2">K46+M47*(L47-L46)*$D$8</f>
        <v>737.05516871251541</v>
      </c>
      <c r="L47" s="77">
        <f>'Infill Capacities'!$CU$13</f>
        <v>4.862874682937772E-3</v>
      </c>
      <c r="M47" s="481">
        <f>'Infill Capacities'!$CP$13+'Frame Capacities'!$BH$13</f>
        <v>21397.134412641182</v>
      </c>
    </row>
    <row r="48" spans="2:31" x14ac:dyDescent="0.25">
      <c r="B48" s="489" t="s">
        <v>331</v>
      </c>
      <c r="C48" s="317">
        <f t="shared" si="0"/>
        <v>331.48586955937361</v>
      </c>
      <c r="D48" s="318">
        <f>'Frame Capacities'!$BM$11</f>
        <v>9.5976000000000013E-3</v>
      </c>
      <c r="E48" s="486">
        <f>'Infill Capacities'!$CQ$11+'Frame Capacities'!$BH$11</f>
        <v>-30328.639881096049</v>
      </c>
      <c r="F48" s="475" t="s">
        <v>331</v>
      </c>
      <c r="G48" s="317">
        <f t="shared" si="1"/>
        <v>370.18878047401046</v>
      </c>
      <c r="H48" s="318">
        <f>'Frame Capacities'!$BM$12</f>
        <v>9.1590348884381355E-3</v>
      </c>
      <c r="I48" s="317">
        <f>'Infill Capacities'!$CQ$12+'Frame Capacities'!$BH$12</f>
        <v>-28157.699801843013</v>
      </c>
      <c r="J48" s="485" t="s">
        <v>331</v>
      </c>
      <c r="K48" s="317">
        <f t="shared" si="2"/>
        <v>481.42733815030402</v>
      </c>
      <c r="L48" s="318">
        <f>'Frame Capacities'!$BM$13</f>
        <v>8.2232485563514535E-3</v>
      </c>
      <c r="M48" s="490">
        <f>'Infill Capacities'!$CQ$13+'Frame Capacities'!$BH$13</f>
        <v>-27662.271595828373</v>
      </c>
    </row>
    <row r="49" spans="2:13" x14ac:dyDescent="0.25">
      <c r="B49" s="488" t="s">
        <v>333</v>
      </c>
      <c r="C49" s="13">
        <f t="shared" si="0"/>
        <v>155.89369498246731</v>
      </c>
      <c r="D49" s="77">
        <f>'Infill Capacities'!$CV$11</f>
        <v>1.1352922564679936E-2</v>
      </c>
      <c r="E49" s="484">
        <f>'Infill Capacities'!$CQ$11+'Frame Capacities'!$BI$11</f>
        <v>-33344.711699550928</v>
      </c>
      <c r="F49" s="479" t="s">
        <v>333</v>
      </c>
      <c r="G49" s="13">
        <f t="shared" si="1"/>
        <v>163.61262443336582</v>
      </c>
      <c r="H49" s="77">
        <f>'Infill Capacities'!$CV$12</f>
        <v>1.1337561489373132E-2</v>
      </c>
      <c r="I49" s="13">
        <f>'Infill Capacities'!$CQ$12+'Frame Capacities'!$BI$12</f>
        <v>-31607.931090059483</v>
      </c>
      <c r="J49" s="122" t="s">
        <v>333</v>
      </c>
      <c r="K49" s="13">
        <f t="shared" si="2"/>
        <v>190.72405684774247</v>
      </c>
      <c r="L49" s="77">
        <f>'Infill Capacities'!$CV$13</f>
        <v>1.1428050414343485E-2</v>
      </c>
      <c r="M49" s="481">
        <f>'Infill Capacities'!$CQ$13+'Frame Capacities'!$BI$13</f>
        <v>-32984.967181794869</v>
      </c>
    </row>
    <row r="50" spans="2:13" x14ac:dyDescent="0.25">
      <c r="B50" s="489" t="s">
        <v>332</v>
      </c>
      <c r="C50" s="317">
        <f t="shared" si="0"/>
        <v>161.51999999999987</v>
      </c>
      <c r="D50" s="318">
        <f>'Frame Capacities'!$BN$11</f>
        <v>3.5616541997683271E-2</v>
      </c>
      <c r="E50" s="486">
        <f>'Infill Capacities'!$CR$11+'Frame Capacities'!$BI$11</f>
        <v>77.294115621234141</v>
      </c>
      <c r="F50" s="475" t="s">
        <v>332</v>
      </c>
      <c r="G50" s="317">
        <f t="shared" si="1"/>
        <v>168.98666666666662</v>
      </c>
      <c r="H50" s="318">
        <f>'Frame Capacities'!$BN$12</f>
        <v>3.6827918169406268E-2</v>
      </c>
      <c r="I50" s="317">
        <f>'Infill Capacities'!$CR$12+'Frame Capacities'!$BI$12</f>
        <v>70.27549412454664</v>
      </c>
      <c r="J50" s="485" t="s">
        <v>332</v>
      </c>
      <c r="K50" s="317">
        <f t="shared" si="2"/>
        <v>198.20181818181811</v>
      </c>
      <c r="L50" s="318">
        <f>'Frame Capacities'!$BN$13</f>
        <v>3.3134127837862931E-2</v>
      </c>
      <c r="M50" s="490">
        <f>'Infill Capacities'!$CR$13+'Frame Capacities'!$BI$13</f>
        <v>125.27302315422124</v>
      </c>
    </row>
    <row r="51" spans="2:13" x14ac:dyDescent="0.25">
      <c r="B51" s="491" t="s">
        <v>335</v>
      </c>
      <c r="C51" s="13">
        <f t="shared" si="0"/>
        <v>146.52259318592507</v>
      </c>
      <c r="D51" s="77">
        <f>'Infill Capacities'!$CW$11</f>
        <v>0.08</v>
      </c>
      <c r="E51" s="484">
        <f>'Infill Capacities'!$CR$11+'Frame Capacities'!$BJ$11</f>
        <v>-112.63510843230489</v>
      </c>
      <c r="F51" s="475" t="s">
        <v>334</v>
      </c>
      <c r="G51" s="317">
        <f t="shared" si="1"/>
        <v>151.11999999999995</v>
      </c>
      <c r="H51" s="318">
        <f>'Frame Capacities'!$BO$12</f>
        <v>7.3910920441526654E-2</v>
      </c>
      <c r="I51" s="317">
        <f>'Infill Capacities'!$CR$12+'Frame Capacities'!$BJ$12</f>
        <v>-160.60068469787944</v>
      </c>
      <c r="J51" s="485" t="s">
        <v>334</v>
      </c>
      <c r="K51" s="317">
        <f t="shared" si="2"/>
        <v>174.09272727272722</v>
      </c>
      <c r="L51" s="318">
        <f>'Frame Capacities'!$BO$13</f>
        <v>5.8266059722906438E-2</v>
      </c>
      <c r="M51" s="490">
        <f>'Infill Capacities'!$CR$13+'Frame Capacities'!$BJ$13</f>
        <v>-348.83677820158744</v>
      </c>
    </row>
    <row r="52" spans="2:13" ht="15.75" thickBot="1" x14ac:dyDescent="0.3">
      <c r="B52" s="492" t="s">
        <v>334</v>
      </c>
      <c r="C52" s="493">
        <f t="shared" si="0"/>
        <v>143.08666666666653</v>
      </c>
      <c r="D52" s="494">
        <f>'Frame Capacities'!$BO$11</f>
        <v>9.0168311245877611E-2</v>
      </c>
      <c r="E52" s="495">
        <f>'Infill Capacities'!$CR$11+'Frame Capacities'!$BJ$11</f>
        <v>-112.63510843230489</v>
      </c>
      <c r="F52" s="118" t="s">
        <v>335</v>
      </c>
      <c r="G52" s="482">
        <f t="shared" si="1"/>
        <v>151.11999999999995</v>
      </c>
      <c r="H52" s="118">
        <f>'Infill Capacities'!$CW$12</f>
        <v>0.08</v>
      </c>
      <c r="I52" s="482">
        <f>'Infill Capacities'!$CR$12+'Frame Capacities'!$BK$12</f>
        <v>0</v>
      </c>
      <c r="J52" s="137" t="s">
        <v>335</v>
      </c>
      <c r="K52" s="482">
        <f t="shared" si="2"/>
        <v>174.09272727272722</v>
      </c>
      <c r="L52" s="118">
        <f>'Infill Capacities'!$CW$13</f>
        <v>0.08</v>
      </c>
      <c r="M52" s="483">
        <f>'Infill Capacities'!$CR$13+'Frame Capacities'!$BK$13</f>
        <v>0</v>
      </c>
    </row>
  </sheetData>
  <mergeCells count="26"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abSelected="1" topLeftCell="M46" zoomScale="80" zoomScaleNormal="80" workbookViewId="0">
      <selection activeCell="X64" sqref="X64"/>
    </sheetView>
  </sheetViews>
  <sheetFormatPr defaultColWidth="10.85546875" defaultRowHeight="15" x14ac:dyDescent="0.25"/>
  <cols>
    <col min="1" max="2" width="10.85546875" style="1"/>
    <col min="3" max="3" width="11.7109375" style="1" bestFit="1" customWidth="1"/>
    <col min="4" max="4" width="12.85546875" style="1" bestFit="1" customWidth="1"/>
    <col min="5" max="5" width="12" style="1" bestFit="1" customWidth="1"/>
    <col min="6" max="6" width="13.5703125" style="1" customWidth="1"/>
    <col min="7" max="7" width="13.7109375" style="1" bestFit="1" customWidth="1"/>
    <col min="8" max="8" width="10.85546875" style="1"/>
    <col min="9" max="9" width="12.85546875" style="1" bestFit="1" customWidth="1"/>
    <col min="10" max="28" width="10.85546875" style="1"/>
    <col min="29" max="29" width="11.7109375" style="1" bestFit="1" customWidth="1"/>
    <col min="30" max="30" width="13.85546875" style="1" bestFit="1" customWidth="1"/>
    <col min="31" max="31" width="11.42578125" style="1" bestFit="1" customWidth="1"/>
    <col min="32" max="16384" width="10.85546875" style="1"/>
  </cols>
  <sheetData>
    <row r="1" spans="1:34" ht="15.75" thickBot="1" x14ac:dyDescent="0.3">
      <c r="A1" s="835" t="s">
        <v>87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7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</row>
    <row r="2" spans="1:34" ht="15.75" thickBot="1" x14ac:dyDescent="0.3">
      <c r="A2" s="838"/>
      <c r="B2" s="839"/>
      <c r="C2" s="839"/>
      <c r="D2" s="839"/>
      <c r="E2" s="839"/>
      <c r="F2" s="839"/>
      <c r="G2" s="839"/>
      <c r="H2" s="839"/>
      <c r="I2" s="839"/>
      <c r="J2" s="839"/>
      <c r="K2" s="839"/>
      <c r="L2" s="839"/>
      <c r="M2" s="839"/>
      <c r="N2" s="840"/>
      <c r="O2" s="304"/>
      <c r="P2" s="802" t="s">
        <v>252</v>
      </c>
      <c r="Q2" s="803"/>
      <c r="R2" s="319"/>
      <c r="S2" s="802" t="s">
        <v>252</v>
      </c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3"/>
      <c r="AF2" s="803"/>
      <c r="AG2" s="304"/>
      <c r="AH2" s="304"/>
    </row>
    <row r="3" spans="1:34" x14ac:dyDescent="0.25">
      <c r="A3" s="539" t="s">
        <v>0</v>
      </c>
      <c r="B3" s="540" t="s">
        <v>76</v>
      </c>
      <c r="C3" s="540" t="s">
        <v>77</v>
      </c>
      <c r="D3" s="535" t="s">
        <v>78</v>
      </c>
      <c r="E3" s="540" t="s">
        <v>81</v>
      </c>
      <c r="F3" s="540" t="s">
        <v>82</v>
      </c>
      <c r="G3" s="535" t="s">
        <v>191</v>
      </c>
      <c r="H3" s="535" t="s">
        <v>192</v>
      </c>
      <c r="I3" s="535" t="s">
        <v>194</v>
      </c>
      <c r="J3" s="535" t="s">
        <v>193</v>
      </c>
      <c r="K3" s="535" t="s">
        <v>195</v>
      </c>
      <c r="L3" s="538" t="s">
        <v>196</v>
      </c>
      <c r="M3" s="834" t="s">
        <v>354</v>
      </c>
      <c r="N3" s="841" t="s">
        <v>397</v>
      </c>
      <c r="O3" s="304"/>
      <c r="P3" s="569" t="s">
        <v>86</v>
      </c>
      <c r="Q3" s="662" t="s">
        <v>85</v>
      </c>
      <c r="R3" s="304"/>
      <c r="S3" s="662" t="s">
        <v>0</v>
      </c>
      <c r="T3" s="662" t="s">
        <v>76</v>
      </c>
      <c r="U3" s="662" t="s">
        <v>106</v>
      </c>
      <c r="V3" s="569" t="s">
        <v>78</v>
      </c>
      <c r="W3" s="662" t="s">
        <v>81</v>
      </c>
      <c r="X3" s="662" t="s">
        <v>82</v>
      </c>
      <c r="Y3" s="569" t="s">
        <v>79</v>
      </c>
      <c r="Z3" s="569" t="s">
        <v>80</v>
      </c>
      <c r="AA3" s="569" t="s">
        <v>194</v>
      </c>
      <c r="AB3" s="569" t="s">
        <v>193</v>
      </c>
      <c r="AC3" s="569" t="s">
        <v>195</v>
      </c>
      <c r="AD3" s="569" t="s">
        <v>196</v>
      </c>
      <c r="AE3" s="810" t="s">
        <v>354</v>
      </c>
      <c r="AF3" s="810" t="s">
        <v>397</v>
      </c>
      <c r="AG3" s="831" t="s">
        <v>247</v>
      </c>
      <c r="AH3" s="304"/>
    </row>
    <row r="4" spans="1:34" x14ac:dyDescent="0.25">
      <c r="A4" s="539"/>
      <c r="B4" s="540"/>
      <c r="C4" s="540"/>
      <c r="D4" s="535"/>
      <c r="E4" s="540"/>
      <c r="F4" s="540"/>
      <c r="G4" s="535"/>
      <c r="H4" s="535"/>
      <c r="I4" s="535"/>
      <c r="J4" s="535"/>
      <c r="K4" s="535"/>
      <c r="L4" s="538"/>
      <c r="M4" s="834"/>
      <c r="N4" s="841"/>
      <c r="O4" s="304"/>
      <c r="P4" s="535"/>
      <c r="Q4" s="540"/>
      <c r="R4" s="304"/>
      <c r="S4" s="540"/>
      <c r="T4" s="540"/>
      <c r="U4" s="540"/>
      <c r="V4" s="535"/>
      <c r="W4" s="540"/>
      <c r="X4" s="540"/>
      <c r="Y4" s="535"/>
      <c r="Z4" s="535"/>
      <c r="AA4" s="535"/>
      <c r="AB4" s="535"/>
      <c r="AC4" s="535"/>
      <c r="AD4" s="535"/>
      <c r="AE4" s="834"/>
      <c r="AF4" s="834"/>
      <c r="AG4" s="831"/>
      <c r="AH4" s="304"/>
    </row>
    <row r="5" spans="1:34" x14ac:dyDescent="0.25">
      <c r="A5" s="24">
        <v>3</v>
      </c>
      <c r="B5" s="25">
        <f>B6+'Structural Information'!U6</f>
        <v>8.75</v>
      </c>
      <c r="C5" s="29">
        <f>(D5-D6)/(B5-B6)</f>
        <v>1.5061921699099378E-3</v>
      </c>
      <c r="D5" s="320">
        <f>_xlfn.IFS(($C$18=1),($C$24*B5),($C$18=2),($C$24*(B5-B6)*((4*#REF!-B5)/(4*#REF!-$B$7))),($C$18=3),(C29))</f>
        <v>3.5257534127497103E-2</v>
      </c>
      <c r="E5" s="25">
        <f>'Structural Information'!$Z$6</f>
        <v>40.367000000000004</v>
      </c>
      <c r="F5" s="29">
        <f>E5*D5</f>
        <v>1.4232408801246756</v>
      </c>
      <c r="G5" s="25">
        <f>((E5*D5)/(F9)*$J$12)</f>
        <v>417.5865573753079</v>
      </c>
      <c r="H5" s="321">
        <f>G5</f>
        <v>417.5865573753079</v>
      </c>
      <c r="I5" s="322">
        <f>_xlfn.IFS((C5&lt;='Frame Capacities'!$BM$11),(C5*'Frame Capacities'!$BG$4*'Frame Capacities'!$BH$11),(AND((C5&gt;'Frame Capacities'!$BM$11),(C5&lt;='Frame Capacities'!$BN$11))),((C5-'Frame Capacities'!$BM$11)*'Frame Capacities'!$BG$4*('Frame Capacities'!$BI$11)+'Frame Capacities'!$BC$11),(AND((C5&gt;'Frame Capacities'!$BN$11),(C5&lt;='Frame Capacities'!$BO$11))),((C5-'Frame Capacities'!$BN$11)*'Frame Capacities'!$BG$4*('Frame Capacities'!$BJ$11)+'Frame Capacities'!$BD$11),(AND((C5&gt;'Frame Capacities'!$BO$11),(C5&lt;='Frame Capacities'!$BP$11))),((C5-'Frame Capacities'!$BO$11)*'Frame Capacities'!$BG$4*('Frame Capacities'!$BK$11)+'Frame Capacities'!$BE$11))</f>
        <v>13.977610645714739</v>
      </c>
      <c r="J5" s="323">
        <f>_xlfn.IFS((C5&lt;='Infill Capacities'!$CT$11),(C5*'Infill Capacities'!$CO$11*'Infill Capacities'!$CN$4),(AND((C5&gt;'Infill Capacities'!$CT$11),(C5&lt;='Infill Capacities'!$CU$11))),((C5-'Infill Capacities'!$CT$11)*'Infill Capacities'!$CN$4*('Infill Capacities'!$CP$11)+'Infill Capacities'!$CJ$11),(AND((C5&gt;'Infill Capacities'!$CU$11),(C5&lt;='Infill Capacities'!$CV$11))),((C5-'Infill Capacities'!$CU$11)*'Infill Capacities'!$CN$4*('Infill Capacities'!$CQ$11)+'Infill Capacities'!$CK$11),(AND((C5&gt;'Infill Capacities'!$CV$11),(C5&lt;='Infill Capacities'!$CW$11))),((C5-'Infill Capacities'!$CV$11)*'Infill Capacities'!$CN$4*('Infill Capacities'!$CR$11)+'Infill Capacities'!$CM$11))</f>
        <v>347.76493079220734</v>
      </c>
      <c r="K5" s="29">
        <f t="shared" ref="K5:L7" si="0">I5/C13</f>
        <v>0.15693425126176727</v>
      </c>
      <c r="L5" s="324">
        <f t="shared" si="0"/>
        <v>0.65448082428524423</v>
      </c>
      <c r="M5" s="325">
        <f>I5+J5</f>
        <v>361.74254143792206</v>
      </c>
      <c r="N5" s="326">
        <f>H5-M5</f>
        <v>55.844015937385848</v>
      </c>
      <c r="O5" s="304"/>
      <c r="P5" s="29">
        <f>_xlfn.IFS(('System Capacities'!$N$19+'System Capacities'!$N$32=2),(ABS(H5/$G$13)),('System Capacities'!$N$19+'System Capacities'!$N$32=3),((ABS(H5-'System Capacities'!$C$46)/ABS($G$13))+('System Capacities'!$D$46*'System Capacities'!$D$6)),('System Capacities'!$N$19+'System Capacities'!$N$32=4),((ABS(H5-'System Capacities'!$C$47)/ABS($G$13))+('System Capacities'!$D$47*'System Capacities'!$D$6)),('System Capacities'!$N$19+'System Capacities'!$N$32=5),((ABS((H5-N5)-'System Capacities'!$C$48)/ABS($G$13))+('System Capacities'!$D$48*'System Capacities'!$D$6)),('System Capacities'!$N$19+'System Capacities'!$N$32=6),((ABS((H5-N5)-'System Capacities'!$C$49)/ABS($G$13))+('System Capacities'!$D$50*'System Capacities'!$D$6)),('System Capacities'!$N$19+'System Capacities'!$N$32=7),((ABS((H5-N5)-'System Capacities'!$C$50)/ABS($G$13))+('System Capacities'!$D$49*'System Capacities'!$D$6)),('System Capacities'!$N$19+'System Capacities'!$N$32=8),((ABS((H5-N5)-'System Capacities'!$C$52)/ABS($G$13))+('System Capacities'!$D$52*'System Capacities'!$D$6)))</f>
        <v>5.2161318971073083E-3</v>
      </c>
      <c r="Q5" s="327">
        <f>Q6+P5</f>
        <v>4.5250497085021622E-2</v>
      </c>
      <c r="R5" s="304"/>
      <c r="S5" s="10">
        <v>3</v>
      </c>
      <c r="T5" s="25">
        <f>B5</f>
        <v>8.75</v>
      </c>
      <c r="U5" s="29">
        <f>P5/(T5-T6)</f>
        <v>1.7387106323691027E-3</v>
      </c>
      <c r="V5" s="320">
        <f>Q5</f>
        <v>4.5250497085021622E-2</v>
      </c>
      <c r="W5" s="25">
        <f>'Structural Information'!$Z$6</f>
        <v>40.367000000000004</v>
      </c>
      <c r="X5" s="29">
        <f>W5*V5</f>
        <v>1.8266268158310681</v>
      </c>
      <c r="Y5" s="25">
        <f>((W5*V5)/(X9)*$J$12)</f>
        <v>416.31047715384454</v>
      </c>
      <c r="Z5" s="321">
        <f>Y5</f>
        <v>416.31047715384454</v>
      </c>
      <c r="AA5" s="322">
        <f>_xlfn.IFS((U5&lt;='Frame Capacities'!$BM$11),(U5*'Frame Capacities'!$BG$4*'Frame Capacities'!$BH$11),(AND((U5&gt;'Frame Capacities'!$BM$11),(U5&lt;='Frame Capacities'!$BN$11))),((U5-'Frame Capacities'!$BM$11)*'Frame Capacities'!$BG$4*('Frame Capacities'!$BI$11)+'Frame Capacities'!$BC$11),(AND((U5&gt;'Frame Capacities'!$BN$11),(U5&lt;='Frame Capacities'!$BO$11))),((U5-'Frame Capacities'!$BN$11)*'Frame Capacities'!$BG$4*('Frame Capacities'!$BJ$11)+'Frame Capacities'!$BD$11),(AND((U5&gt;'Frame Capacities'!$BO$11),(U5&lt;='Frame Capacities'!$BP$11))),((U5-'Frame Capacities'!$BO$11)*'Frame Capacities'!$BG$4*('Frame Capacities'!$BK$11)+'Frame Capacities'!$BE$11))</f>
        <v>16.135404718159545</v>
      </c>
      <c r="AB5" s="323">
        <f>_xlfn.IFS((U5&lt;='Infill Capacities'!$CT$11),(U5*'Infill Capacities'!$CO$11*'Infill Capacities'!$CN$4),(AND((U5&gt;'Infill Capacities'!$CT$11),(U5&lt;='Infill Capacities'!$CU$11))),((U5-'Infill Capacities'!$CT$11)*'Infill Capacities'!$CN$4*('Infill Capacities'!$CP$11)+'Infill Capacities'!$CJ$11),(AND((U5&gt;'Infill Capacities'!$CU$11),(U5&lt;='Infill Capacities'!$CV$11))),((U5-'Infill Capacities'!$CU$11)*'Infill Capacities'!$CN$4*('Infill Capacities'!$CQ$11)+'Infill Capacities'!$CK$11),(AND((U5&gt;'Infill Capacities'!$CV$11),(U5&lt;='Infill Capacities'!$CW$11))),((U5-'Infill Capacities'!$CV$11)*'Infill Capacities'!$CN$4*('Infill Capacities'!$CR$11)+'Infill Capacities'!$CM$11))</f>
        <v>401.45115265714838</v>
      </c>
      <c r="AC5" s="29">
        <f>AA5/$C$13</f>
        <v>0.18116098111706078</v>
      </c>
      <c r="AD5" s="328">
        <f>AB5/$D$13</f>
        <v>0.75551632162215532</v>
      </c>
      <c r="AE5" s="325">
        <f>AA5+AB5</f>
        <v>417.5865573753079</v>
      </c>
      <c r="AF5" s="325">
        <f>Z5-AE5</f>
        <v>-1.27608022146336</v>
      </c>
      <c r="AG5" s="329">
        <f>(Z5-(AE5))/Z5</f>
        <v>-3.0652128435186936E-3</v>
      </c>
      <c r="AH5" s="304"/>
    </row>
    <row r="6" spans="1:34" x14ac:dyDescent="0.25">
      <c r="A6" s="24">
        <v>2</v>
      </c>
      <c r="B6" s="25">
        <f>B7+'Structural Information'!U7</f>
        <v>5.75</v>
      </c>
      <c r="C6" s="29">
        <f>(D6-D7)/(B6-B7)</f>
        <v>4.3071857044936724E-3</v>
      </c>
      <c r="D6" s="320">
        <f>_xlfn.IFS(($C$18=1),($C$24*B6),($C$18=2),($C$24*(B6-B7)*((4*#REF!-B6)/(4*#REF!-$B$7))),($C$18=3),(C30))</f>
        <v>3.0738957617767289E-2</v>
      </c>
      <c r="E6" s="25">
        <f>'Structural Information'!$Z$7</f>
        <v>40.367000000000004</v>
      </c>
      <c r="F6" s="29">
        <f>E6*D6</f>
        <v>1.2408395021564123</v>
      </c>
      <c r="G6" s="25">
        <f>((E6*D6)/(F9)*$J$12)</f>
        <v>364.06900841366826</v>
      </c>
      <c r="H6" s="321">
        <f>H5+G6</f>
        <v>781.65556578897622</v>
      </c>
      <c r="I6" s="322">
        <f>_xlfn.IFS((C6&lt;='Frame Capacities'!$BM$12),(C6*'Frame Capacities'!$BG$5*'Frame Capacities'!$BH$12),(AND((C6&gt;'Frame Capacities'!$BM$12),(C6&lt;='Frame Capacities'!$BN$12))),((C6-'Frame Capacities'!$BM$12)*'Frame Capacities'!$BG$5*('Frame Capacities'!$BI$12)+'Frame Capacities'!$BC$12),(AND((C6&gt;'Frame Capacities'!$BN$12),(C6&lt;='Frame Capacities'!$BO$12))),((C6-'Frame Capacities'!$BN$12)*'Frame Capacities'!$BG$5*('Frame Capacities'!$BJ$12)+'Frame Capacities'!$BD$12),(AND((C6&gt;'Frame Capacities'!$BO$12),(C6&lt;='Frame Capacities'!$BP$12))),((C6-'Frame Capacities'!$BO$12)*'Frame Capacities'!$BG$5*('Frame Capacities'!$BK$12)+'Frame Capacities'!$BE$12))</f>
        <v>45.49042945641672</v>
      </c>
      <c r="J6" s="323">
        <f>_xlfn.IFS((C6&lt;='Infill Capacities'!$CT$12),(C6*'Infill Capacities'!$CO$12*'Infill Capacities'!$CN$5),(AND((C6&gt;'Infill Capacities'!$CT$12),(C6&lt;='Infill Capacities'!$CU$12))),((C6-'Infill Capacities'!$CT$12)*'Infill Capacities'!$CN$5*('Infill Capacities'!$CP$12)+'Infill Capacities'!$CJ$12),(AND((C6&gt;'Infill Capacities'!$CU$12),(C6&lt;='Infill Capacities'!$CV$12))),((C6-'Infill Capacities'!$CU$12)*'Infill Capacities'!$CN$5*('Infill Capacities'!$CQ$12)+'Infill Capacities'!$CK$12),(AND((C6&gt;'Infill Capacities'!$CV$12),(C6&lt;='Infill Capacities'!$CW$12))),((C6-'Infill Capacities'!$CV$12)*'Infill Capacities'!$CN$5*('Infill Capacities'!$CR$12)+'Infill Capacities'!$CM$12))</f>
        <v>631.63007247124324</v>
      </c>
      <c r="K6" s="29">
        <f t="shared" si="0"/>
        <v>0.47026632794366008</v>
      </c>
      <c r="L6" s="324">
        <f t="shared" si="0"/>
        <v>9.5096367430178166</v>
      </c>
      <c r="M6" s="325">
        <f>I6+J6</f>
        <v>677.12050192765992</v>
      </c>
      <c r="N6" s="326">
        <f>H6-M6</f>
        <v>104.5350638613163</v>
      </c>
      <c r="O6" s="304"/>
      <c r="P6" s="29">
        <f>_xlfn.IFS(('System Capacities'!$N$20+'System Capacities'!$N$33=2),(ABS(H6/$G$14)),('System Capacities'!$N$20+'System Capacities'!$N$33=3),((ABS(H6-'System Capacities'!$G$46)/ABS($G$14))+('System Capacities'!$H$46*'System Capacities'!$D$7)),('System Capacities'!$N$20+'System Capacities'!$N$33=4),((ABS(H6-'System Capacities'!$G$47)/ABS($G$14))+('System Capacities'!$H$47*'System Capacities'!$D$7)),('System Capacities'!$N$20+'System Capacities'!$N$33=5),((ABS((H6-N6)-'System Capacities'!$G$48)/ABS($G$14))+('System Capacities'!$H$48*'System Capacities'!$D$7)),('System Capacities'!$N$20+'System Capacities'!$N$33=6),((ABS((H6-N6)-'System Capacities'!$G$50)/ABS($G$14))+('System Capacities'!$H$50*'System Capacities'!$D$7)),('System Capacities'!$N$20+'System Capacities'!$N$33=7),((ABS((H6-N6)-'System Capacities'!$G$49)/ABS($G$14))+('System Capacities'!$H$49*'System Capacities'!$D$7)),('System Capacities'!$N$20+'System Capacities'!$N$33=8),((ABS((H6-N6)-'System Capacities'!$G$51)/ABS($G$14))+('System Capacities'!$H$51*'System Capacities'!$D$7)))</f>
        <v>1.7420431657947814E-2</v>
      </c>
      <c r="Q6" s="327">
        <f>Q7+P6</f>
        <v>4.0034365187914311E-2</v>
      </c>
      <c r="R6" s="304"/>
      <c r="S6" s="10">
        <v>2</v>
      </c>
      <c r="T6" s="25">
        <f>B6</f>
        <v>5.75</v>
      </c>
      <c r="U6" s="29">
        <f>P6/(T6-T7)</f>
        <v>5.8068105526492718E-3</v>
      </c>
      <c r="V6" s="320">
        <f>Q6</f>
        <v>4.0034365187914311E-2</v>
      </c>
      <c r="W6" s="25">
        <f>'Structural Information'!$Z$7</f>
        <v>40.367000000000004</v>
      </c>
      <c r="X6" s="29">
        <f>W6*V6</f>
        <v>1.6160672195405372</v>
      </c>
      <c r="Y6" s="25">
        <f>((W6*V6)/(X9)*$J$12)</f>
        <v>368.32138313567225</v>
      </c>
      <c r="Z6" s="321">
        <f>Z5+Y6</f>
        <v>784.63186028951679</v>
      </c>
      <c r="AA6" s="322">
        <f>_xlfn.IFS((U6&lt;='Frame Capacities'!$BM$12),(U6*'Frame Capacities'!$BG$5*'Frame Capacities'!$BH$12),(AND((U6&gt;'Frame Capacities'!$BM$12),(U6&lt;='Frame Capacities'!$BN$12))),((U6-'Frame Capacities'!$BM$12)*'Frame Capacities'!$BG$5*('Frame Capacities'!$BI$12)+'Frame Capacities'!$BC$12),(AND((U6&gt;'Frame Capacities'!$BN$12),(U6&lt;='Frame Capacities'!$BO$12))),((U6-'Frame Capacities'!$BN$12)*'Frame Capacities'!$BG$5*('Frame Capacities'!$BJ$12)+'Frame Capacities'!$BD$12),(AND((U6&gt;'Frame Capacities'!$BO$12),(U6&lt;='Frame Capacities'!$BP$12))),((U6-'Frame Capacities'!$BO$12)*'Frame Capacities'!$BG$5*('Frame Capacities'!$BK$12)+'Frame Capacities'!$BE$12))</f>
        <v>61.32874780311343</v>
      </c>
      <c r="AB6" s="323">
        <f>_xlfn.IFS((U6&lt;='Infill Capacities'!$CT$12),(U6*'Infill Capacities'!$CO$12*'Infill Capacities'!$CN$5),(AND((U6&gt;'Infill Capacities'!$CT$12),(U6&lt;='Infill Capacities'!$CU$12))),((U6-'Infill Capacities'!$CT$12)*'Infill Capacities'!$CN$5*('Infill Capacities'!$CP$12)+'Infill Capacities'!$CJ$12),(AND((U6&gt;'Infill Capacities'!$CU$12),(U6&lt;='Infill Capacities'!$CV$12))),((U6-'Infill Capacities'!$CU$12)*'Infill Capacities'!$CN$5*('Infill Capacities'!$CQ$12)+'Infill Capacities'!$CK$12),(AND((U6&gt;'Infill Capacities'!$CV$12),(U6&lt;='Infill Capacities'!$CW$12))),((U6-'Infill Capacities'!$CV$12)*'Infill Capacities'!$CN$5*('Infill Capacities'!$CR$12)+'Infill Capacities'!$CM$12))</f>
        <v>592.03281221762325</v>
      </c>
      <c r="AC6" s="29">
        <f>AA6/$C$14</f>
        <v>0.63399808204459096</v>
      </c>
      <c r="AD6" s="328">
        <f>AB6/$D$14</f>
        <v>8.9134720297745158</v>
      </c>
      <c r="AE6" s="325">
        <f>AA6+AB6</f>
        <v>653.36156002073665</v>
      </c>
      <c r="AF6" s="325">
        <f>Z6-AE6</f>
        <v>131.27030026878015</v>
      </c>
      <c r="AG6" s="329">
        <f>(Z6-(AE6))/Z6</f>
        <v>0.1673017715853948</v>
      </c>
      <c r="AH6" s="304"/>
    </row>
    <row r="7" spans="1:34" x14ac:dyDescent="0.25">
      <c r="A7" s="24">
        <v>1</v>
      </c>
      <c r="B7" s="25">
        <f>B8+'Structural Information'!U8</f>
        <v>2.75</v>
      </c>
      <c r="C7" s="29">
        <f>(D7-D8)/(B7-B8)</f>
        <v>6.4790547288313717E-3</v>
      </c>
      <c r="D7" s="320">
        <f>_xlfn.IFS(($C$18=1),($C$24*B7),($C$18=2),($C$24*(B7-B8)*((4*#REF!-B7)/(4*#REF!-$B$7))),($C$18=3),(C31))</f>
        <v>1.7817400504286273E-2</v>
      </c>
      <c r="E7" s="25">
        <f>'Structural Information'!$Z$8</f>
        <v>40.367000000000004</v>
      </c>
      <c r="F7" s="29">
        <f>E7*D7</f>
        <v>0.71923500615652403</v>
      </c>
      <c r="G7" s="25">
        <f>((E7*D7)/(F9)*$J$12)</f>
        <v>211.02743348575069</v>
      </c>
      <c r="H7" s="321">
        <f>H6+G7</f>
        <v>992.68299927472685</v>
      </c>
      <c r="I7" s="322">
        <f>_xlfn.IFS((C7&lt;='Frame Capacities'!$BM$13),(C7*'Frame Capacities'!$BG$6*'Frame Capacities'!$BH$13),(AND((C7&gt;'Frame Capacities'!$BM$13),(C7&lt;='Frame Capacities'!$BN$13))),((C7-'Frame Capacities'!$BM$13)*'Frame Capacities'!$BG$6*('Frame Capacities'!$BI$13)+'Frame Capacities'!$BC$13),(AND((C7&gt;'Frame Capacities'!$BN$13),(C7&lt;='Frame Capacities'!$BO$13))),((C7-'Frame Capacities'!$BN$13)*'Frame Capacities'!$BG$6*('Frame Capacities'!$BJ$13)+'Frame Capacities'!$BD$13),(AND((C7&gt;'Frame Capacities'!$BO$13),(C7&lt;='Frame Capacities'!$BP$13))),((C7-'Frame Capacities'!$BO$13)*'Frame Capacities'!$BG$6*('Frame Capacities'!$BK$13)+'Frame Capacities'!$BE$13))</f>
        <v>97.068638643483297</v>
      </c>
      <c r="J7" s="323">
        <f>_xlfn.IFS((C7&lt;='Infill Capacities'!$CT$13),(C7*'Infill Capacities'!$CO$13*'Infill Capacities'!$CN$6),(AND((C7&gt;'Infill Capacities'!$CT$13),(C7&lt;='Infill Capacities'!$CU$13))),((C7-'Infill Capacities'!$CT$13)*'Infill Capacities'!$CN$6*('Infill Capacities'!$CP$13)+'Infill Capacities'!$CJ$13),(AND((C7&gt;'Infill Capacities'!$CU$13),(C7&lt;='Infill Capacities'!$CV$13))),((C7-'Infill Capacities'!$CU$13)*'Infill Capacities'!$CN$6*('Infill Capacities'!$CQ$13)+'Infill Capacities'!$CK$13),(AND((C7&gt;'Infill Capacities'!$CV$13),(C7&lt;='Infill Capacities'!$CW$13))),((C7-'Infill Capacities'!$CV$13)*'Infill Capacities'!$CN$6*('Infill Capacities'!$CR$13)+'Infill Capacities'!$CM$13))</f>
        <v>517.04169878154755</v>
      </c>
      <c r="K7" s="29">
        <f t="shared" si="0"/>
        <v>0.78789479418411779</v>
      </c>
      <c r="L7" s="324">
        <f t="shared" si="0"/>
        <v>7.7844278648230585</v>
      </c>
      <c r="M7" s="325">
        <f>I7+J7</f>
        <v>614.11033742503082</v>
      </c>
      <c r="N7" s="326">
        <f>H7-M7</f>
        <v>378.57266184969603</v>
      </c>
      <c r="O7" s="304"/>
      <c r="P7" s="29">
        <f>_xlfn.IFS(('System Capacities'!$N$21+'System Capacities'!$N$34=2),(H7/$G$15),('System Capacities'!$N$21+'System Capacities'!$N$34=3),((ABS(H7-'System Capacities'!$K$46)/ABS($G$15))+('System Capacities'!$L$46*'System Capacities'!$D$8)),('System Capacities'!$N$21+'System Capacities'!$N$34=4),((ABS(H7-'System Capacities'!$K$47)/ABS($G$15))+('System Capacities'!$L$47*'System Capacities'!$D$8)),('System Capacities'!$N$21+'System Capacities'!$N$34=5),((ABS(H7-'System Capacities'!$K$48)/ABS($G$15))+('System Capacities'!$L$48*'System Capacities'!$D$8)),('System Capacities'!$N$21+'System Capacities'!$N$34=6),((ABS(H7-'System Capacities'!$K$50)/ABS($G$15))+('System Capacities'!$L$50*'System Capacities'!$D$8)),('System Capacities'!$N$21+'System Capacities'!$N$34=7),((ABS(H7-'System Capacities'!$K$49)/ABS($G$15))+('System Capacities'!$L$49*'System Capacities'!$D$8)),('System Capacities'!$N$21+'System Capacities'!$N$34=8),((ABS(H7-'System Capacities'!$K$51)/ABS($G$15))+('System Capacities'!$L$51*'System Capacities'!$D$8)))</f>
        <v>2.2613933529966497E-2</v>
      </c>
      <c r="Q7" s="327">
        <f>Q8+P7</f>
        <v>2.2613933529966497E-2</v>
      </c>
      <c r="R7" s="304"/>
      <c r="S7" s="10">
        <v>1</v>
      </c>
      <c r="T7" s="25">
        <f>B7</f>
        <v>2.75</v>
      </c>
      <c r="U7" s="29">
        <f>P7/(T7-T8)</f>
        <v>8.2232485563514535E-3</v>
      </c>
      <c r="V7" s="320">
        <f>Q7</f>
        <v>2.2613933529966497E-2</v>
      </c>
      <c r="W7" s="25">
        <f>'Structural Information'!$Z$8</f>
        <v>40.367000000000004</v>
      </c>
      <c r="X7" s="29">
        <f>W7*V7</f>
        <v>0.91285665480415767</v>
      </c>
      <c r="Y7" s="25">
        <f>((W7*V7)/(X9)*$J$12)</f>
        <v>208.05113898521006</v>
      </c>
      <c r="Z7" s="321">
        <f>Z6+Y7</f>
        <v>992.68299927472685</v>
      </c>
      <c r="AA7" s="322">
        <f>_xlfn.IFS((U7&lt;='Frame Capacities'!$BM$13),(U7*'Frame Capacities'!$BG$6*'Frame Capacities'!$BH$13),(AND((U7&gt;'Frame Capacities'!$BM$13),(U7&lt;='Frame Capacities'!$BN$13))),((U7-'Frame Capacities'!$BM$13)*'Frame Capacities'!$BG$6*('Frame Capacities'!$BI$13)+'Frame Capacities'!$BC$13),(AND((U7&gt;'Frame Capacities'!$BN$13),(U7&lt;='Frame Capacities'!$BO$13))),((U7-'Frame Capacities'!$BN$13)*'Frame Capacities'!$BG$6*('Frame Capacities'!$BJ$13)+'Frame Capacities'!$BD$13),(AND((U7&gt;'Frame Capacities'!$BO$13),(U7&lt;='Frame Capacities'!$BP$13))),((U7-'Frame Capacities'!$BO$13)*'Frame Capacities'!$BG$6*('Frame Capacities'!$BK$13)+'Frame Capacities'!$BE$13))</f>
        <v>123.19999999999997</v>
      </c>
      <c r="AB7" s="323">
        <f>_xlfn.IFS((U7&lt;='Infill Capacities'!$CT$13),(U7*'Infill Capacities'!$CO$13*'Infill Capacities'!$CN$6),(AND((U7&gt;'Infill Capacities'!$CT$13),(U7&lt;='Infill Capacities'!$CU$13))),((U7-'Infill Capacities'!$CT$13)*'Infill Capacities'!$CN$6*('Infill Capacities'!$CP$13)+'Infill Capacities'!$CJ$13),(AND((U7&gt;'Infill Capacities'!$CU$13),(U7&lt;='Infill Capacities'!$CV$13))),((U7-'Infill Capacities'!$CU$13)*'Infill Capacities'!$CN$6*('Infill Capacities'!$CQ$13)+'Infill Capacities'!$CK$13),(AND((U7&gt;'Infill Capacities'!$CV$13),(U7&lt;='Infill Capacities'!$CW$13))),((U7-'Infill Capacities'!$CV$13)*'Infill Capacities'!$CN$6*('Infill Capacities'!$CR$13)+'Infill Capacities'!$CM$13))</f>
        <v>358.22733815030404</v>
      </c>
      <c r="AC7" s="29">
        <f>AA7/$C$15</f>
        <v>0.99999999999999989</v>
      </c>
      <c r="AD7" s="328">
        <f>AB7/$D$15</f>
        <v>5.3933655246959358</v>
      </c>
      <c r="AE7" s="325">
        <f>AA7+AB7</f>
        <v>481.42733815030402</v>
      </c>
      <c r="AF7" s="325">
        <f>Z7-AE7</f>
        <v>511.25566112442283</v>
      </c>
      <c r="AG7" s="329">
        <f>(Z7-(AE7))/Z7</f>
        <v>0.51502409278486283</v>
      </c>
      <c r="AH7" s="304"/>
    </row>
    <row r="8" spans="1:34" x14ac:dyDescent="0.25">
      <c r="A8" s="24">
        <v>0</v>
      </c>
      <c r="B8" s="25">
        <f>'Structural Information'!U9</f>
        <v>0</v>
      </c>
      <c r="C8" s="29" t="s">
        <v>70</v>
      </c>
      <c r="D8" s="320">
        <f>_xlfn.IFS(($C$18=1),($C$24*B8),($C$18=2),($C$24*(B8-B9)*((4*#REF!-B8)/(4*#REF!-$B$7))),($C$18=3),(C42))</f>
        <v>0</v>
      </c>
      <c r="E8" s="25" t="s">
        <v>70</v>
      </c>
      <c r="F8" s="29">
        <v>0</v>
      </c>
      <c r="G8" s="25" t="s">
        <v>70</v>
      </c>
      <c r="H8" s="25" t="s">
        <v>70</v>
      </c>
      <c r="I8" s="322" t="s">
        <v>70</v>
      </c>
      <c r="J8" s="322" t="s">
        <v>70</v>
      </c>
      <c r="K8" s="330" t="s">
        <v>70</v>
      </c>
      <c r="L8" s="331" t="s">
        <v>70</v>
      </c>
      <c r="M8" s="332" t="s">
        <v>70</v>
      </c>
      <c r="N8" s="333" t="s">
        <v>70</v>
      </c>
      <c r="O8" s="304"/>
      <c r="P8" s="29">
        <v>0</v>
      </c>
      <c r="Q8" s="327">
        <f>P8</f>
        <v>0</v>
      </c>
      <c r="R8" s="304"/>
      <c r="S8" s="10">
        <v>0</v>
      </c>
      <c r="T8" s="25">
        <f>B8</f>
        <v>0</v>
      </c>
      <c r="U8" s="29" t="s">
        <v>70</v>
      </c>
      <c r="V8" s="320">
        <f>Q8</f>
        <v>0</v>
      </c>
      <c r="W8" s="25" t="str">
        <f>E8</f>
        <v>-</v>
      </c>
      <c r="X8" s="29">
        <v>0</v>
      </c>
      <c r="Y8" s="25" t="s">
        <v>70</v>
      </c>
      <c r="Z8" s="334" t="s">
        <v>70</v>
      </c>
      <c r="AA8" s="322" t="s">
        <v>70</v>
      </c>
      <c r="AB8" s="322" t="s">
        <v>70</v>
      </c>
      <c r="AC8" s="330" t="s">
        <v>70</v>
      </c>
      <c r="AD8" s="322" t="s">
        <v>70</v>
      </c>
      <c r="AE8" s="332" t="s">
        <v>70</v>
      </c>
      <c r="AF8" s="332" t="s">
        <v>70</v>
      </c>
      <c r="AG8" s="304"/>
      <c r="AH8" s="304"/>
    </row>
    <row r="9" spans="1:34" x14ac:dyDescent="0.25">
      <c r="A9" s="5"/>
      <c r="B9" s="6"/>
      <c r="C9" s="6"/>
      <c r="D9" s="6"/>
      <c r="E9" s="171" t="s">
        <v>83</v>
      </c>
      <c r="F9" s="335">
        <f>SUM(F5:F8)</f>
        <v>3.3833153884376119</v>
      </c>
      <c r="G9" s="6"/>
      <c r="H9" s="6"/>
      <c r="I9" s="6"/>
      <c r="J9" s="6"/>
      <c r="K9" s="6"/>
      <c r="L9" s="6"/>
      <c r="M9" s="6"/>
      <c r="N9" s="7"/>
      <c r="O9" s="304"/>
      <c r="P9" s="304"/>
      <c r="Q9" s="304"/>
      <c r="R9" s="304"/>
      <c r="S9" s="304"/>
      <c r="T9" s="304"/>
      <c r="U9" s="304"/>
      <c r="V9" s="304"/>
      <c r="W9" s="168" t="s">
        <v>83</v>
      </c>
      <c r="X9" s="336">
        <f>SUM(X5:X8)</f>
        <v>4.3555506901757628</v>
      </c>
      <c r="Y9" s="304"/>
      <c r="Z9" s="304"/>
      <c r="AA9" s="304"/>
      <c r="AB9" s="304"/>
      <c r="AC9" s="304"/>
      <c r="AD9" s="304"/>
      <c r="AE9" s="304"/>
      <c r="AF9" s="304"/>
      <c r="AG9" s="304"/>
      <c r="AH9" s="304"/>
    </row>
    <row r="10" spans="1:3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</row>
    <row r="11" spans="1:34" x14ac:dyDescent="0.25">
      <c r="A11" s="5"/>
      <c r="B11" s="827" t="s">
        <v>88</v>
      </c>
      <c r="C11" s="827"/>
      <c r="D11" s="827"/>
      <c r="E11" s="827"/>
      <c r="F11" s="827"/>
      <c r="G11" s="827"/>
      <c r="H11" s="6"/>
      <c r="I11" s="819" t="s">
        <v>275</v>
      </c>
      <c r="J11" s="819"/>
      <c r="K11" s="6"/>
      <c r="L11" s="6"/>
      <c r="M11" s="6"/>
      <c r="N11" s="7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</row>
    <row r="12" spans="1:34" x14ac:dyDescent="0.25">
      <c r="A12" s="5"/>
      <c r="B12" s="10" t="s">
        <v>9</v>
      </c>
      <c r="C12" s="10" t="s">
        <v>197</v>
      </c>
      <c r="D12" s="10" t="s">
        <v>198</v>
      </c>
      <c r="E12" s="10" t="s">
        <v>72</v>
      </c>
      <c r="F12" s="10" t="s">
        <v>74</v>
      </c>
      <c r="G12" s="10" t="s">
        <v>185</v>
      </c>
      <c r="H12" s="6"/>
      <c r="I12" s="337" t="s">
        <v>276</v>
      </c>
      <c r="J12" s="322">
        <f>Q68</f>
        <v>992.68299927472685</v>
      </c>
      <c r="K12" s="6"/>
      <c r="L12" s="6"/>
      <c r="M12" s="6"/>
      <c r="N12" s="7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</row>
    <row r="13" spans="1:34" x14ac:dyDescent="0.25">
      <c r="A13" s="5"/>
      <c r="B13" s="171">
        <v>3</v>
      </c>
      <c r="C13" s="25">
        <f>'System Capacities'!N6</f>
        <v>89.066666666666663</v>
      </c>
      <c r="D13" s="25">
        <f>'System Capacities'!O6</f>
        <v>531.3599999999999</v>
      </c>
      <c r="E13" s="322">
        <f>'System Capacities'!P6</f>
        <v>552.71679171498954</v>
      </c>
      <c r="F13" s="338">
        <f>'System Capacities'!Q6</f>
        <v>2.3013541635155529E-3</v>
      </c>
      <c r="G13" s="25">
        <f>'System Capacities'!R6</f>
        <v>80056.748106175655</v>
      </c>
      <c r="H13" s="6"/>
      <c r="I13" s="6"/>
      <c r="J13" s="6"/>
      <c r="K13" s="6"/>
      <c r="L13" s="6"/>
      <c r="M13" s="6"/>
      <c r="N13" s="7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</row>
    <row r="14" spans="1:34" ht="15" customHeight="1" thickBot="1" x14ac:dyDescent="0.3">
      <c r="A14" s="5"/>
      <c r="B14" s="171">
        <v>2</v>
      </c>
      <c r="C14" s="25">
        <f>'System Capacities'!N7</f>
        <v>96.733333333333334</v>
      </c>
      <c r="D14" s="25">
        <f>'System Capacities'!O7</f>
        <v>66.419999999999987</v>
      </c>
      <c r="E14" s="322">
        <f>'System Capacities'!P7</f>
        <v>370.18878047401046</v>
      </c>
      <c r="F14" s="338">
        <f>'System Capacities'!Q7</f>
        <v>9.1590348884381355E-3</v>
      </c>
      <c r="G14" s="25">
        <f>'System Capacities'!R7</f>
        <v>-28157.699801843013</v>
      </c>
      <c r="H14" s="339"/>
      <c r="I14" s="6"/>
      <c r="J14" s="6"/>
      <c r="K14" s="6"/>
      <c r="L14" s="6"/>
      <c r="M14" s="6"/>
      <c r="N14" s="7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  <c r="AH14" s="304"/>
    </row>
    <row r="15" spans="1:34" ht="15.75" thickBot="1" x14ac:dyDescent="0.3">
      <c r="A15" s="5"/>
      <c r="B15" s="171">
        <v>1</v>
      </c>
      <c r="C15" s="25">
        <f>'System Capacities'!N8</f>
        <v>123.19999999999999</v>
      </c>
      <c r="D15" s="25">
        <f>'System Capacities'!O8</f>
        <v>66.42</v>
      </c>
      <c r="E15" s="322">
        <f>'System Capacities'!P8</f>
        <v>481.42733815030402</v>
      </c>
      <c r="F15" s="338">
        <f>'System Capacities'!Q8</f>
        <v>8.2232485563514535E-3</v>
      </c>
      <c r="G15" s="25">
        <f>'System Capacities'!R8</f>
        <v>-27662.271595828373</v>
      </c>
      <c r="H15" s="6"/>
      <c r="I15" s="6"/>
      <c r="J15" s="340"/>
      <c r="K15" s="6"/>
      <c r="L15" s="6"/>
      <c r="M15" s="6"/>
      <c r="N15" s="7"/>
      <c r="O15" s="304"/>
      <c r="P15" s="807" t="s">
        <v>253</v>
      </c>
      <c r="Q15" s="808"/>
      <c r="R15" s="319"/>
      <c r="S15" s="807" t="s">
        <v>253</v>
      </c>
      <c r="T15" s="842"/>
      <c r="U15" s="842"/>
      <c r="V15" s="842"/>
      <c r="W15" s="842"/>
      <c r="X15" s="842"/>
      <c r="Y15" s="842"/>
      <c r="Z15" s="842"/>
      <c r="AA15" s="842"/>
      <c r="AB15" s="842"/>
      <c r="AC15" s="842"/>
      <c r="AD15" s="842"/>
      <c r="AE15" s="842"/>
      <c r="AF15" s="808"/>
      <c r="AG15" s="304"/>
      <c r="AH15" s="304"/>
    </row>
    <row r="16" spans="1:34" ht="15.75" thickBot="1" x14ac:dyDescent="0.3">
      <c r="A16" s="5"/>
      <c r="B16" s="6"/>
      <c r="C16" s="6"/>
      <c r="D16" s="6"/>
      <c r="E16" s="6"/>
      <c r="F16" s="6"/>
      <c r="G16" s="6"/>
      <c r="H16" s="6"/>
      <c r="I16" s="341" t="s">
        <v>270</v>
      </c>
      <c r="J16" s="328">
        <v>1</v>
      </c>
      <c r="K16" s="6"/>
      <c r="L16" s="6"/>
      <c r="M16" s="6"/>
      <c r="N16" s="7"/>
      <c r="O16" s="304"/>
      <c r="P16" s="569" t="s">
        <v>86</v>
      </c>
      <c r="Q16" s="662" t="s">
        <v>85</v>
      </c>
      <c r="R16" s="304"/>
      <c r="S16" s="662" t="s">
        <v>0</v>
      </c>
      <c r="T16" s="662" t="s">
        <v>76</v>
      </c>
      <c r="U16" s="662" t="s">
        <v>106</v>
      </c>
      <c r="V16" s="569" t="s">
        <v>78</v>
      </c>
      <c r="W16" s="662" t="s">
        <v>81</v>
      </c>
      <c r="X16" s="662" t="s">
        <v>82</v>
      </c>
      <c r="Y16" s="569" t="s">
        <v>79</v>
      </c>
      <c r="Z16" s="569" t="s">
        <v>80</v>
      </c>
      <c r="AA16" s="569" t="s">
        <v>194</v>
      </c>
      <c r="AB16" s="569" t="s">
        <v>193</v>
      </c>
      <c r="AC16" s="569" t="s">
        <v>195</v>
      </c>
      <c r="AD16" s="569" t="s">
        <v>196</v>
      </c>
      <c r="AE16" s="809" t="s">
        <v>354</v>
      </c>
      <c r="AF16" s="810" t="s">
        <v>397</v>
      </c>
      <c r="AG16" s="831" t="s">
        <v>247</v>
      </c>
      <c r="AH16" s="304"/>
    </row>
    <row r="17" spans="1:34" ht="15.75" thickBot="1" x14ac:dyDescent="0.3">
      <c r="A17" s="5"/>
      <c r="B17" s="824" t="s">
        <v>314</v>
      </c>
      <c r="C17" s="825"/>
      <c r="D17" s="826"/>
      <c r="E17" s="6"/>
      <c r="F17" s="6"/>
      <c r="G17" s="6"/>
      <c r="H17" s="6"/>
      <c r="I17" s="20"/>
      <c r="J17" s="20"/>
      <c r="K17" s="6"/>
      <c r="L17" s="6"/>
      <c r="M17" s="6"/>
      <c r="N17" s="7"/>
      <c r="O17" s="304"/>
      <c r="P17" s="535"/>
      <c r="Q17" s="540"/>
      <c r="R17" s="304"/>
      <c r="S17" s="540"/>
      <c r="T17" s="540"/>
      <c r="U17" s="540"/>
      <c r="V17" s="535"/>
      <c r="W17" s="540"/>
      <c r="X17" s="540"/>
      <c r="Y17" s="535"/>
      <c r="Z17" s="535"/>
      <c r="AA17" s="535"/>
      <c r="AB17" s="535"/>
      <c r="AC17" s="535"/>
      <c r="AD17" s="535"/>
      <c r="AE17" s="810"/>
      <c r="AF17" s="834"/>
      <c r="AG17" s="831"/>
      <c r="AH17" s="304"/>
    </row>
    <row r="18" spans="1:34" ht="15.75" thickBot="1" x14ac:dyDescent="0.3">
      <c r="A18" s="5"/>
      <c r="B18" s="342" t="s">
        <v>313</v>
      </c>
      <c r="C18" s="343">
        <v>3</v>
      </c>
      <c r="D18" s="344"/>
      <c r="E18" s="6"/>
      <c r="F18" s="6"/>
      <c r="G18" s="6"/>
      <c r="H18" s="6"/>
      <c r="I18" s="20"/>
      <c r="J18" s="20"/>
      <c r="K18" s="6"/>
      <c r="L18" s="20"/>
      <c r="M18" s="20"/>
      <c r="N18" s="7"/>
      <c r="O18" s="304"/>
      <c r="P18" s="29">
        <f>_xlfn.IFS(('System Capacities'!$N$19+'System Capacities'!$N$32=2),(Z5/$G$13),('System Capacities'!$N$19+'System Capacities'!$N$32=3),(ABS((Z5-'System Capacities'!$C$46)/$G$13)+('System Capacities'!$D$46*'System Capacities'!$D$6)),('System Capacities'!$N$19+'System Capacities'!$N$32=4),(ABS((Z5-'System Capacities'!$C$47)/$G$13)+('System Capacities'!$D$47*'System Capacities'!$D$6)),('System Capacities'!$N$19+'System Capacities'!$N$32=5),(ABS(((Z5-AF5)-'System Capacities'!$C$48)/$G$13)+('System Capacities'!$D$48*'System Capacities'!$D$6)),('System Capacities'!$N$19+'System Capacities'!$N$32=6),(ABS(((Z5-AF5)-'System Capacities'!$C$49)/$G$13)+('System Capacities'!$D$50*'System Capacities'!$D$6)),('System Capacities'!$N$19+'System Capacities'!$N$32=7),(ABS(((Z5-AF5)-'System Capacities'!$C$50)/$G$13)+('System Capacities'!$D$49*'System Capacities'!$D$6)),('System Capacities'!$N$19+'System Capacities'!$N$32=8),(ABS(((Z5-AF5)-'System Capacities'!$C$52)/$G$13)+('System Capacities'!$D$52*'System Capacities'!$D$6)))</f>
        <v>5.2001922011834746E-3</v>
      </c>
      <c r="Q18" s="345">
        <f>Q19+P18</f>
        <v>4.5340258299381146E-2</v>
      </c>
      <c r="R18" s="304"/>
      <c r="S18" s="10">
        <v>3</v>
      </c>
      <c r="T18" s="25">
        <f>T5</f>
        <v>8.75</v>
      </c>
      <c r="U18" s="29">
        <f>P18/(T18-T19)</f>
        <v>1.7333974003944915E-3</v>
      </c>
      <c r="V18" s="320">
        <f>Q18</f>
        <v>4.5340258299381146E-2</v>
      </c>
      <c r="W18" s="25">
        <f>'Structural Information'!$Z$6</f>
        <v>40.367000000000004</v>
      </c>
      <c r="X18" s="25">
        <f>W18*V18</f>
        <v>1.8302502067711188</v>
      </c>
      <c r="Y18" s="25">
        <f>((W18*V18)/(X22)*$J$12)</f>
        <v>416.38200270257954</v>
      </c>
      <c r="Z18" s="321">
        <f>Y18</f>
        <v>416.38200270257954</v>
      </c>
      <c r="AA18" s="322">
        <f>_xlfn.IFS((U18&lt;='Frame Capacities'!$BM$11),(U18*'Frame Capacities'!$BG$4*'Frame Capacities'!$BH$11),(AND((U18&gt;'Frame Capacities'!$BM$11),(U18&lt;='Frame Capacities'!$BN$11))),((U18-'Frame Capacities'!$BM$11)*'Frame Capacities'!$BG$4*('Frame Capacities'!$BI$11)+'Frame Capacities'!$BC$11),(AND((U18&gt;'Frame Capacities'!$BN$11),(U18&lt;='Frame Capacities'!$BO$11))),((U18-'Frame Capacities'!$BN$11)*'Frame Capacities'!$BG$4*('Frame Capacities'!$BJ$11)+'Frame Capacities'!$BD$11),(AND((U18&gt;'Frame Capacities'!$BO$11),(U18&lt;='Frame Capacities'!$BP$11))),((U18-'Frame Capacities'!$BO$11)*'Frame Capacities'!$BG$4*('Frame Capacities'!$BK$11)+'Frame Capacities'!$BE$11))</f>
        <v>16.086097405789225</v>
      </c>
      <c r="AB18" s="323">
        <f>_xlfn.IFS((U18&lt;='Infill Capacities'!$CT$11),(U18*'Infill Capacities'!$CO$11*'Infill Capacities'!$CN$4),(AND((U18&gt;'Infill Capacities'!$CT$11),(U18&lt;='Infill Capacities'!$CU$11))),((U18-'Infill Capacities'!$CT$11)*'Infill Capacities'!$CN$4*('Infill Capacities'!$CP$11)+'Infill Capacities'!$CJ$11),(AND((U18&gt;'Infill Capacities'!$CU$11),(U18&lt;='Infill Capacities'!$CV$11))),((U18-'Infill Capacities'!$CU$11)*'Infill Capacities'!$CN$4*('Infill Capacities'!$CQ$11)+'Infill Capacities'!$CK$11),(AND((U18&gt;'Infill Capacities'!$CV$11),(U18&lt;='Infill Capacities'!$CW$11))),((U18-'Infill Capacities'!$CV$11)*'Infill Capacities'!$CN$4*('Infill Capacities'!$CR$11)+'Infill Capacities'!$CM$11))</f>
        <v>400.2243797480553</v>
      </c>
      <c r="AC18" s="338">
        <f>AA18/$C$13</f>
        <v>0.18060738105302274</v>
      </c>
      <c r="AD18" s="346">
        <f>AB18/$D$13</f>
        <v>0.75320758007387723</v>
      </c>
      <c r="AE18" s="325">
        <f>AA18+AB18</f>
        <v>416.31047715384454</v>
      </c>
      <c r="AF18" s="325">
        <f>Z18-AE18</f>
        <v>7.1525548734996391E-2</v>
      </c>
      <c r="AG18" s="329">
        <f>(Z18-(AE18))/Z18</f>
        <v>1.7177867504058979E-4</v>
      </c>
      <c r="AH18" s="304"/>
    </row>
    <row r="19" spans="1:34" x14ac:dyDescent="0.25">
      <c r="A19" s="5"/>
      <c r="B19" s="822" t="s">
        <v>311</v>
      </c>
      <c r="C19" s="823"/>
      <c r="D19" s="347">
        <v>1</v>
      </c>
      <c r="E19" s="6"/>
      <c r="F19" s="6"/>
      <c r="G19" s="6"/>
      <c r="H19" s="6"/>
      <c r="I19" s="20"/>
      <c r="J19" s="20"/>
      <c r="K19" s="6"/>
      <c r="L19" s="20"/>
      <c r="M19" s="20"/>
      <c r="N19" s="7"/>
      <c r="O19" s="304"/>
      <c r="P19" s="29">
        <f>_xlfn.IFS(('System Capacities'!$N$20+'System Capacities'!$N$33=2),(ABS(Z6/$G$14)),('System Capacities'!$N$20+'System Capacities'!$N$33=3),(ABS((Z6-'System Capacities'!$G$46)/$G$14)+('System Capacities'!$H$46*'System Capacities'!$D$7)),('System Capacities'!$N$20+'System Capacities'!$N$33=4),(ABS((Z6-'System Capacities'!$G$47)/$G$14)+('System Capacities'!$H$47*'System Capacities'!$D$7)),('System Capacities'!$N$20+'System Capacities'!$N$33=5),(ABS(((Z6-AF6)-'System Capacities'!$G$48)/$G$14)+('System Capacities'!$H$48*'System Capacities'!$D$7)),('System Capacities'!$N$20+'System Capacities'!$N$33=6),(ABS(((Z6-AF6)-'System Capacities'!$G$50)/$G$14)+('System Capacities'!$H$50*'System Capacities'!$D$7)),('System Capacities'!$N$20+'System Capacities'!$N$33=7),(ABS(((Z6-AF6)-'System Capacities'!$G$49)/$G$14)+('System Capacities'!$H$49*'System Capacities'!$D$7)),('System Capacities'!$N$20+'System Capacities'!$N$33=8),(ABS(((Z6-AF6)-'System Capacities'!$G$51)/$G$14)+('System Capacities'!$H$51*'System Capacities'!$D$7)))</f>
        <v>1.7526132568231181E-2</v>
      </c>
      <c r="Q19" s="345">
        <f>Q20+P19</f>
        <v>4.0140066098197674E-2</v>
      </c>
      <c r="R19" s="304"/>
      <c r="S19" s="10">
        <v>2</v>
      </c>
      <c r="T19" s="25">
        <f>T6</f>
        <v>5.75</v>
      </c>
      <c r="U19" s="29">
        <f>P19/(T19-T20)</f>
        <v>5.8420441894103938E-3</v>
      </c>
      <c r="V19" s="320">
        <f>Q19</f>
        <v>4.0140066098197674E-2</v>
      </c>
      <c r="W19" s="25">
        <f>'Structural Information'!$Z$7</f>
        <v>40.367000000000004</v>
      </c>
      <c r="X19" s="25">
        <f>W19*V19</f>
        <v>1.6203340481859456</v>
      </c>
      <c r="Y19" s="25">
        <f>((W19*V19)/(X22)*$J$12)</f>
        <v>368.62606737310074</v>
      </c>
      <c r="Z19" s="321">
        <f>Z18+Y19</f>
        <v>785.00807007568028</v>
      </c>
      <c r="AA19" s="322">
        <f>_xlfn.IFS((U19&lt;='Frame Capacities'!$BM$12),(U19*'Frame Capacities'!$BG$5*'Frame Capacities'!$BH$12),(AND((U19&gt;'Frame Capacities'!$BM$12),(U19&lt;='Frame Capacities'!$BN$12))),((U19-'Frame Capacities'!$BM$12)*'Frame Capacities'!$BG$5*('Frame Capacities'!$BI$12)+'Frame Capacities'!$BC$12),(AND((U19&gt;'Frame Capacities'!$BN$12),(U19&lt;='Frame Capacities'!$BO$12))),((U19-'Frame Capacities'!$BN$12)*'Frame Capacities'!$BG$5*('Frame Capacities'!$BJ$12)+'Frame Capacities'!$BD$12),(AND((U19&gt;'Frame Capacities'!$BO$12),(U19&lt;='Frame Capacities'!$BP$12))),((U19-'Frame Capacities'!$BO$12)*'Frame Capacities'!$BG$5*('Frame Capacities'!$BK$12)+'Frame Capacities'!$BE$12))</f>
        <v>61.700868574665641</v>
      </c>
      <c r="AB19" s="323">
        <f>_xlfn.IFS((U19&lt;='Infill Capacities'!$CT$12),(U19*'Infill Capacities'!$CO$12*'Infill Capacities'!$CN$5),(AND((U19&gt;'Infill Capacities'!$CT$12),(U19&lt;='Infill Capacities'!$CU$12))),((U19-'Infill Capacities'!$CT$12)*'Infill Capacities'!$CN$5*('Infill Capacities'!$CP$12)+'Infill Capacities'!$CJ$12),(AND((U19&gt;'Infill Capacities'!$CU$12),(U19&lt;='Infill Capacities'!$CV$12))),((U19-'Infill Capacities'!$CU$12)*'Infill Capacities'!$CN$5*('Infill Capacities'!$CQ$12)+'Infill Capacities'!$CK$12),(AND((U19&gt;'Infill Capacities'!$CV$12),(U19&lt;='Infill Capacities'!$CW$12))),((U19-'Infill Capacities'!$CV$12)*'Infill Capacities'!$CN$5*('Infill Capacities'!$CR$12)+'Infill Capacities'!$CM$12))</f>
        <v>588.68439694553047</v>
      </c>
      <c r="AC19" s="338">
        <f>AA19/$C$14</f>
        <v>0.6378449542522292</v>
      </c>
      <c r="AD19" s="346">
        <f>AB19/$D$14</f>
        <v>8.8630592734948905</v>
      </c>
      <c r="AE19" s="325">
        <f>AA19+AB19</f>
        <v>650.38526552019607</v>
      </c>
      <c r="AF19" s="325">
        <f>Z19-AE19</f>
        <v>134.62280455548421</v>
      </c>
      <c r="AG19" s="329">
        <f>(Z19-(AE19))/Z19</f>
        <v>0.17149225554140562</v>
      </c>
      <c r="AH19" s="304"/>
    </row>
    <row r="20" spans="1:34" x14ac:dyDescent="0.25">
      <c r="A20" s="5"/>
      <c r="B20" s="822" t="s">
        <v>312</v>
      </c>
      <c r="C20" s="823"/>
      <c r="D20" s="348">
        <v>2</v>
      </c>
      <c r="E20" s="6"/>
      <c r="F20" s="6"/>
      <c r="G20" s="6"/>
      <c r="H20" s="6"/>
      <c r="I20" s="6"/>
      <c r="J20" s="340"/>
      <c r="K20" s="6"/>
      <c r="L20" s="20"/>
      <c r="M20" s="20"/>
      <c r="N20" s="7"/>
      <c r="O20" s="304"/>
      <c r="P20" s="29">
        <f>_xlfn.IFS(('System Capacities'!$N$21+'System Capacities'!$N$34=2),(ABS(Z7/$G$15)),('System Capacities'!$N$21+'System Capacities'!$N$34=3),(ABS((Z7-'System Capacities'!$K$46)/$G$15)+('System Capacities'!$L$46*'System Capacities'!$D$8)),('System Capacities'!$N$21+'System Capacities'!$N$34=4),(ABS((Z7-'System Capacities'!$K$47)/$G$15)+('System Capacities'!$L$47*'System Capacities'!$D$8)),('System Capacities'!$N$21+'System Capacities'!$N$34=5),(ABS((Z7-'System Capacities'!$K$48)/$G$15)+('System Capacities'!$L$48*'System Capacities'!$D$8)),('System Capacities'!$N$21+'System Capacities'!$N$34=6),(ABS((Z7-'System Capacities'!$K$50)/$G$15)+('System Capacities'!$L$50*'System Capacities'!$D$8)),('System Capacities'!$N$21+'System Capacities'!$N$34=7),(ABS((Z7-'System Capacities'!$K$49)/$G$15)+('System Capacities'!$L$49*'System Capacities'!$D$8)),('System Capacities'!$N$21+'System Capacities'!$N$34=8),(ABS((Z7-'System Capacities'!$K$51)/$G$15)+('System Capacities'!$L$51*'System Capacities'!$D$8)))</f>
        <v>2.2613933529966497E-2</v>
      </c>
      <c r="Q20" s="345">
        <f>Q21+P20</f>
        <v>2.2613933529966497E-2</v>
      </c>
      <c r="R20" s="304"/>
      <c r="S20" s="10">
        <v>1</v>
      </c>
      <c r="T20" s="25">
        <f>T7</f>
        <v>2.75</v>
      </c>
      <c r="U20" s="29">
        <f>P20/(T20-T21)</f>
        <v>8.2232485563514535E-3</v>
      </c>
      <c r="V20" s="320">
        <f>Q20</f>
        <v>2.2613933529966497E-2</v>
      </c>
      <c r="W20" s="25">
        <f>'Structural Information'!$Z$8</f>
        <v>40.367000000000004</v>
      </c>
      <c r="X20" s="25">
        <f>W20*V20</f>
        <v>0.91285665480415767</v>
      </c>
      <c r="Y20" s="25">
        <f>((W20*V20)/(X22)*$J$12)</f>
        <v>207.6749291990466</v>
      </c>
      <c r="Z20" s="321">
        <f>Z19+Y20</f>
        <v>992.68299927472685</v>
      </c>
      <c r="AA20" s="322">
        <f>_xlfn.IFS((U20&lt;='Frame Capacities'!$BM$13),(U20*'Frame Capacities'!$BG$6*'Frame Capacities'!$BH$13),(AND((U20&gt;'Frame Capacities'!$BM$13),(U20&lt;='Frame Capacities'!$BN$13))),((U20-'Frame Capacities'!$BM$13)*'Frame Capacities'!$BG$6*('Frame Capacities'!$BI$13)+'Frame Capacities'!$BC$13),(AND((U20&gt;'Frame Capacities'!$BN$13),(U20&lt;='Frame Capacities'!$BO$13))),((U20-'Frame Capacities'!$BN$13)*'Frame Capacities'!$BG$6*('Frame Capacities'!$BJ$13)+'Frame Capacities'!$BD$13),(AND((U20&gt;'Frame Capacities'!$BO$13),(U20&lt;='Frame Capacities'!$BP$13))),((U20-'Frame Capacities'!$BO$13)*'Frame Capacities'!$BG$6*('Frame Capacities'!$BK$13)+'Frame Capacities'!$BE$13))</f>
        <v>123.19999999999997</v>
      </c>
      <c r="AB20" s="323">
        <f>_xlfn.IFS((U20&lt;='Infill Capacities'!$CT$13),(U20*'Infill Capacities'!$CO$13*'Infill Capacities'!$CN$6),(AND((U20&gt;'Infill Capacities'!$CT$13),(U20&lt;='Infill Capacities'!$CU$13))),((U20-'Infill Capacities'!$CT$13)*'Infill Capacities'!$CN$6*('Infill Capacities'!$CP$13)+'Infill Capacities'!$CJ$13),(AND((U20&gt;'Infill Capacities'!$CU$13),(U20&lt;='Infill Capacities'!$CV$13))),((U20-'Infill Capacities'!$CU$13)*'Infill Capacities'!$CN$6*('Infill Capacities'!$CQ$13)+'Infill Capacities'!$CK$13),(AND((U20&gt;'Infill Capacities'!$CV$13),(U20&lt;='Infill Capacities'!$CW$13))),((U20-'Infill Capacities'!$CV$13)*'Infill Capacities'!$CN$6*('Infill Capacities'!$CR$13)+'Infill Capacities'!$CM$13))</f>
        <v>358.22733815030404</v>
      </c>
      <c r="AC20" s="338">
        <f>AA20/$C$15</f>
        <v>0.99999999999999989</v>
      </c>
      <c r="AD20" s="346">
        <f>AB20/$D$15</f>
        <v>5.3933655246959358</v>
      </c>
      <c r="AE20" s="325">
        <f>AA20+AB20</f>
        <v>481.42733815030402</v>
      </c>
      <c r="AF20" s="325">
        <f>Z20-AE20</f>
        <v>511.25566112442283</v>
      </c>
      <c r="AG20" s="329">
        <f>(Z20-(AE20))/Z20</f>
        <v>0.51502409278486283</v>
      </c>
      <c r="AH20" s="304"/>
    </row>
    <row r="21" spans="1:34" ht="15.75" thickBot="1" x14ac:dyDescent="0.3">
      <c r="A21" s="5"/>
      <c r="B21" s="820" t="s">
        <v>324</v>
      </c>
      <c r="C21" s="821"/>
      <c r="D21" s="349">
        <v>3</v>
      </c>
      <c r="E21" s="6"/>
      <c r="F21" s="6"/>
      <c r="G21" s="6"/>
      <c r="H21" s="6"/>
      <c r="I21" s="6"/>
      <c r="J21" s="340"/>
      <c r="K21" s="6"/>
      <c r="L21" s="6"/>
      <c r="M21" s="6"/>
      <c r="N21" s="7"/>
      <c r="O21" s="304"/>
      <c r="P21" s="29">
        <v>0</v>
      </c>
      <c r="Q21" s="345">
        <f>P21</f>
        <v>0</v>
      </c>
      <c r="R21" s="304"/>
      <c r="S21" s="10">
        <v>0</v>
      </c>
      <c r="T21" s="25">
        <f>T8</f>
        <v>0</v>
      </c>
      <c r="U21" s="350" t="s">
        <v>70</v>
      </c>
      <c r="V21" s="320">
        <f>Q21</f>
        <v>0</v>
      </c>
      <c r="W21" s="25" t="str">
        <f>E8</f>
        <v>-</v>
      </c>
      <c r="X21" s="25">
        <v>0</v>
      </c>
      <c r="Y21" s="25" t="s">
        <v>70</v>
      </c>
      <c r="Z21" s="334" t="s">
        <v>70</v>
      </c>
      <c r="AA21" s="322" t="s">
        <v>70</v>
      </c>
      <c r="AB21" s="322" t="s">
        <v>70</v>
      </c>
      <c r="AC21" s="330" t="s">
        <v>70</v>
      </c>
      <c r="AD21" s="322" t="s">
        <v>70</v>
      </c>
      <c r="AE21" s="332" t="s">
        <v>70</v>
      </c>
      <c r="AF21" s="332" t="s">
        <v>70</v>
      </c>
      <c r="AG21" s="304"/>
      <c r="AH21" s="304"/>
    </row>
    <row r="22" spans="1:34" ht="15.75" thickBot="1" x14ac:dyDescent="0.3">
      <c r="A22" s="5"/>
      <c r="B22" s="6"/>
      <c r="C22" s="6"/>
      <c r="D22" s="6"/>
      <c r="E22" s="20"/>
      <c r="F22" s="20"/>
      <c r="G22" s="20"/>
      <c r="H22" s="6"/>
      <c r="I22" s="6"/>
      <c r="J22" s="6"/>
      <c r="K22" s="6"/>
      <c r="L22" s="6"/>
      <c r="M22" s="6"/>
      <c r="N22" s="7"/>
      <c r="O22" s="304"/>
      <c r="P22" s="304"/>
      <c r="Q22" s="304"/>
      <c r="R22" s="304"/>
      <c r="S22" s="304"/>
      <c r="T22" s="304"/>
      <c r="U22" s="304"/>
      <c r="V22" s="304"/>
      <c r="W22" s="171" t="s">
        <v>83</v>
      </c>
      <c r="X22" s="351">
        <f>SUM(X18:X21)</f>
        <v>4.3634409097612217</v>
      </c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</row>
    <row r="23" spans="1:34" x14ac:dyDescent="0.25">
      <c r="A23" s="5"/>
      <c r="B23" s="817" t="s">
        <v>325</v>
      </c>
      <c r="C23" s="818"/>
      <c r="D23" s="6"/>
      <c r="E23" s="20"/>
      <c r="F23" s="20"/>
      <c r="G23" s="20"/>
      <c r="H23" s="6"/>
      <c r="I23" s="6"/>
      <c r="J23" s="6"/>
      <c r="K23" s="6"/>
      <c r="L23" s="6"/>
      <c r="M23" s="6"/>
      <c r="N23" s="7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</row>
    <row r="24" spans="1:34" ht="15.75" thickBot="1" x14ac:dyDescent="0.3">
      <c r="A24" s="5"/>
      <c r="B24" s="352" t="s">
        <v>323</v>
      </c>
      <c r="C24" s="353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</row>
    <row r="25" spans="1:34" ht="15.75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</row>
    <row r="26" spans="1:34" ht="16.5" thickBot="1" x14ac:dyDescent="0.3">
      <c r="A26" s="5"/>
      <c r="B26" s="815" t="s">
        <v>326</v>
      </c>
      <c r="C26" s="81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</row>
    <row r="27" spans="1:34" ht="15.75" thickBot="1" x14ac:dyDescent="0.3">
      <c r="A27" s="5"/>
      <c r="B27" s="811" t="s">
        <v>0</v>
      </c>
      <c r="C27" s="813" t="s">
        <v>78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</row>
    <row r="28" spans="1:34" ht="15.75" thickBot="1" x14ac:dyDescent="0.3">
      <c r="A28" s="5"/>
      <c r="B28" s="812"/>
      <c r="C28" s="814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304"/>
      <c r="P28" s="804" t="s">
        <v>254</v>
      </c>
      <c r="Q28" s="805"/>
      <c r="R28" s="319"/>
      <c r="S28" s="804" t="s">
        <v>254</v>
      </c>
      <c r="T28" s="844"/>
      <c r="U28" s="844"/>
      <c r="V28" s="844"/>
      <c r="W28" s="844"/>
      <c r="X28" s="844"/>
      <c r="Y28" s="844"/>
      <c r="Z28" s="844"/>
      <c r="AA28" s="844"/>
      <c r="AB28" s="844"/>
      <c r="AC28" s="844"/>
      <c r="AD28" s="844"/>
      <c r="AE28" s="844"/>
      <c r="AF28" s="805"/>
      <c r="AG28" s="304"/>
      <c r="AH28" s="304"/>
    </row>
    <row r="29" spans="1:34" x14ac:dyDescent="0.25">
      <c r="A29" s="5"/>
      <c r="B29" s="24">
        <v>3</v>
      </c>
      <c r="C29" s="354">
        <v>3.5257534127497103E-2</v>
      </c>
      <c r="D29" s="355"/>
      <c r="E29" s="6"/>
      <c r="F29" s="6"/>
      <c r="G29" s="6"/>
      <c r="H29" s="6"/>
      <c r="I29" s="6"/>
      <c r="J29" s="6"/>
      <c r="K29" s="6"/>
      <c r="L29" s="6"/>
      <c r="M29" s="6"/>
      <c r="N29" s="7"/>
      <c r="O29" s="304"/>
      <c r="P29" s="569" t="s">
        <v>86</v>
      </c>
      <c r="Q29" s="662" t="s">
        <v>85</v>
      </c>
      <c r="R29" s="304"/>
      <c r="S29" s="662" t="s">
        <v>0</v>
      </c>
      <c r="T29" s="662" t="s">
        <v>76</v>
      </c>
      <c r="U29" s="662" t="s">
        <v>106</v>
      </c>
      <c r="V29" s="569" t="s">
        <v>78</v>
      </c>
      <c r="W29" s="662" t="s">
        <v>81</v>
      </c>
      <c r="X29" s="662" t="s">
        <v>82</v>
      </c>
      <c r="Y29" s="569" t="s">
        <v>79</v>
      </c>
      <c r="Z29" s="569" t="s">
        <v>80</v>
      </c>
      <c r="AA29" s="806" t="s">
        <v>194</v>
      </c>
      <c r="AB29" s="806" t="s">
        <v>193</v>
      </c>
      <c r="AC29" s="806" t="s">
        <v>195</v>
      </c>
      <c r="AD29" s="806" t="s">
        <v>196</v>
      </c>
      <c r="AE29" s="809" t="s">
        <v>354</v>
      </c>
      <c r="AF29" s="810" t="s">
        <v>397</v>
      </c>
      <c r="AG29" s="831" t="s">
        <v>247</v>
      </c>
      <c r="AH29" s="304"/>
    </row>
    <row r="30" spans="1:34" x14ac:dyDescent="0.25">
      <c r="A30" s="5"/>
      <c r="B30" s="24">
        <v>2</v>
      </c>
      <c r="C30" s="354">
        <v>3.0738957617767289E-2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304"/>
      <c r="P30" s="535"/>
      <c r="Q30" s="540"/>
      <c r="R30" s="304"/>
      <c r="S30" s="540"/>
      <c r="T30" s="540"/>
      <c r="U30" s="540"/>
      <c r="V30" s="535"/>
      <c r="W30" s="540"/>
      <c r="X30" s="540"/>
      <c r="Y30" s="535"/>
      <c r="Z30" s="535"/>
      <c r="AA30" s="569"/>
      <c r="AB30" s="569"/>
      <c r="AC30" s="569"/>
      <c r="AD30" s="569"/>
      <c r="AE30" s="810"/>
      <c r="AF30" s="834"/>
      <c r="AG30" s="831"/>
      <c r="AH30" s="304"/>
    </row>
    <row r="31" spans="1:34" ht="15.75" thickBot="1" x14ac:dyDescent="0.3">
      <c r="A31" s="5"/>
      <c r="B31" s="37">
        <v>1</v>
      </c>
      <c r="C31" s="356">
        <v>1.7817400504286273E-2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304"/>
      <c r="P31" s="29">
        <f>_xlfn.IFS(('System Capacities'!$N$19+'System Capacities'!$N$32=2),(Z18/$G$13),('System Capacities'!$N$19+'System Capacities'!$N$32=3),(ABS((Z18-'System Capacities'!$C$46)/$G$13)+('System Capacities'!$D$46*'System Capacities'!$D$6)),('System Capacities'!$N$19+'System Capacities'!$N$32=4),(ABS((Z18-'System Capacities'!$C$47)/$G$13)+('System Capacities'!$D$47*'System Capacities'!$D$6)),('System Capacities'!$N$19+'System Capacities'!$N$32=5),(ABS(((Z18-AF18)-'System Capacities'!$C$48)/$G$13)+('System Capacities'!$D$48*'System Capacities'!$D$6)),('System Capacities'!$N$19+'System Capacities'!$N$32=6),(ABS(((Z18-AF18)-'System Capacities'!$C$49)/$G$13)+('System Capacities'!$D$50*'System Capacities'!$D$6)),('System Capacities'!$N$19+'System Capacities'!$N$32=7),(ABS(((Z18-AF18)-'System Capacities'!$C$50)/$G$13)+('System Capacities'!$D$49*'System Capacities'!$D$6)),('System Capacities'!$N$19+'System Capacities'!$N$32=8),(ABS(((Z18-AF18)-'System Capacities'!$C$52)/$G$13)+('System Capacities'!$D$52*'System Capacities'!$D$6)))</f>
        <v>5.2010856367829339E-3</v>
      </c>
      <c r="Q31" s="345">
        <f>Q32+P31</f>
        <v>4.5354512548854295E-2</v>
      </c>
      <c r="R31" s="304"/>
      <c r="S31" s="10">
        <v>3</v>
      </c>
      <c r="T31" s="25">
        <f>T5</f>
        <v>8.75</v>
      </c>
      <c r="U31" s="29">
        <f>P31/(T31-T32)</f>
        <v>1.733695212260978E-3</v>
      </c>
      <c r="V31" s="320">
        <f>Q31</f>
        <v>4.5354512548854295E-2</v>
      </c>
      <c r="W31" s="25">
        <f>'Structural Information'!$Z$6</f>
        <v>40.367000000000004</v>
      </c>
      <c r="X31" s="25">
        <f>W31*V31</f>
        <v>1.8308256080596015</v>
      </c>
      <c r="Y31" s="25">
        <f>((W31*V31)/(X35)*$J$12)</f>
        <v>416.40652628568944</v>
      </c>
      <c r="Z31" s="321">
        <f>Y31</f>
        <v>416.40652628568944</v>
      </c>
      <c r="AA31" s="322">
        <f>_xlfn.IFS((U31&lt;='Frame Capacities'!$BM$11),(U31*'Frame Capacities'!$BG$4*'Frame Capacities'!$BH$11),(AND((U31&gt;'Frame Capacities'!$BM$11),(U31&lt;='Frame Capacities'!$BN$11))),((U31-'Frame Capacities'!$BM$11)*'Frame Capacities'!$BG$4*('Frame Capacities'!$BI$11)+'Frame Capacities'!$BC$11),(AND((U31&gt;'Frame Capacities'!$BN$11),(U31&lt;='Frame Capacities'!$BO$11))),((U31-'Frame Capacities'!$BN$11)*'Frame Capacities'!$BG$4*('Frame Capacities'!$BJ$11)+'Frame Capacities'!$BD$11),(AND((U31&gt;'Frame Capacities'!$BO$11),(U31&lt;='Frame Capacities'!$BP$11))),((U31-'Frame Capacities'!$BO$11)*'Frame Capacities'!$BG$4*('Frame Capacities'!$BK$11)+'Frame Capacities'!$BE$11))</f>
        <v>16.088861129036886</v>
      </c>
      <c r="AB31" s="323">
        <f>_xlfn.IFS((U31&lt;='Infill Capacities'!$CT$11),(U31*'Infill Capacities'!$CO$11*'Infill Capacities'!$CN$4),(AND((U31&gt;'Infill Capacities'!$CT$11),(U31&lt;='Infill Capacities'!$CU$11))),((U31-'Infill Capacities'!$CT$11)*'Infill Capacities'!$CN$4*('Infill Capacities'!$CP$11)+'Infill Capacities'!$CJ$11),(AND((U31&gt;'Infill Capacities'!$CU$11),(U31&lt;='Infill Capacities'!$CV$11))),((U31-'Infill Capacities'!$CU$11)*'Infill Capacities'!$CN$4*('Infill Capacities'!$CQ$11)+'Infill Capacities'!$CK$11),(AND((U31&gt;'Infill Capacities'!$CV$11),(U31&lt;='Infill Capacities'!$CW$11))),((U31-'Infill Capacities'!$CV$11)*'Infill Capacities'!$CN$4*('Infill Capacities'!$CR$11)+'Infill Capacities'!$CM$11))</f>
        <v>400.2931415735427</v>
      </c>
      <c r="AC31" s="29">
        <f>AA31/$C$13</f>
        <v>0.18063841087990515</v>
      </c>
      <c r="AD31" s="328">
        <f>AB31/$D$13</f>
        <v>0.75333698730341536</v>
      </c>
      <c r="AE31" s="325">
        <f>AA31+AB31</f>
        <v>416.3820027025796</v>
      </c>
      <c r="AF31" s="325">
        <f>Z31-AE31</f>
        <v>2.4523583109839819E-2</v>
      </c>
      <c r="AG31" s="329">
        <f>(Z31-(AE31))/Z31</f>
        <v>5.8893368767747424E-5</v>
      </c>
      <c r="AH31" s="304"/>
    </row>
    <row r="32" spans="1:3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304"/>
      <c r="P32" s="29">
        <f>_xlfn.IFS(('System Capacities'!$N$20+'System Capacities'!$N$33=2),(ABS(Z19/$G$14)),('System Capacities'!$N$20+'System Capacities'!$N$33=3),(ABS((Z19-'System Capacities'!$G$46)/$G$14)+('System Capacities'!$H$46*'System Capacities'!$D$7)),('System Capacities'!$N$20+'System Capacities'!$N$33=4),(ABS((Z19-'System Capacities'!$G$47)/$G$14)+('System Capacities'!$H$47*'System Capacities'!$D$7)),('System Capacities'!$N$20+'System Capacities'!$N$33=5),(ABS(((Z19-AF19)-'System Capacities'!$G$48)/$G$14)+('System Capacities'!$H$48*'System Capacities'!$D$7)),('System Capacities'!$N$20+'System Capacities'!$N$33=6),(ABS(((Z19-AF19)-'System Capacities'!$G$50)/$G$14)+('System Capacities'!$H$50*'System Capacities'!$D$7)),('System Capacities'!$N$20+'System Capacities'!$N$33=7),(ABS(((Z19-AF19)-'System Capacities'!$G$49)/$G$14)+('System Capacities'!$H$49*'System Capacities'!$D$7)),('System Capacities'!$N$20+'System Capacities'!$N$33=8),(ABS(((Z19-AF19)-'System Capacities'!$G$51)/$G$14)+('System Capacities'!$H$51*'System Capacities'!$D$7)))</f>
        <v>1.7539493382104865E-2</v>
      </c>
      <c r="Q32" s="345">
        <f>Q33+P32</f>
        <v>4.0153426912071362E-2</v>
      </c>
      <c r="R32" s="304"/>
      <c r="S32" s="10">
        <v>2</v>
      </c>
      <c r="T32" s="25">
        <f>T6</f>
        <v>5.75</v>
      </c>
      <c r="U32" s="29">
        <f>P32/(T32-T33)</f>
        <v>5.846497794034955E-3</v>
      </c>
      <c r="V32" s="320">
        <f>Q32</f>
        <v>4.0153426912071362E-2</v>
      </c>
      <c r="W32" s="25">
        <f>'Structural Information'!$Z$7</f>
        <v>40.367000000000004</v>
      </c>
      <c r="X32" s="25">
        <f>W32*V32</f>
        <v>1.6208733841595848</v>
      </c>
      <c r="Y32" s="25">
        <f>((W32*V32)/(X35)*$J$12)</f>
        <v>368.65458538247094</v>
      </c>
      <c r="Z32" s="321">
        <f>Z31+Y32</f>
        <v>785.06111166816038</v>
      </c>
      <c r="AA32" s="322">
        <f>_xlfn.IFS((U32&lt;='Frame Capacities'!$BM$12),(U32*'Frame Capacities'!$BG$5*'Frame Capacities'!$BH$12),(AND((U32&gt;'Frame Capacities'!$BM$12),(U32&lt;='Frame Capacities'!$BN$12))),((U32-'Frame Capacities'!$BM$12)*'Frame Capacities'!$BG$5*('Frame Capacities'!$BI$12)+'Frame Capacities'!$BC$12),(AND((U32&gt;'Frame Capacities'!$BN$12),(U32&lt;='Frame Capacities'!$BO$12))),((U32-'Frame Capacities'!$BN$12)*'Frame Capacities'!$BG$5*('Frame Capacities'!$BJ$12)+'Frame Capacities'!$BD$12),(AND((U32&gt;'Frame Capacities'!$BO$12),(U32&lt;='Frame Capacities'!$BP$12))),((U32-'Frame Capacities'!$BO$12)*'Frame Capacities'!$BG$5*('Frame Capacities'!$BK$12)+'Frame Capacities'!$BE$12))</f>
        <v>61.74790541052554</v>
      </c>
      <c r="AB32" s="323">
        <f>_xlfn.IFS((U32&lt;='Infill Capacities'!$CT$12),(U32*'Infill Capacities'!$CO$12*'Infill Capacities'!$CN$5),(AND((U32&gt;'Infill Capacities'!$CT$12),(U32&lt;='Infill Capacities'!$CU$12))),((U32-'Infill Capacities'!$CT$12)*'Infill Capacities'!$CN$5*('Infill Capacities'!$CP$12)+'Infill Capacities'!$CJ$12),(AND((U32&gt;'Infill Capacities'!$CU$12),(U32&lt;='Infill Capacities'!$CV$12))),((U32-'Infill Capacities'!$CU$12)*'Infill Capacities'!$CN$5*('Infill Capacities'!$CQ$12)+'Infill Capacities'!$CK$12),(AND((U32&gt;'Infill Capacities'!$CV$12),(U32&lt;='Infill Capacities'!$CW$12))),((U32-'Infill Capacities'!$CV$12)*'Infill Capacities'!$CN$5*('Infill Capacities'!$CR$12)+'Infill Capacities'!$CM$12))</f>
        <v>588.26115032350708</v>
      </c>
      <c r="AC32" s="29">
        <f>AA32/$C$14</f>
        <v>0.63833120686277267</v>
      </c>
      <c r="AD32" s="328">
        <f>AB32/$D$14</f>
        <v>8.8566869967405477</v>
      </c>
      <c r="AE32" s="325">
        <f>AA32+AB32</f>
        <v>650.00905573403259</v>
      </c>
      <c r="AF32" s="325">
        <f>Z32-AE32</f>
        <v>135.05205593412779</v>
      </c>
      <c r="AG32" s="329">
        <f>(Z32-(AE32))/Z32</f>
        <v>0.17202744337591558</v>
      </c>
      <c r="AH32" s="304"/>
    </row>
    <row r="33" spans="1:34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304"/>
      <c r="P33" s="29">
        <f>_xlfn.IFS(('System Capacities'!$N$21+'System Capacities'!$N$34=2),(ABS(Z20/$G$15)),('System Capacities'!$N$21+'System Capacities'!$N$34=3),(ABS((Z20-'System Capacities'!$K$46)/$G$15)+('System Capacities'!$L$46*'System Capacities'!$D$8)),('System Capacities'!$N$21+'System Capacities'!$N$34=4),(ABS((Z20-'System Capacities'!$K$47)/$G$15)+('System Capacities'!$L$47*'System Capacities'!$D$8)),('System Capacities'!$N$21+'System Capacities'!$N$34=5),(ABS((Z20-'System Capacities'!$K$48)/$G$15)+('System Capacities'!$L$48*'System Capacities'!$D$8)),('System Capacities'!$N$21+'System Capacities'!$N$34=6),(ABS((Z20-'System Capacities'!$K$50)/$G$15)+('System Capacities'!$L$50*'System Capacities'!$D$8)),('System Capacities'!$N$21+'System Capacities'!$N$34=7),(ABS((Z20-'System Capacities'!$K$49)/$G$15)+('System Capacities'!$L$49*'System Capacities'!$D$8)),('System Capacities'!$N$21+'System Capacities'!$N$34=8),(ABS((Z20-'System Capacities'!$K$51)/$G$15)+('System Capacities'!$L$51*'System Capacities'!$D$8)))</f>
        <v>2.2613933529966497E-2</v>
      </c>
      <c r="Q33" s="345">
        <f>Q34+P33</f>
        <v>2.2613933529966497E-2</v>
      </c>
      <c r="R33" s="304"/>
      <c r="S33" s="10">
        <v>1</v>
      </c>
      <c r="T33" s="25">
        <f>T7</f>
        <v>2.75</v>
      </c>
      <c r="U33" s="29">
        <f>P33/(T33-T34)</f>
        <v>8.2232485563514535E-3</v>
      </c>
      <c r="V33" s="320">
        <f>Q33</f>
        <v>2.2613933529966497E-2</v>
      </c>
      <c r="W33" s="25">
        <f>'Structural Information'!$Z$8</f>
        <v>40.367000000000004</v>
      </c>
      <c r="X33" s="25">
        <f>W33*V33</f>
        <v>0.91285665480415767</v>
      </c>
      <c r="Y33" s="25">
        <f>((W33*V33)/(X35)*$J$12)</f>
        <v>207.62188760656633</v>
      </c>
      <c r="Z33" s="321">
        <f>Z32+Y33</f>
        <v>992.68299927472674</v>
      </c>
      <c r="AA33" s="322">
        <f>_xlfn.IFS((U33&lt;='Frame Capacities'!$BM$13),(U33*'Frame Capacities'!$BG$6*'Frame Capacities'!$BH$13),(AND((U33&gt;'Frame Capacities'!$BM$13),(U33&lt;='Frame Capacities'!$BN$13))),((U33-'Frame Capacities'!$BM$13)*'Frame Capacities'!$BG$6*('Frame Capacities'!$BI$13)+'Frame Capacities'!$BC$13),(AND((U33&gt;'Frame Capacities'!$BN$13),(U33&lt;='Frame Capacities'!$BO$13))),((U33-'Frame Capacities'!$BN$13)*'Frame Capacities'!$BG$6*('Frame Capacities'!$BJ$13)+'Frame Capacities'!$BD$13),(AND((U33&gt;'Frame Capacities'!$BO$13),(U33&lt;='Frame Capacities'!$BP$13))),((U33-'Frame Capacities'!$BO$13)*'Frame Capacities'!$BG$6*('Frame Capacities'!$BK$13)+'Frame Capacities'!$BE$13))</f>
        <v>123.19999999999997</v>
      </c>
      <c r="AB33" s="323">
        <f>_xlfn.IFS((U33&lt;='Infill Capacities'!$CT$13),(U33*'Infill Capacities'!$CO$13*'Infill Capacities'!$CN$6),(AND((U33&gt;'Infill Capacities'!$CT$13),(U33&lt;='Infill Capacities'!$CU$13))),((U33-'Infill Capacities'!$CT$13)*'Infill Capacities'!$CN$6*('Infill Capacities'!$CP$13)+'Infill Capacities'!$CJ$13),(AND((U33&gt;'Infill Capacities'!$CU$13),(U33&lt;='Infill Capacities'!$CV$13))),((U33-'Infill Capacities'!$CU$13)*'Infill Capacities'!$CN$6*('Infill Capacities'!$CQ$13)+'Infill Capacities'!$CK$13),(AND((U33&gt;'Infill Capacities'!$CV$13),(U33&lt;='Infill Capacities'!$CW$13))),((U33-'Infill Capacities'!$CV$13)*'Infill Capacities'!$CN$6*('Infill Capacities'!$CR$13)+'Infill Capacities'!$CM$13))</f>
        <v>358.22733815030404</v>
      </c>
      <c r="AC33" s="29">
        <f>AA33/$C$15</f>
        <v>0.99999999999999989</v>
      </c>
      <c r="AD33" s="328">
        <f>AB33/$D$15</f>
        <v>5.3933655246959358</v>
      </c>
      <c r="AE33" s="325">
        <f>AA33+AB33</f>
        <v>481.42733815030402</v>
      </c>
      <c r="AF33" s="325">
        <f>Z33-AE33</f>
        <v>511.25566112442272</v>
      </c>
      <c r="AG33" s="329">
        <f>(Z33-(AE33))/Z33</f>
        <v>0.51502409278486272</v>
      </c>
      <c r="AH33" s="304"/>
    </row>
    <row r="34" spans="1:34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304"/>
      <c r="P34" s="29">
        <v>0</v>
      </c>
      <c r="Q34" s="345">
        <f>P34</f>
        <v>0</v>
      </c>
      <c r="R34" s="304"/>
      <c r="S34" s="10">
        <v>0</v>
      </c>
      <c r="T34" s="25">
        <f>T8</f>
        <v>0</v>
      </c>
      <c r="U34" s="350" t="s">
        <v>70</v>
      </c>
      <c r="V34" s="320">
        <f>Q34</f>
        <v>0</v>
      </c>
      <c r="W34" s="25" t="str">
        <f>E8</f>
        <v>-</v>
      </c>
      <c r="X34" s="25">
        <v>0</v>
      </c>
      <c r="Y34" s="25" t="s">
        <v>70</v>
      </c>
      <c r="Z34" s="334" t="s">
        <v>70</v>
      </c>
      <c r="AA34" s="322" t="s">
        <v>70</v>
      </c>
      <c r="AB34" s="322" t="s">
        <v>70</v>
      </c>
      <c r="AC34" s="330" t="s">
        <v>70</v>
      </c>
      <c r="AD34" s="322" t="s">
        <v>70</v>
      </c>
      <c r="AE34" s="332" t="s">
        <v>70</v>
      </c>
      <c r="AF34" s="332" t="s">
        <v>70</v>
      </c>
      <c r="AH34" s="304"/>
    </row>
    <row r="35" spans="1:34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304"/>
      <c r="P35" s="304"/>
      <c r="Q35" s="304"/>
      <c r="R35" s="304"/>
      <c r="S35" s="304"/>
      <c r="T35" s="304"/>
      <c r="U35" s="304"/>
      <c r="V35" s="304"/>
      <c r="W35" s="452" t="s">
        <v>83</v>
      </c>
      <c r="X35" s="453">
        <f>SUM(X31:X34)</f>
        <v>4.3645556470233444</v>
      </c>
      <c r="Y35" s="304"/>
      <c r="Z35" s="304"/>
      <c r="AA35" s="304"/>
      <c r="AB35" s="304"/>
      <c r="AC35" s="304"/>
      <c r="AD35" s="304"/>
      <c r="AE35" s="304"/>
      <c r="AF35" s="304"/>
      <c r="AG35" s="304"/>
      <c r="AH35" s="304"/>
    </row>
    <row r="36" spans="1:34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  <c r="AB36" s="304"/>
      <c r="AC36" s="304"/>
      <c r="AD36" s="304"/>
      <c r="AE36" s="304"/>
      <c r="AF36" s="304"/>
      <c r="AG36" s="304"/>
      <c r="AH36" s="304"/>
    </row>
    <row r="37" spans="1:34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</row>
    <row r="38" spans="1:34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304"/>
      <c r="P38" s="304"/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</row>
    <row r="39" spans="1:34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</row>
    <row r="40" spans="1:34" ht="15.75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</row>
    <row r="41" spans="1:34" ht="15.75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304"/>
      <c r="P41" s="845" t="s">
        <v>255</v>
      </c>
      <c r="Q41" s="847"/>
      <c r="R41" s="319"/>
      <c r="S41" s="845" t="s">
        <v>255</v>
      </c>
      <c r="T41" s="846"/>
      <c r="U41" s="846"/>
      <c r="V41" s="846"/>
      <c r="W41" s="846"/>
      <c r="X41" s="846"/>
      <c r="Y41" s="846"/>
      <c r="Z41" s="846"/>
      <c r="AA41" s="846"/>
      <c r="AB41" s="846"/>
      <c r="AC41" s="846"/>
      <c r="AD41" s="846"/>
      <c r="AE41" s="846"/>
      <c r="AF41" s="847"/>
      <c r="AG41" s="304"/>
      <c r="AH41" s="304"/>
    </row>
    <row r="42" spans="1:34" x14ac:dyDescent="0.25">
      <c r="A42" s="5"/>
      <c r="B42" s="8"/>
      <c r="C42" s="357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304"/>
      <c r="P42" s="569" t="s">
        <v>86</v>
      </c>
      <c r="Q42" s="662" t="s">
        <v>85</v>
      </c>
      <c r="R42" s="304"/>
      <c r="S42" s="662" t="s">
        <v>0</v>
      </c>
      <c r="T42" s="662" t="s">
        <v>76</v>
      </c>
      <c r="U42" s="662" t="s">
        <v>106</v>
      </c>
      <c r="V42" s="569" t="s">
        <v>78</v>
      </c>
      <c r="W42" s="662" t="s">
        <v>81</v>
      </c>
      <c r="X42" s="662" t="s">
        <v>82</v>
      </c>
      <c r="Y42" s="569" t="s">
        <v>79</v>
      </c>
      <c r="Z42" s="569" t="s">
        <v>80</v>
      </c>
      <c r="AA42" s="806" t="s">
        <v>194</v>
      </c>
      <c r="AB42" s="806" t="s">
        <v>193</v>
      </c>
      <c r="AC42" s="806" t="s">
        <v>195</v>
      </c>
      <c r="AD42" s="806" t="s">
        <v>196</v>
      </c>
      <c r="AE42" s="809" t="s">
        <v>354</v>
      </c>
      <c r="AF42" s="810" t="s">
        <v>397</v>
      </c>
      <c r="AG42" s="831" t="s">
        <v>247</v>
      </c>
      <c r="AH42" s="304"/>
    </row>
    <row r="43" spans="1:34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304"/>
      <c r="P43" s="535"/>
      <c r="Q43" s="540"/>
      <c r="R43" s="304"/>
      <c r="S43" s="540"/>
      <c r="T43" s="540"/>
      <c r="U43" s="540"/>
      <c r="V43" s="535"/>
      <c r="W43" s="540"/>
      <c r="X43" s="540"/>
      <c r="Y43" s="535"/>
      <c r="Z43" s="535"/>
      <c r="AA43" s="569"/>
      <c r="AB43" s="569"/>
      <c r="AC43" s="569"/>
      <c r="AD43" s="569"/>
      <c r="AE43" s="810"/>
      <c r="AF43" s="834"/>
      <c r="AG43" s="831"/>
      <c r="AH43" s="304"/>
    </row>
    <row r="44" spans="1:34" ht="15.75" thickBo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04"/>
      <c r="P44" s="29">
        <f>_xlfn.IFS(('System Capacities'!$N$19+'System Capacities'!$N$32=2),(Z31/$G$13),('System Capacities'!$N$19+'System Capacities'!$N$32=3),(ABS((Z31-'System Capacities'!$C$46)/$G$13)+('System Capacities'!$D$46*'System Capacities'!$D$6)),('System Capacities'!$N$19+'System Capacities'!$N$32=4),(ABS((Z31-'System Capacities'!$C$47)/$G$13)+('System Capacities'!$D$47*'System Capacities'!$D$6)),('System Capacities'!$N$19+'System Capacities'!$N$32=5),(ABS(((Z31-AF31)-'System Capacities'!$C$48)/$G$13)+('System Capacities'!$D$48*'System Capacities'!$D$6)),('System Capacities'!$N$19+'System Capacities'!$N$32=6),(ABS(((Z31-AF31)-'System Capacities'!$C$49)/$G$13)+('System Capacities'!$D$50*'System Capacities'!$D$6)),('System Capacities'!$N$19+'System Capacities'!$N$32=7),(ABS(((Z31-AF31)-'System Capacities'!$C$50)/$G$13)+('System Capacities'!$D$49*'System Capacities'!$D$6)),('System Capacities'!$N$19+'System Capacities'!$N$32=8),(ABS(((Z31-AF31)-'System Capacities'!$C$52)/$G$13)+('System Capacities'!$D$52*'System Capacities'!$D$6)))</f>
        <v>5.2013919642779922E-3</v>
      </c>
      <c r="Q44" s="345">
        <f>Q45+P44</f>
        <v>4.5356702609497063E-2</v>
      </c>
      <c r="R44" s="304"/>
      <c r="S44" s="10">
        <v>3</v>
      </c>
      <c r="T44" s="25">
        <f>T5</f>
        <v>8.75</v>
      </c>
      <c r="U44" s="29">
        <f>P44/(T44-T45)</f>
        <v>1.7337973214259974E-3</v>
      </c>
      <c r="V44" s="320">
        <f>Q44</f>
        <v>4.5356702609497063E-2</v>
      </c>
      <c r="W44" s="25">
        <f>'Structural Information'!$Z$6</f>
        <v>40.367000000000004</v>
      </c>
      <c r="X44" s="25">
        <f>W44*V44</f>
        <v>1.8309140142375682</v>
      </c>
      <c r="Y44" s="25">
        <f>((W44*V44)/(X48)*$J$12)</f>
        <v>416.41094411194268</v>
      </c>
      <c r="Z44" s="321">
        <f>Y44</f>
        <v>416.41094411194268</v>
      </c>
      <c r="AA44" s="322">
        <f>_xlfn.IFS((U44&lt;='Frame Capacities'!$BM$11),(U44*'Frame Capacities'!$BG$4*'Frame Capacities'!$BH$11),(AND((U44&gt;'Frame Capacities'!$BM$11),(U44&lt;='Frame Capacities'!$BN$11))),((U44-'Frame Capacities'!$BM$11)*'Frame Capacities'!$BG$4*('Frame Capacities'!$BI$11)+'Frame Capacities'!$BC$11),(AND((U44&gt;'Frame Capacities'!$BN$11),(U44&lt;='Frame Capacities'!$BO$11))),((U44-'Frame Capacities'!$BN$11)*'Frame Capacities'!$BG$4*('Frame Capacities'!$BJ$11)+'Frame Capacities'!$BD$11),(AND((U44&gt;'Frame Capacities'!$BO$11),(U44&lt;='Frame Capacities'!$BP$11))),((U44-'Frame Capacities'!$BO$11)*'Frame Capacities'!$BG$4*('Frame Capacities'!$BK$11)+'Frame Capacities'!$BE$11))</f>
        <v>16.08980871207477</v>
      </c>
      <c r="AB44" s="323">
        <f>_xlfn.IFS((U44&lt;='Infill Capacities'!$CT$11),(U44*'Infill Capacities'!$CO$11*'Infill Capacities'!$CN$4),(AND((U44&gt;'Infill Capacities'!$CT$11),(U44&lt;='Infill Capacities'!$CU$11))),((U44-'Infill Capacities'!$CT$11)*'Infill Capacities'!$CN$4*('Infill Capacities'!$CP$11)+'Infill Capacities'!$CJ$11),(AND((U44&gt;'Infill Capacities'!$CU$11),(U44&lt;='Infill Capacities'!$CV$11))),((U44-'Infill Capacities'!$CU$11)*'Infill Capacities'!$CN$4*('Infill Capacities'!$CQ$11)+'Infill Capacities'!$CK$11),(AND((U44&gt;'Infill Capacities'!$CV$11),(U44&lt;='Infill Capacities'!$CW$11))),((U44-'Infill Capacities'!$CV$11)*'Infill Capacities'!$CN$4*('Infill Capacities'!$CR$11)+'Infill Capacities'!$CM$11))</f>
        <v>400.31671757361471</v>
      </c>
      <c r="AC44" s="29">
        <f>AA44/$C$13</f>
        <v>0.18064904991101913</v>
      </c>
      <c r="AD44" s="328">
        <f>AB44/$D$13</f>
        <v>0.75338135646946469</v>
      </c>
      <c r="AE44" s="325">
        <f>AA44+AB44</f>
        <v>416.40652628568949</v>
      </c>
      <c r="AF44" s="325">
        <f>Z44-AE44</f>
        <v>4.4178262531886503E-3</v>
      </c>
      <c r="AG44" s="329">
        <f>(Z44-(AE44))/Z44</f>
        <v>1.0609294293670191E-5</v>
      </c>
      <c r="AH44" s="304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04"/>
      <c r="P45" s="29">
        <f>_xlfn.IFS(('System Capacities'!$N$20+'System Capacities'!$N$33=2),(ABS(Z32/$G$14)),('System Capacities'!$N$20+'System Capacities'!$N$33=3),(ABS((Z32-'System Capacities'!$G$46)/$G$14)+('System Capacities'!$H$46*'System Capacities'!$D$7)),('System Capacities'!$N$20+'System Capacities'!$N$33=4),(ABS((Z32-'System Capacities'!$G$47)/$G$14)+('System Capacities'!$H$47*'System Capacities'!$D$7)),('System Capacities'!$N$20+'System Capacities'!$N$33=5),(ABS(((Z32-AF32)-'System Capacities'!$G$48)/$G$14)+('System Capacities'!$H$48*'System Capacities'!$D$7)),('System Capacities'!$N$20+'System Capacities'!$N$33=6),(ABS(((Z32-AF32)-'System Capacities'!$G$50)/$G$14)+('System Capacities'!$H$50*'System Capacities'!$D$7)),('System Capacities'!$N$20+'System Capacities'!$N$33=7),(ABS(((Z32-AF32)-'System Capacities'!$G$49)/$G$14)+('System Capacities'!$H$49*'System Capacities'!$D$7)),('System Capacities'!$N$20+'System Capacities'!$N$33=8),(ABS(((Z32-AF32)-'System Capacities'!$G$51)/$G$14)+('System Capacities'!$H$51*'System Capacities'!$D$7)))</f>
        <v>1.7541377115252575E-2</v>
      </c>
      <c r="Q45" s="345">
        <f>Q46+P45</f>
        <v>4.0155310645219072E-2</v>
      </c>
      <c r="R45" s="304"/>
      <c r="S45" s="10">
        <v>2</v>
      </c>
      <c r="T45" s="25">
        <f>T6</f>
        <v>5.75</v>
      </c>
      <c r="U45" s="29">
        <f>P45/(T45-T46)</f>
        <v>5.8471257050841914E-3</v>
      </c>
      <c r="V45" s="320">
        <f>Q45</f>
        <v>4.0155310645219072E-2</v>
      </c>
      <c r="W45" s="25">
        <f>'Structural Information'!$Z$7</f>
        <v>40.367000000000004</v>
      </c>
      <c r="X45" s="25">
        <f>W45*V45</f>
        <v>1.6209494248155585</v>
      </c>
      <c r="Y45" s="25">
        <f>((W45*V45)/(X48)*$J$12)</f>
        <v>368.65798999645199</v>
      </c>
      <c r="Z45" s="321">
        <f>Z44+Y45</f>
        <v>785.06893410839461</v>
      </c>
      <c r="AA45" s="322">
        <f>_xlfn.IFS((U45&lt;='Frame Capacities'!$BM$12),(U45*'Frame Capacities'!$BG$5*'Frame Capacities'!$BH$12),(AND((U45&gt;'Frame Capacities'!$BM$12),(U45&lt;='Frame Capacities'!$BN$12))),((U45-'Frame Capacities'!$BM$12)*'Frame Capacities'!$BG$5*('Frame Capacities'!$BI$12)+'Frame Capacities'!$BC$12),(AND((U45&gt;'Frame Capacities'!$BN$12),(U45&lt;='Frame Capacities'!$BO$12))),((U45-'Frame Capacities'!$BN$12)*'Frame Capacities'!$BG$5*('Frame Capacities'!$BJ$12)+'Frame Capacities'!$BD$12),(AND((U45&gt;'Frame Capacities'!$BO$12),(U45&lt;='Frame Capacities'!$BP$12))),((U45-'Frame Capacities'!$BO$12)*'Frame Capacities'!$BG$5*('Frame Capacities'!$BK$12)+'Frame Capacities'!$BE$12))</f>
        <v>61.754537105848172</v>
      </c>
      <c r="AB45" s="323">
        <f>_xlfn.IFS((U45&lt;='Infill Capacities'!$CT$12),(U45*'Infill Capacities'!$CO$12*'Infill Capacities'!$CN$5),(AND((U45&gt;'Infill Capacities'!$CT$12),(U45&lt;='Infill Capacities'!$CU$12))),((U45-'Infill Capacities'!$CT$12)*'Infill Capacities'!$CN$5*('Infill Capacities'!$CP$12)+'Infill Capacities'!$CJ$12),(AND((U45&gt;'Infill Capacities'!$CU$12),(U45&lt;='Infill Capacities'!$CV$12))),((U45-'Infill Capacities'!$CU$12)*'Infill Capacities'!$CN$5*('Infill Capacities'!$CQ$12)+'Infill Capacities'!$CK$12),(AND((U45&gt;'Infill Capacities'!$CV$12),(U45&lt;='Infill Capacities'!$CW$12))),((U45-'Infill Capacities'!$CV$12)*'Infill Capacities'!$CN$5*('Infill Capacities'!$CR$12)+'Infill Capacities'!$CM$12))</f>
        <v>588.20147703570444</v>
      </c>
      <c r="AC45" s="29">
        <f>AA45/$C$14</f>
        <v>0.63839976332716919</v>
      </c>
      <c r="AD45" s="328">
        <f>AB45/$D$14</f>
        <v>8.8557885732566177</v>
      </c>
      <c r="AE45" s="325">
        <f>AA45+AB45</f>
        <v>649.9560141415526</v>
      </c>
      <c r="AF45" s="325">
        <f>Z45-AE45</f>
        <v>135.11291996684201</v>
      </c>
      <c r="AG45" s="329">
        <f>(Z45-(AE45))/Z45</f>
        <v>0.17210325628320805</v>
      </c>
      <c r="AH45" s="304"/>
    </row>
    <row r="46" spans="1:34" x14ac:dyDescent="0.25">
      <c r="A46" s="6"/>
      <c r="B46" s="6"/>
      <c r="C46" s="6"/>
      <c r="D46" s="6"/>
      <c r="E46" s="828" t="s">
        <v>357</v>
      </c>
      <c r="F46" s="829"/>
      <c r="G46" s="829"/>
      <c r="H46" s="829"/>
      <c r="I46" s="830"/>
      <c r="J46" s="6"/>
      <c r="K46" s="6"/>
      <c r="L46" s="6"/>
      <c r="M46" s="6"/>
      <c r="N46" s="6"/>
      <c r="O46" s="304"/>
      <c r="P46" s="29">
        <f>_xlfn.IFS(('System Capacities'!$N$21+'System Capacities'!$N$34=2),(ABS(Z33/$G$15)),('System Capacities'!$N$21+'System Capacities'!$N$34=3),(ABS((Z33-'System Capacities'!$K$46)/$G$15)+('System Capacities'!$L$46*'System Capacities'!$D$8)),('System Capacities'!$N$21+'System Capacities'!$N$34=4),(ABS((Z33-'System Capacities'!$K$47)/$G$15)+('System Capacities'!$L$47*'System Capacities'!$D$8)),('System Capacities'!$N$21+'System Capacities'!$N$34=5),(ABS((Z33-'System Capacities'!$K$48)/$G$15)+('System Capacities'!$L$48*'System Capacities'!$D$8)),('System Capacities'!$N$21+'System Capacities'!$N$34=6),(ABS((Z33-'System Capacities'!$K$50)/$G$15)+('System Capacities'!$L$50*'System Capacities'!$D$8)),('System Capacities'!$N$21+'System Capacities'!$N$34=7),(ABS((Z33-'System Capacities'!$K$49)/$G$15)+('System Capacities'!$L$49*'System Capacities'!$D$8)),('System Capacities'!$N$21+'System Capacities'!$N$34=8),(ABS((Z33-'System Capacities'!$K$51)/$G$15)+('System Capacities'!$L$51*'System Capacities'!$D$8)))</f>
        <v>2.2613933529966497E-2</v>
      </c>
      <c r="Q46" s="345">
        <f>Q47+P46</f>
        <v>2.2613933529966497E-2</v>
      </c>
      <c r="R46" s="304"/>
      <c r="S46" s="10">
        <v>1</v>
      </c>
      <c r="T46" s="25">
        <f>T7</f>
        <v>2.75</v>
      </c>
      <c r="U46" s="29">
        <f>P46/(T46-T47)</f>
        <v>8.2232485563514535E-3</v>
      </c>
      <c r="V46" s="320">
        <f>Q46</f>
        <v>2.2613933529966497E-2</v>
      </c>
      <c r="W46" s="25">
        <f>'Structural Information'!$Z$8</f>
        <v>40.367000000000004</v>
      </c>
      <c r="X46" s="25">
        <f>W46*V46</f>
        <v>0.91285665480415767</v>
      </c>
      <c r="Y46" s="25">
        <f>((W46*V46)/(X48)*$J$12)</f>
        <v>207.61406516633204</v>
      </c>
      <c r="Z46" s="321">
        <f>Z45+Y46</f>
        <v>992.68299927472663</v>
      </c>
      <c r="AA46" s="322">
        <f>_xlfn.IFS((U46&lt;='Frame Capacities'!$BM$13),(U46*'Frame Capacities'!$BG$6*'Frame Capacities'!$BH$13),(AND((U46&gt;'Frame Capacities'!$BM$13),(U46&lt;='Frame Capacities'!$BN$13))),((U46-'Frame Capacities'!$BM$13)*'Frame Capacities'!$BG$6*('Frame Capacities'!$BI$13)+'Frame Capacities'!$BC$13),(AND((U46&gt;'Frame Capacities'!$BN$13),(U46&lt;='Frame Capacities'!$BO$13))),((U46-'Frame Capacities'!$BN$13)*'Frame Capacities'!$BG$6*('Frame Capacities'!$BJ$13)+'Frame Capacities'!$BD$13),(AND((U46&gt;'Frame Capacities'!$BO$13),(U46&lt;='Frame Capacities'!$BP$13))),((U46-'Frame Capacities'!$BO$13)*'Frame Capacities'!$BG$6*('Frame Capacities'!$BK$13)+'Frame Capacities'!$BE$13))</f>
        <v>123.19999999999997</v>
      </c>
      <c r="AB46" s="323">
        <f>_xlfn.IFS((U46&lt;='Infill Capacities'!$CT$13),(U46*'Infill Capacities'!$CO$13*'Infill Capacities'!$CN$6),(AND((U46&gt;'Infill Capacities'!$CT$13),(U46&lt;='Infill Capacities'!$CU$13))),((U46-'Infill Capacities'!$CT$13)*'Infill Capacities'!$CN$6*('Infill Capacities'!$CP$13)+'Infill Capacities'!$CJ$13),(AND((U46&gt;'Infill Capacities'!$CU$13),(U46&lt;='Infill Capacities'!$CV$13))),((U46-'Infill Capacities'!$CU$13)*'Infill Capacities'!$CN$6*('Infill Capacities'!$CQ$13)+'Infill Capacities'!$CK$13),(AND((U46&gt;'Infill Capacities'!$CV$13),(U46&lt;='Infill Capacities'!$CW$13))),((U46-'Infill Capacities'!$CV$13)*'Infill Capacities'!$CN$6*('Infill Capacities'!$CR$13)+'Infill Capacities'!$CM$13))</f>
        <v>358.22733815030404</v>
      </c>
      <c r="AC46" s="29">
        <f>AA46/$C$15</f>
        <v>0.99999999999999989</v>
      </c>
      <c r="AD46" s="328">
        <f>AB46/$D$15</f>
        <v>5.3933655246959358</v>
      </c>
      <c r="AE46" s="325">
        <f>AA46+AB46</f>
        <v>481.42733815030402</v>
      </c>
      <c r="AF46" s="325">
        <f>Z46-AE46</f>
        <v>511.2556611244226</v>
      </c>
      <c r="AG46" s="329">
        <f>(Z46-(AE46))/Z46</f>
        <v>0.51502409278486272</v>
      </c>
      <c r="AH46" s="304"/>
    </row>
    <row r="47" spans="1:34" x14ac:dyDescent="0.25">
      <c r="A47" s="6"/>
      <c r="B47" s="6"/>
      <c r="C47" s="6"/>
      <c r="D47" s="6"/>
      <c r="E47" s="358" t="s">
        <v>9</v>
      </c>
      <c r="F47" s="358" t="s">
        <v>2</v>
      </c>
      <c r="G47" s="438" t="s">
        <v>358</v>
      </c>
      <c r="H47" s="438" t="s">
        <v>359</v>
      </c>
      <c r="I47" s="358" t="s">
        <v>356</v>
      </c>
      <c r="J47" s="6"/>
      <c r="K47" s="6"/>
      <c r="L47" s="6"/>
      <c r="M47" s="6"/>
      <c r="N47" s="6"/>
      <c r="O47" s="304"/>
      <c r="P47" s="29">
        <v>0</v>
      </c>
      <c r="Q47" s="345">
        <f>P47</f>
        <v>0</v>
      </c>
      <c r="R47" s="304"/>
      <c r="S47" s="10">
        <v>0</v>
      </c>
      <c r="T47" s="25">
        <f>T8</f>
        <v>0</v>
      </c>
      <c r="U47" s="350" t="s">
        <v>70</v>
      </c>
      <c r="V47" s="320">
        <f>Q47</f>
        <v>0</v>
      </c>
      <c r="W47" s="25" t="str">
        <f>E8</f>
        <v>-</v>
      </c>
      <c r="X47" s="25">
        <v>0</v>
      </c>
      <c r="Y47" s="25" t="s">
        <v>70</v>
      </c>
      <c r="Z47" s="334" t="s">
        <v>70</v>
      </c>
      <c r="AA47" s="322" t="s">
        <v>70</v>
      </c>
      <c r="AB47" s="322" t="s">
        <v>70</v>
      </c>
      <c r="AC47" s="330" t="s">
        <v>70</v>
      </c>
      <c r="AD47" s="322" t="s">
        <v>70</v>
      </c>
      <c r="AE47" s="332" t="s">
        <v>70</v>
      </c>
      <c r="AF47" s="332" t="s">
        <v>70</v>
      </c>
      <c r="AH47" s="304"/>
    </row>
    <row r="48" spans="1:34" x14ac:dyDescent="0.25">
      <c r="A48" s="6"/>
      <c r="B48" s="6"/>
      <c r="C48" s="6"/>
      <c r="D48" s="6"/>
      <c r="E48" s="359">
        <v>3</v>
      </c>
      <c r="F48" s="9">
        <v>8.75</v>
      </c>
      <c r="G48" s="360">
        <f>Y57</f>
        <v>416.41164894844047</v>
      </c>
      <c r="H48" s="360">
        <f>G48/$Z$59</f>
        <v>0.41948099166871872</v>
      </c>
      <c r="I48" s="361">
        <f>H48/MAX($H$48:$H$51)</f>
        <v>1</v>
      </c>
      <c r="J48" s="6"/>
      <c r="K48" s="6"/>
      <c r="L48" s="6"/>
      <c r="M48" s="6"/>
      <c r="N48" s="6"/>
      <c r="O48" s="304"/>
      <c r="P48" s="304"/>
      <c r="Q48" s="304"/>
      <c r="R48" s="304"/>
      <c r="S48" s="304"/>
      <c r="T48" s="304"/>
      <c r="U48" s="304"/>
      <c r="V48" s="362"/>
      <c r="W48" s="452" t="s">
        <v>83</v>
      </c>
      <c r="X48" s="453">
        <f>SUM(X44:X47)</f>
        <v>4.3647200938572848</v>
      </c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</row>
    <row r="49" spans="1:34" x14ac:dyDescent="0.25">
      <c r="A49" s="6"/>
      <c r="B49" s="6"/>
      <c r="C49" s="6"/>
      <c r="D49" s="6"/>
      <c r="E49" s="359">
        <v>2</v>
      </c>
      <c r="F49" s="9">
        <v>5.75</v>
      </c>
      <c r="G49" s="360">
        <f>Y58</f>
        <v>368.65845795872048</v>
      </c>
      <c r="H49" s="360">
        <f>G49/$Z$59</f>
        <v>0.37137581506691392</v>
      </c>
      <c r="I49" s="361">
        <f t="shared" ref="I49:I51" si="1">H49/MAX($H$48:$H$51)</f>
        <v>0.8853221539063314</v>
      </c>
      <c r="J49" s="6"/>
      <c r="K49" s="6"/>
      <c r="L49" s="6"/>
      <c r="M49" s="6"/>
      <c r="N49" s="6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</row>
    <row r="50" spans="1:34" x14ac:dyDescent="0.25">
      <c r="A50" s="6"/>
      <c r="B50" s="6"/>
      <c r="C50" s="6"/>
      <c r="D50" s="6"/>
      <c r="E50" s="359">
        <v>1</v>
      </c>
      <c r="F50" s="9">
        <v>2.75</v>
      </c>
      <c r="G50" s="360">
        <f>Y59</f>
        <v>207.61289236756608</v>
      </c>
      <c r="H50" s="360">
        <f>G50/$Z$59</f>
        <v>0.20914319326436734</v>
      </c>
      <c r="I50" s="361">
        <f t="shared" si="1"/>
        <v>0.49857609145144832</v>
      </c>
      <c r="J50" s="6"/>
      <c r="K50" s="6"/>
      <c r="L50" s="6"/>
      <c r="M50" s="6"/>
      <c r="N50" s="6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</row>
    <row r="51" spans="1:34" x14ac:dyDescent="0.25">
      <c r="A51" s="304"/>
      <c r="B51" s="304"/>
      <c r="C51" s="304"/>
      <c r="D51" s="304"/>
      <c r="E51" s="363">
        <v>0</v>
      </c>
      <c r="F51" s="364">
        <v>0</v>
      </c>
      <c r="G51" s="365">
        <v>0</v>
      </c>
      <c r="H51" s="365">
        <f>G51/$Z$59</f>
        <v>0</v>
      </c>
      <c r="I51" s="366">
        <f t="shared" si="1"/>
        <v>0</v>
      </c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</row>
    <row r="52" spans="1:34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</row>
    <row r="53" spans="1:34" ht="15.75" thickBot="1" x14ac:dyDescent="0.3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</row>
    <row r="54" spans="1:34" ht="15.75" customHeight="1" thickBot="1" x14ac:dyDescent="0.3">
      <c r="A54" s="304"/>
      <c r="B54" s="304"/>
      <c r="C54" s="367"/>
      <c r="D54" s="367"/>
      <c r="E54" s="304"/>
      <c r="F54" s="304"/>
      <c r="G54" s="304"/>
      <c r="H54" s="304"/>
      <c r="I54" s="304"/>
      <c r="J54" s="367"/>
      <c r="K54" s="367"/>
      <c r="L54" s="367"/>
      <c r="M54" s="367"/>
      <c r="N54" s="367"/>
      <c r="O54" s="304"/>
      <c r="P54" s="848" t="s">
        <v>256</v>
      </c>
      <c r="Q54" s="850"/>
      <c r="R54" s="319"/>
      <c r="S54" s="848" t="s">
        <v>256</v>
      </c>
      <c r="T54" s="849"/>
      <c r="U54" s="849"/>
      <c r="V54" s="849"/>
      <c r="W54" s="849"/>
      <c r="X54" s="849"/>
      <c r="Y54" s="849"/>
      <c r="Z54" s="849"/>
      <c r="AA54" s="849"/>
      <c r="AB54" s="849"/>
      <c r="AC54" s="849"/>
      <c r="AD54" s="849"/>
      <c r="AE54" s="849"/>
      <c r="AF54" s="850"/>
      <c r="AG54" s="304"/>
      <c r="AH54" s="304"/>
    </row>
    <row r="55" spans="1:34" ht="15" customHeight="1" x14ac:dyDescent="0.25">
      <c r="A55" s="304"/>
      <c r="B55" s="304"/>
      <c r="C55" s="304"/>
      <c r="D55" s="367"/>
      <c r="E55" s="304"/>
      <c r="F55" s="304"/>
      <c r="G55" s="304"/>
      <c r="H55" s="304"/>
      <c r="I55" s="304"/>
      <c r="J55" s="367"/>
      <c r="K55" s="367"/>
      <c r="L55" s="367"/>
      <c r="M55" s="367"/>
      <c r="N55" s="367"/>
      <c r="O55" s="304"/>
      <c r="P55" s="569" t="s">
        <v>86</v>
      </c>
      <c r="Q55" s="662" t="s">
        <v>85</v>
      </c>
      <c r="R55" s="304"/>
      <c r="S55" s="662" t="s">
        <v>0</v>
      </c>
      <c r="T55" s="662" t="s">
        <v>76</v>
      </c>
      <c r="U55" s="662" t="s">
        <v>106</v>
      </c>
      <c r="V55" s="832" t="s">
        <v>78</v>
      </c>
      <c r="W55" s="662" t="s">
        <v>81</v>
      </c>
      <c r="X55" s="662" t="s">
        <v>82</v>
      </c>
      <c r="Y55" s="569" t="s">
        <v>79</v>
      </c>
      <c r="Z55" s="569" t="s">
        <v>80</v>
      </c>
      <c r="AA55" s="806" t="s">
        <v>194</v>
      </c>
      <c r="AB55" s="806" t="s">
        <v>193</v>
      </c>
      <c r="AC55" s="806" t="s">
        <v>195</v>
      </c>
      <c r="AD55" s="806" t="s">
        <v>196</v>
      </c>
      <c r="AE55" s="809" t="s">
        <v>354</v>
      </c>
      <c r="AF55" s="810" t="s">
        <v>397</v>
      </c>
      <c r="AG55" s="831" t="s">
        <v>247</v>
      </c>
      <c r="AH55" s="304"/>
    </row>
    <row r="56" spans="1:34" ht="15" customHeight="1" x14ac:dyDescent="0.25">
      <c r="A56" s="304"/>
      <c r="B56" s="304"/>
      <c r="C56" s="304"/>
      <c r="D56" s="368"/>
      <c r="E56" s="304"/>
      <c r="F56" s="304"/>
      <c r="G56" s="304"/>
      <c r="H56" s="304"/>
      <c r="I56" s="304"/>
      <c r="J56" s="368"/>
      <c r="K56" s="368"/>
      <c r="L56" s="369"/>
      <c r="M56" s="369"/>
      <c r="N56" s="369"/>
      <c r="O56" s="304"/>
      <c r="P56" s="535"/>
      <c r="Q56" s="540"/>
      <c r="R56" s="304"/>
      <c r="S56" s="540"/>
      <c r="T56" s="540"/>
      <c r="U56" s="540"/>
      <c r="V56" s="833"/>
      <c r="W56" s="540"/>
      <c r="X56" s="540"/>
      <c r="Y56" s="535"/>
      <c r="Z56" s="535"/>
      <c r="AA56" s="569"/>
      <c r="AB56" s="569"/>
      <c r="AC56" s="569"/>
      <c r="AD56" s="569"/>
      <c r="AE56" s="810"/>
      <c r="AF56" s="834"/>
      <c r="AG56" s="831"/>
      <c r="AH56" s="304"/>
    </row>
    <row r="57" spans="1:34" ht="15" customHeight="1" x14ac:dyDescent="0.25">
      <c r="A57" s="304"/>
      <c r="B57" s="304"/>
      <c r="C57" s="304"/>
      <c r="D57" s="370"/>
      <c r="E57" s="304"/>
      <c r="F57" s="304"/>
      <c r="G57" s="304"/>
      <c r="H57" s="304"/>
      <c r="I57" s="304"/>
      <c r="J57" s="370"/>
      <c r="K57" s="371"/>
      <c r="L57" s="369"/>
      <c r="M57" s="369"/>
      <c r="N57" s="369"/>
      <c r="O57" s="304"/>
      <c r="P57" s="29">
        <f>_xlfn.IFS(('System Capacities'!$N$19+'System Capacities'!$N$32=2),(Z44/$G$13),('System Capacities'!$N$19+'System Capacities'!$N$32=3),(ABS((Z44-'System Capacities'!$C$46)/$G$13)+('System Capacities'!$D$46*'System Capacities'!$D$6)),('System Capacities'!$N$19+'System Capacities'!$N$32=4),(ABS((Z44-'System Capacities'!$C$47)/$G$13)+('System Capacities'!$D$47*'System Capacities'!$D$6)),('System Capacities'!$N$19+'System Capacities'!$N$32=5),(ABS(((Z44-AF44)-'System Capacities'!$C$48)/$G$13)+('System Capacities'!$D$48*'System Capacities'!$D$6)),('System Capacities'!$N$19+'System Capacities'!$N$32=6),(ABS(((Z44-AF44)-'System Capacities'!$C$49)/$G$13)+('System Capacities'!$D$50*'System Capacities'!$D$6)),('System Capacities'!$N$19+'System Capacities'!$N$32=7),(ABS(((Z44-AF44)-'System Capacities'!$C$50)/$G$13)+('System Capacities'!$D$49*'System Capacities'!$D$6)),('System Capacities'!$N$19+'System Capacities'!$N$32=8),(ABS(((Z44-AF44)-'System Capacities'!$C$52)/$G$13)+('System Capacities'!$D$52*'System Capacities'!$D$6)))</f>
        <v>5.2014471479615385E-3</v>
      </c>
      <c r="Q57" s="345">
        <f>Q58+P57</f>
        <v>4.5357035601392544E-2</v>
      </c>
      <c r="R57" s="304"/>
      <c r="S57" s="10">
        <v>3</v>
      </c>
      <c r="T57" s="25">
        <f>T5</f>
        <v>8.75</v>
      </c>
      <c r="U57" s="29">
        <f>P57/(T57-T58)</f>
        <v>1.7338157159871796E-3</v>
      </c>
      <c r="V57" s="372">
        <f>Q57</f>
        <v>4.5357035601392544E-2</v>
      </c>
      <c r="W57" s="25">
        <f>'Structural Information'!$Z$6</f>
        <v>40.367000000000004</v>
      </c>
      <c r="X57" s="25">
        <f>W57*V57</f>
        <v>1.8309274561214131</v>
      </c>
      <c r="Y57" s="25">
        <f>((W57*V57)/(X61)*$J$12)</f>
        <v>416.41164894844047</v>
      </c>
      <c r="Z57" s="321">
        <f>Y57</f>
        <v>416.41164894844047</v>
      </c>
      <c r="AA57" s="322">
        <f>_xlfn.IFS((U57&lt;='Frame Capacities'!$BM$11),(U57*'Frame Capacities'!$BG$4*'Frame Capacities'!$BH$11),(AND((U57&gt;'Frame Capacities'!$BM$11),(U57&lt;='Frame Capacities'!$BN$11))),((U57-'Frame Capacities'!$BM$11)*'Frame Capacities'!$BG$4*('Frame Capacities'!$BI$11)+'Frame Capacities'!$BC$11),(AND((U57&gt;'Frame Capacities'!$BN$11),(U57&lt;='Frame Capacities'!$BO$11))),((U57-'Frame Capacities'!$BN$11)*'Frame Capacities'!$BG$4*('Frame Capacities'!$BJ$11)+'Frame Capacities'!$BD$11),(AND((U57&gt;'Frame Capacities'!$BO$11),(U57&lt;='Frame Capacities'!$BP$11))),((U57-'Frame Capacities'!$BO$11)*'Frame Capacities'!$BG$4*('Frame Capacities'!$BK$11)+'Frame Capacities'!$BE$11))</f>
        <v>16.089979415401569</v>
      </c>
      <c r="AB57" s="323">
        <f>_xlfn.IFS((U57&lt;='Infill Capacities'!$CT$11),(U57*'Infill Capacities'!$CO$11*'Infill Capacities'!$CN$4),(AND((U57&gt;'Infill Capacities'!$CT$11),(U57&lt;='Infill Capacities'!$CU$11))),((U57-'Infill Capacities'!$CT$11)*'Infill Capacities'!$CN$4*('Infill Capacities'!$CP$11)+'Infill Capacities'!$CJ$11),(AND((U57&gt;'Infill Capacities'!$CU$11),(U57&lt;='Infill Capacities'!$CV$11))),((U57-'Infill Capacities'!$CU$11)*'Infill Capacities'!$CN$4*('Infill Capacities'!$CQ$11)+'Infill Capacities'!$CK$11),(AND((U57&gt;'Infill Capacities'!$CV$11),(U57&lt;='Infill Capacities'!$CW$11))),((U57-'Infill Capacities'!$CV$11)*'Infill Capacities'!$CN$4*('Infill Capacities'!$CR$11)+'Infill Capacities'!$CM$11))</f>
        <v>400.32096469654107</v>
      </c>
      <c r="AC57" s="373">
        <f>AA57/$C$13</f>
        <v>0.18065096649028708</v>
      </c>
      <c r="AD57" s="374">
        <f>AB57/$D$13</f>
        <v>0.75338934939879021</v>
      </c>
      <c r="AE57" s="325">
        <f>AA57+AB57</f>
        <v>416.41094411194263</v>
      </c>
      <c r="AF57" s="325">
        <f>Z57-AE57</f>
        <v>7.0483649784591762E-4</v>
      </c>
      <c r="AG57" s="329">
        <f>(Z57-(AE57))/Z57</f>
        <v>1.6926435646693197E-6</v>
      </c>
      <c r="AH57" s="304"/>
    </row>
    <row r="58" spans="1:34" ht="15" customHeight="1" x14ac:dyDescent="0.25">
      <c r="A58" s="304"/>
      <c r="B58" s="304"/>
      <c r="C58" s="304"/>
      <c r="D58" s="370"/>
      <c r="E58" s="304"/>
      <c r="F58" s="304"/>
      <c r="G58" s="304"/>
      <c r="H58" s="304"/>
      <c r="I58" s="304"/>
      <c r="J58" s="370"/>
      <c r="K58" s="371"/>
      <c r="L58" s="369"/>
      <c r="M58" s="369"/>
      <c r="N58" s="369"/>
      <c r="O58" s="304"/>
      <c r="P58" s="29">
        <f>_xlfn.IFS(('System Capacities'!$N$20+'System Capacities'!$N$33=2),(ABS(Z45/$G$14)),('System Capacities'!$N$20+'System Capacities'!$N$33=3),(ABS((Z45-'System Capacities'!$G$46)/$G$14)+('System Capacities'!$H$46*'System Capacities'!$D$7)),('System Capacities'!$N$20+'System Capacities'!$N$33=4),(ABS((Z45-'System Capacities'!$G$47)/$G$14)+('System Capacities'!$H$47*'System Capacities'!$D$7)),('System Capacities'!$N$20+'System Capacities'!$N$33=5),(ABS(((Z45-AF45)-'System Capacities'!$G$48)/$G$14)+('System Capacities'!$H$48*'System Capacities'!$D$7)),('System Capacities'!$N$20+'System Capacities'!$N$33=6),(ABS(((Z45-AF45)-'System Capacities'!$G$50)/$G$14)+('System Capacities'!$H$50*'System Capacities'!$D$7)),('System Capacities'!$N$20+'System Capacities'!$N$33=7),(ABS(((Z45-AF45)-'System Capacities'!$G$49)/$G$14)+('System Capacities'!$H$49*'System Capacities'!$D$7)),('System Capacities'!$N$20+'System Capacities'!$N$33=8),(ABS(((Z45-AF45)-'System Capacities'!$G$51)/$G$14)+('System Capacities'!$H$51*'System Capacities'!$D$7)))</f>
        <v>1.7541654923464513E-2</v>
      </c>
      <c r="Q58" s="345">
        <f>Q59+P58</f>
        <v>4.0155588453431007E-2</v>
      </c>
      <c r="R58" s="304"/>
      <c r="S58" s="10">
        <v>2</v>
      </c>
      <c r="T58" s="25">
        <f>T6</f>
        <v>5.75</v>
      </c>
      <c r="U58" s="29">
        <f>P58/(T58-T59)</f>
        <v>5.8472183078215048E-3</v>
      </c>
      <c r="V58" s="372">
        <f>Q58</f>
        <v>4.0155588453431007E-2</v>
      </c>
      <c r="W58" s="25">
        <f>'Structural Information'!$Z$7</f>
        <v>40.367000000000004</v>
      </c>
      <c r="X58" s="25">
        <f>W58*V58</f>
        <v>1.6209606390996496</v>
      </c>
      <c r="Y58" s="25">
        <f>((W58*V58)/(X61)*$J$12)</f>
        <v>368.65845795872048</v>
      </c>
      <c r="Z58" s="321">
        <f>Z57+Y58</f>
        <v>785.07010690716095</v>
      </c>
      <c r="AA58" s="322">
        <f>_xlfn.IFS((U58&lt;='Frame Capacities'!$BM$12),(U58*'Frame Capacities'!$BG$5*'Frame Capacities'!$BH$12),(AND((U58&gt;'Frame Capacities'!$BM$12),(U58&lt;='Frame Capacities'!$BN$12))),((U58-'Frame Capacities'!$BM$12)*'Frame Capacities'!$BG$5*('Frame Capacities'!$BI$12)+'Frame Capacities'!$BC$12),(AND((U58&gt;'Frame Capacities'!$BN$12),(U58&lt;='Frame Capacities'!$BO$12))),((U58-'Frame Capacities'!$BN$12)*'Frame Capacities'!$BG$5*('Frame Capacities'!$BJ$12)+'Frame Capacities'!$BD$12),(AND((U58&gt;'Frame Capacities'!$BO$12),(U58&lt;='Frame Capacities'!$BP$12))),((U58-'Frame Capacities'!$BO$12)*'Frame Capacities'!$BG$5*('Frame Capacities'!$BK$12)+'Frame Capacities'!$BE$12))</f>
        <v>61.755515131542495</v>
      </c>
      <c r="AB58" s="323">
        <f>_xlfn.IFS((U58&lt;='Infill Capacities'!$CT$12),(U58*'Infill Capacities'!$CO$12*'Infill Capacities'!$CN$5),(AND((U58&gt;'Infill Capacities'!$CT$12),(U58&lt;='Infill Capacities'!$CU$12))),((U58-'Infill Capacities'!$CT$12)*'Infill Capacities'!$CN$5*('Infill Capacities'!$CP$12)+'Infill Capacities'!$CJ$12),(AND((U58&gt;'Infill Capacities'!$CU$12),(U58&lt;='Infill Capacities'!$CV$12))),((U58-'Infill Capacities'!$CU$12)*'Infill Capacities'!$CN$5*('Infill Capacities'!$CQ$12)+'Infill Capacities'!$CK$12),(AND((U58&gt;'Infill Capacities'!$CV$12),(U58&lt;='Infill Capacities'!$CW$12))),((U58-'Infill Capacities'!$CV$12)*'Infill Capacities'!$CN$5*('Infill Capacities'!$CR$12)+'Infill Capacities'!$CM$12))</f>
        <v>588.19267656977581</v>
      </c>
      <c r="AC58" s="373">
        <f>AA58/$C$14</f>
        <v>0.63840987386156955</v>
      </c>
      <c r="AD58" s="374">
        <f>AB58/$D$14</f>
        <v>8.8556560760279428</v>
      </c>
      <c r="AE58" s="325">
        <f>AA58+AB58</f>
        <v>649.94819170131836</v>
      </c>
      <c r="AF58" s="325">
        <f>Z58-AE58</f>
        <v>135.12191520584258</v>
      </c>
      <c r="AG58" s="329">
        <f>(Z58-(AE58))/Z58</f>
        <v>0.17211445706188572</v>
      </c>
      <c r="AH58" s="304"/>
    </row>
    <row r="59" spans="1:34" ht="15" customHeight="1" x14ac:dyDescent="0.25">
      <c r="A59" s="304"/>
      <c r="B59" s="304"/>
      <c r="C59" s="304"/>
      <c r="D59" s="370"/>
      <c r="E59" s="304"/>
      <c r="F59" s="304"/>
      <c r="G59" s="304"/>
      <c r="H59" s="304"/>
      <c r="I59" s="304"/>
      <c r="J59" s="370"/>
      <c r="K59" s="371"/>
      <c r="L59" s="369"/>
      <c r="M59" s="369"/>
      <c r="N59" s="369"/>
      <c r="O59" s="304"/>
      <c r="P59" s="29">
        <f>_xlfn.IFS(('System Capacities'!$N$21+'System Capacities'!$N$34=2),(ABS(Z46/$G$15)),('System Capacities'!$N$21+'System Capacities'!$N$34=3),(ABS((Z46-'System Capacities'!$K$46)/$G$15)+('System Capacities'!$L$46*'System Capacities'!$D$8)),('System Capacities'!$N$21+'System Capacities'!$N$34=4),(ABS((Z46-'System Capacities'!$K$47)/$G$15)+('System Capacities'!$L$47*'System Capacities'!$D$8)),('System Capacities'!$N$21+'System Capacities'!$N$34=5),(ABS((Z46-'System Capacities'!$K$48)/$G$15)+('System Capacities'!$L$48*'System Capacities'!$D$8)),('System Capacities'!$N$21+'System Capacities'!$N$34=6),(ABS((Z46-'System Capacities'!$K$50)/$G$15)+('System Capacities'!$L$50*'System Capacities'!$D$8)),('System Capacities'!$N$21+'System Capacities'!$N$34=7),(ABS((Z46-'System Capacities'!$K$49)/$G$15)+('System Capacities'!$L$49*'System Capacities'!$D$8)),('System Capacities'!$N$21+'System Capacities'!$N$34=8),(ABS((Z46-'System Capacities'!$K$51)/$G$15)+('System Capacities'!$L$51*'System Capacities'!$D$8)))</f>
        <v>2.261393352996649E-2</v>
      </c>
      <c r="Q59" s="345">
        <f>Q60+P59</f>
        <v>2.261393352996649E-2</v>
      </c>
      <c r="R59" s="304"/>
      <c r="S59" s="10">
        <v>1</v>
      </c>
      <c r="T59" s="25">
        <f>T7</f>
        <v>2.75</v>
      </c>
      <c r="U59" s="29">
        <f>P59/(T59-T60)</f>
        <v>8.2232485563514517E-3</v>
      </c>
      <c r="V59" s="372">
        <f>Q59</f>
        <v>2.261393352996649E-2</v>
      </c>
      <c r="W59" s="25">
        <f>'Structural Information'!$Z$8</f>
        <v>40.367000000000004</v>
      </c>
      <c r="X59" s="25">
        <f>W59*V59</f>
        <v>0.91285665480415745</v>
      </c>
      <c r="Y59" s="25">
        <f>((W59*V59)/(X61)*$J$12)</f>
        <v>207.61289236756608</v>
      </c>
      <c r="Z59" s="321">
        <f>Z58+Y59</f>
        <v>992.68299927472708</v>
      </c>
      <c r="AA59" s="322">
        <f>_xlfn.IFS((U59&lt;='Frame Capacities'!$BM$13),(U59*'Frame Capacities'!$BG$6*'Frame Capacities'!$BH$13),(AND((U59&gt;'Frame Capacities'!$BM$13),(U59&lt;='Frame Capacities'!$BN$13))),((U59-'Frame Capacities'!$BM$13)*'Frame Capacities'!$BG$6*('Frame Capacities'!$BI$13)+'Frame Capacities'!$BC$13),(AND((U59&gt;'Frame Capacities'!$BN$13),(U59&lt;='Frame Capacities'!$BO$13))),((U59-'Frame Capacities'!$BN$13)*'Frame Capacities'!$BG$6*('Frame Capacities'!$BJ$13)+'Frame Capacities'!$BD$13),(AND((U59&gt;'Frame Capacities'!$BO$13),(U59&lt;='Frame Capacities'!$BP$13))),((U59-'Frame Capacities'!$BO$13)*'Frame Capacities'!$BG$6*('Frame Capacities'!$BK$13)+'Frame Capacities'!$BE$13))</f>
        <v>123.19999999999996</v>
      </c>
      <c r="AB59" s="323">
        <f>_xlfn.IFS((U59&lt;='Infill Capacities'!$CT$13),(U59*'Infill Capacities'!$CO$13*'Infill Capacities'!$CN$6),(AND((U59&gt;'Infill Capacities'!$CT$13),(U59&lt;='Infill Capacities'!$CU$13))),((U59-'Infill Capacities'!$CT$13)*'Infill Capacities'!$CN$6*('Infill Capacities'!$CP$13)+'Infill Capacities'!$CJ$13),(AND((U59&gt;'Infill Capacities'!$CU$13),(U59&lt;='Infill Capacities'!$CV$13))),((U59-'Infill Capacities'!$CU$13)*'Infill Capacities'!$CN$6*('Infill Capacities'!$CQ$13)+'Infill Capacities'!$CK$13),(AND((U59&gt;'Infill Capacities'!$CV$13),(U59&lt;='Infill Capacities'!$CW$13))),((U59-'Infill Capacities'!$CV$13)*'Infill Capacities'!$CN$6*('Infill Capacities'!$CR$13)+'Infill Capacities'!$CM$13))</f>
        <v>358.22733815030421</v>
      </c>
      <c r="AC59" s="373">
        <f>AA59/$C$15</f>
        <v>0.99999999999999978</v>
      </c>
      <c r="AD59" s="374">
        <f>AB59/$D$15</f>
        <v>5.3933655246959376</v>
      </c>
      <c r="AE59" s="325">
        <f>AA59+AB59</f>
        <v>481.42733815030419</v>
      </c>
      <c r="AF59" s="325">
        <f>Z59-AE59</f>
        <v>511.25566112442289</v>
      </c>
      <c r="AG59" s="329">
        <f>(Z59-(AE59))/Z59</f>
        <v>0.51502409278486272</v>
      </c>
      <c r="AH59" s="304"/>
    </row>
    <row r="60" spans="1:34" ht="15" customHeight="1" x14ac:dyDescent="0.25">
      <c r="A60" s="304"/>
      <c r="B60" s="304"/>
      <c r="C60" s="304"/>
      <c r="D60" s="370"/>
      <c r="E60" s="304"/>
      <c r="F60" s="304"/>
      <c r="G60" s="304"/>
      <c r="H60" s="304"/>
      <c r="I60" s="304"/>
      <c r="J60" s="370"/>
      <c r="K60" s="371"/>
      <c r="L60" s="369"/>
      <c r="M60" s="369"/>
      <c r="N60" s="369"/>
      <c r="O60" s="304"/>
      <c r="P60" s="29">
        <v>0</v>
      </c>
      <c r="Q60" s="345">
        <f>P60</f>
        <v>0</v>
      </c>
      <c r="R60" s="304"/>
      <c r="S60" s="10">
        <v>0</v>
      </c>
      <c r="T60" s="25">
        <f>T8</f>
        <v>0</v>
      </c>
      <c r="U60" s="350" t="s">
        <v>70</v>
      </c>
      <c r="V60" s="372">
        <f>Q60</f>
        <v>0</v>
      </c>
      <c r="W60" s="25" t="str">
        <f>E8</f>
        <v>-</v>
      </c>
      <c r="X60" s="25">
        <v>0</v>
      </c>
      <c r="Y60" s="25" t="s">
        <v>70</v>
      </c>
      <c r="Z60" s="334" t="s">
        <v>70</v>
      </c>
      <c r="AA60" s="322" t="s">
        <v>70</v>
      </c>
      <c r="AB60" s="322" t="s">
        <v>70</v>
      </c>
      <c r="AC60" s="330" t="s">
        <v>70</v>
      </c>
      <c r="AD60" s="322" t="s">
        <v>70</v>
      </c>
      <c r="AE60" s="332" t="s">
        <v>70</v>
      </c>
      <c r="AF60" s="332" t="s">
        <v>70</v>
      </c>
      <c r="AH60" s="304"/>
    </row>
    <row r="61" spans="1:34" ht="15" customHeight="1" x14ac:dyDescent="0.25">
      <c r="A61" s="304"/>
      <c r="B61" s="304"/>
      <c r="C61" s="304"/>
      <c r="D61" s="370"/>
      <c r="E61" s="304"/>
      <c r="F61" s="304"/>
      <c r="G61" s="304"/>
      <c r="H61" s="304"/>
      <c r="I61" s="304"/>
      <c r="J61" s="370"/>
      <c r="K61" s="371"/>
      <c r="L61" s="369"/>
      <c r="M61" s="369"/>
      <c r="N61" s="369"/>
      <c r="O61" s="304"/>
      <c r="P61" s="304"/>
      <c r="Q61" s="304"/>
      <c r="R61" s="304"/>
      <c r="S61" s="304"/>
      <c r="T61" s="304"/>
      <c r="U61" s="304"/>
      <c r="V61" s="375" t="s">
        <v>90</v>
      </c>
      <c r="W61" s="452" t="s">
        <v>83</v>
      </c>
      <c r="X61" s="453">
        <f>SUM(X57:X60)</f>
        <v>4.3647447500252197</v>
      </c>
      <c r="Y61" s="304"/>
      <c r="Z61" s="304"/>
      <c r="AA61" s="304"/>
      <c r="AB61" s="304"/>
      <c r="AC61" s="304"/>
      <c r="AD61" s="304"/>
      <c r="AE61" s="304"/>
      <c r="AF61" s="304"/>
      <c r="AG61" s="304"/>
      <c r="AH61" s="304"/>
    </row>
    <row r="62" spans="1:34" ht="15" customHeight="1" x14ac:dyDescent="0.25">
      <c r="A62" s="304"/>
      <c r="B62" s="304"/>
      <c r="C62" s="304"/>
      <c r="D62" s="370"/>
      <c r="E62" s="304"/>
      <c r="F62" s="304"/>
      <c r="G62" s="304"/>
      <c r="H62" s="304"/>
      <c r="I62" s="304"/>
      <c r="J62" s="370"/>
      <c r="K62" s="371"/>
      <c r="L62" s="369"/>
      <c r="M62" s="369"/>
      <c r="N62" s="369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</row>
    <row r="63" spans="1:34" ht="15" customHeight="1" x14ac:dyDescent="0.25">
      <c r="A63" s="304"/>
      <c r="B63" s="304"/>
      <c r="C63" s="304"/>
      <c r="D63" s="370"/>
      <c r="E63" s="371"/>
      <c r="F63" s="376"/>
      <c r="G63" s="370"/>
      <c r="H63" s="371"/>
      <c r="I63" s="369"/>
      <c r="J63" s="370"/>
      <c r="K63" s="371"/>
      <c r="L63" s="369"/>
      <c r="M63" s="369"/>
      <c r="N63" s="369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4"/>
      <c r="AA63" s="304"/>
      <c r="AB63" s="304"/>
      <c r="AC63" s="304"/>
      <c r="AD63" s="304"/>
      <c r="AE63" s="304"/>
      <c r="AF63" s="304"/>
      <c r="AG63" s="304"/>
      <c r="AH63" s="304"/>
    </row>
    <row r="64" spans="1:34" x14ac:dyDescent="0.25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  <c r="AH64" s="304"/>
    </row>
    <row r="65" spans="1:34" ht="15" customHeight="1" x14ac:dyDescent="0.25">
      <c r="A65" s="304"/>
      <c r="B65" s="304"/>
      <c r="C65" s="304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  <c r="AH65" s="304"/>
    </row>
    <row r="66" spans="1:34" ht="15" customHeight="1" x14ac:dyDescent="0.25">
      <c r="A66" s="304"/>
      <c r="B66" s="304"/>
      <c r="C66" s="304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  <c r="AH66" s="304"/>
    </row>
    <row r="67" spans="1:34" ht="15.75" customHeight="1" x14ac:dyDescent="0.25">
      <c r="A67" s="304"/>
      <c r="B67" s="304"/>
      <c r="C67" s="287"/>
      <c r="D67" s="368"/>
      <c r="E67" s="368"/>
      <c r="F67" s="369"/>
      <c r="G67" s="368"/>
      <c r="H67" s="368"/>
      <c r="I67" s="369"/>
      <c r="J67" s="368"/>
      <c r="K67" s="368"/>
      <c r="L67" s="369"/>
      <c r="M67" s="369"/>
      <c r="N67" s="369"/>
      <c r="O67" s="304"/>
      <c r="P67" s="819" t="s">
        <v>275</v>
      </c>
      <c r="Q67" s="819"/>
      <c r="R67" s="304"/>
      <c r="S67" s="304"/>
      <c r="T67" s="304"/>
      <c r="U67" s="294"/>
      <c r="V67" s="294"/>
      <c r="W67" s="377"/>
      <c r="X67" s="377"/>
      <c r="Y67" s="377"/>
      <c r="Z67" s="377"/>
      <c r="AA67" s="304"/>
      <c r="AB67" s="304"/>
      <c r="AC67" s="304"/>
      <c r="AD67" s="304"/>
      <c r="AE67" s="304"/>
      <c r="AF67" s="304"/>
      <c r="AG67" s="304"/>
      <c r="AH67" s="304"/>
    </row>
    <row r="68" spans="1:34" ht="15" customHeight="1" x14ac:dyDescent="0.25">
      <c r="A68" s="304"/>
      <c r="B68" s="304"/>
      <c r="C68" s="376"/>
      <c r="D68" s="370"/>
      <c r="E68" s="371"/>
      <c r="F68" s="369"/>
      <c r="G68" s="370"/>
      <c r="H68" s="371"/>
      <c r="I68" s="369"/>
      <c r="J68" s="370"/>
      <c r="K68" s="371"/>
      <c r="L68" s="369"/>
      <c r="M68" s="369"/>
      <c r="N68" s="369"/>
      <c r="O68" s="304"/>
      <c r="P68" s="337" t="s">
        <v>277</v>
      </c>
      <c r="Q68" s="25">
        <v>992.68299927472685</v>
      </c>
      <c r="R68" s="378" t="s">
        <v>271</v>
      </c>
      <c r="S68" s="304"/>
      <c r="T68" s="304"/>
      <c r="U68" s="294"/>
      <c r="V68" s="294"/>
      <c r="W68" s="377"/>
      <c r="X68" s="377"/>
      <c r="Y68" s="377"/>
      <c r="Z68" s="377"/>
      <c r="AA68" s="304"/>
      <c r="AB68" s="304"/>
      <c r="AC68" s="304"/>
      <c r="AD68" s="304"/>
      <c r="AE68" s="304"/>
      <c r="AF68" s="304"/>
      <c r="AG68" s="304"/>
      <c r="AH68" s="304"/>
    </row>
    <row r="69" spans="1:34" x14ac:dyDescent="0.25">
      <c r="A69" s="304"/>
      <c r="B69" s="304"/>
      <c r="C69" s="376"/>
      <c r="D69" s="370"/>
      <c r="E69" s="371"/>
      <c r="F69" s="369"/>
      <c r="G69" s="370"/>
      <c r="H69" s="371"/>
      <c r="I69" s="369"/>
      <c r="J69" s="370"/>
      <c r="K69" s="371"/>
      <c r="L69" s="369"/>
      <c r="M69" s="369"/>
      <c r="N69" s="369"/>
      <c r="O69" s="304"/>
      <c r="P69" s="304"/>
      <c r="Q69" s="304"/>
      <c r="R69" s="304"/>
      <c r="S69" s="304"/>
      <c r="T69" s="304"/>
      <c r="U69" s="294"/>
      <c r="V69" s="294"/>
      <c r="W69" s="377"/>
      <c r="X69" s="377"/>
      <c r="Y69" s="377"/>
      <c r="Z69" s="377"/>
      <c r="AA69" s="304"/>
      <c r="AB69" s="304"/>
      <c r="AC69" s="304"/>
      <c r="AD69" s="304"/>
      <c r="AE69" s="304"/>
      <c r="AF69" s="304"/>
      <c r="AG69" s="304"/>
      <c r="AH69" s="304"/>
    </row>
    <row r="70" spans="1:34" x14ac:dyDescent="0.25">
      <c r="A70" s="304"/>
      <c r="B70" s="304"/>
      <c r="C70" s="376"/>
      <c r="D70" s="370"/>
      <c r="E70" s="371"/>
      <c r="F70" s="369"/>
      <c r="G70" s="370"/>
      <c r="H70" s="371"/>
      <c r="I70" s="369"/>
      <c r="J70" s="370"/>
      <c r="K70" s="371"/>
      <c r="L70" s="369"/>
      <c r="M70" s="369"/>
      <c r="N70" s="369"/>
      <c r="O70" s="304"/>
      <c r="P70" s="304"/>
      <c r="Q70" s="304"/>
      <c r="R70" s="304"/>
      <c r="S70" s="304"/>
      <c r="T70" s="304"/>
      <c r="U70" s="294"/>
      <c r="V70" s="294"/>
      <c r="W70" s="377"/>
      <c r="X70" s="377"/>
      <c r="Y70" s="377"/>
      <c r="Z70" s="377"/>
      <c r="AA70" s="304"/>
      <c r="AB70" s="304"/>
      <c r="AC70" s="304"/>
      <c r="AD70" s="304"/>
      <c r="AE70" s="304"/>
      <c r="AF70" s="304"/>
      <c r="AG70" s="304"/>
      <c r="AH70" s="304"/>
    </row>
    <row r="71" spans="1:34" x14ac:dyDescent="0.25">
      <c r="A71" s="304"/>
      <c r="B71" s="304"/>
      <c r="C71" s="376"/>
      <c r="D71" s="370"/>
      <c r="E71" s="371"/>
      <c r="F71" s="369"/>
      <c r="G71" s="370"/>
      <c r="H71" s="371"/>
      <c r="I71" s="369"/>
      <c r="J71" s="370"/>
      <c r="K71" s="371"/>
      <c r="L71" s="369"/>
      <c r="M71" s="369"/>
      <c r="N71" s="369"/>
      <c r="O71" s="304"/>
      <c r="P71" s="304"/>
      <c r="Q71" s="304"/>
      <c r="R71" s="304"/>
      <c r="S71" s="304"/>
      <c r="T71" s="304"/>
      <c r="U71" s="294"/>
      <c r="V71" s="294"/>
      <c r="W71" s="377"/>
      <c r="X71" s="377"/>
      <c r="Y71" s="377"/>
      <c r="Z71" s="377"/>
      <c r="AA71" s="304"/>
      <c r="AB71" s="304"/>
      <c r="AC71" s="304"/>
      <c r="AD71" s="304"/>
      <c r="AE71" s="304"/>
      <c r="AF71" s="304"/>
      <c r="AG71" s="304"/>
      <c r="AH71" s="304"/>
    </row>
    <row r="72" spans="1:34" x14ac:dyDescent="0.25">
      <c r="A72" s="304"/>
      <c r="B72" s="304"/>
      <c r="C72" s="376"/>
      <c r="D72" s="370"/>
      <c r="E72" s="371"/>
      <c r="F72" s="369"/>
      <c r="G72" s="370"/>
      <c r="H72" s="371"/>
      <c r="I72" s="369"/>
      <c r="J72" s="370"/>
      <c r="K72" s="371"/>
      <c r="L72" s="369"/>
      <c r="M72" s="369"/>
      <c r="N72" s="369"/>
      <c r="O72" s="304"/>
      <c r="P72" s="304"/>
      <c r="Q72" s="304"/>
      <c r="R72" s="304"/>
      <c r="S72" s="304"/>
      <c r="T72" s="304"/>
      <c r="U72" s="294"/>
      <c r="V72" s="294"/>
      <c r="W72" s="377"/>
      <c r="X72" s="377"/>
      <c r="Y72" s="377"/>
      <c r="Z72" s="377"/>
      <c r="AA72" s="304"/>
      <c r="AB72" s="304"/>
      <c r="AC72" s="304"/>
      <c r="AD72" s="304"/>
      <c r="AE72" s="304"/>
      <c r="AF72" s="304"/>
      <c r="AG72" s="304"/>
      <c r="AH72" s="304"/>
    </row>
    <row r="73" spans="1:34" x14ac:dyDescent="0.25">
      <c r="A73" s="304"/>
      <c r="B73" s="304"/>
      <c r="C73" s="376"/>
      <c r="D73" s="370"/>
      <c r="E73" s="371"/>
      <c r="F73" s="369"/>
      <c r="G73" s="370"/>
      <c r="H73" s="371"/>
      <c r="I73" s="369"/>
      <c r="J73" s="370"/>
      <c r="K73" s="371"/>
      <c r="L73" s="369"/>
      <c r="M73" s="369"/>
      <c r="N73" s="369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  <c r="AH73" s="304"/>
    </row>
    <row r="74" spans="1:34" x14ac:dyDescent="0.25">
      <c r="A74" s="304"/>
      <c r="B74" s="304"/>
      <c r="C74" s="376"/>
      <c r="D74" s="370"/>
      <c r="E74" s="371"/>
      <c r="F74" s="369"/>
      <c r="G74" s="370"/>
      <c r="H74" s="371"/>
      <c r="I74" s="369"/>
      <c r="J74" s="370"/>
      <c r="K74" s="371"/>
      <c r="L74" s="369"/>
      <c r="M74" s="369"/>
      <c r="N74" s="369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</row>
    <row r="75" spans="1:34" x14ac:dyDescent="0.25">
      <c r="A75" s="304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04"/>
      <c r="AH75" s="304"/>
    </row>
    <row r="76" spans="1:34" x14ac:dyDescent="0.25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  <c r="AH76" s="304"/>
    </row>
    <row r="77" spans="1:34" x14ac:dyDescent="0.25">
      <c r="A77" s="304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04"/>
      <c r="AH77" s="304"/>
    </row>
    <row r="78" spans="1:34" x14ac:dyDescent="0.25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4"/>
      <c r="AH78" s="304"/>
    </row>
    <row r="79" spans="1:34" x14ac:dyDescent="0.25">
      <c r="A79" s="304"/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  <c r="AH79" s="304"/>
    </row>
    <row r="80" spans="1:34" ht="15" customHeight="1" x14ac:dyDescent="0.25">
      <c r="A80" s="304"/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  <c r="AH80" s="304"/>
    </row>
    <row r="81" spans="1:34" ht="15" customHeight="1" x14ac:dyDescent="0.25">
      <c r="A81" s="304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  <c r="AH81" s="304"/>
    </row>
    <row r="82" spans="1:34" x14ac:dyDescent="0.25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304"/>
      <c r="AC82" s="304"/>
      <c r="AD82" s="304"/>
      <c r="AE82" s="304"/>
      <c r="AF82" s="304"/>
      <c r="AG82" s="304"/>
      <c r="AH82" s="304"/>
    </row>
    <row r="83" spans="1:34" x14ac:dyDescent="0.25">
      <c r="A83" s="304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</row>
    <row r="84" spans="1:34" x14ac:dyDescent="0.25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  <c r="AB84" s="304"/>
      <c r="AC84" s="304"/>
      <c r="AD84" s="304"/>
      <c r="AE84" s="304"/>
      <c r="AF84" s="304"/>
      <c r="AG84" s="304"/>
      <c r="AH84" s="304"/>
    </row>
    <row r="85" spans="1:34" x14ac:dyDescent="0.25">
      <c r="A85" s="304"/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  <c r="AB85" s="304"/>
      <c r="AC85" s="304"/>
      <c r="AD85" s="304"/>
      <c r="AE85" s="304"/>
      <c r="AF85" s="304"/>
      <c r="AG85" s="304"/>
      <c r="AH85" s="304"/>
    </row>
    <row r="86" spans="1:34" x14ac:dyDescent="0.25">
      <c r="A86" s="304"/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304"/>
      <c r="AB86" s="304"/>
      <c r="AC86" s="304"/>
      <c r="AD86" s="304"/>
      <c r="AE86" s="304"/>
      <c r="AF86" s="304"/>
      <c r="AG86" s="304"/>
      <c r="AH86" s="304"/>
    </row>
    <row r="87" spans="1:34" x14ac:dyDescent="0.25">
      <c r="A87" s="304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  <c r="AA87" s="304"/>
      <c r="AB87" s="304"/>
      <c r="AC87" s="304"/>
      <c r="AD87" s="304"/>
      <c r="AE87" s="304"/>
      <c r="AF87" s="304"/>
      <c r="AG87" s="304"/>
      <c r="AH87" s="304"/>
    </row>
    <row r="88" spans="1:34" x14ac:dyDescent="0.25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G88" s="304"/>
      <c r="AH88" s="304"/>
    </row>
    <row r="89" spans="1:34" x14ac:dyDescent="0.25">
      <c r="A89" s="304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  <c r="AH89" s="304"/>
    </row>
    <row r="90" spans="1:34" x14ac:dyDescent="0.25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  <c r="AH90" s="304"/>
    </row>
    <row r="91" spans="1:34" x14ac:dyDescent="0.25">
      <c r="A91" s="304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</row>
    <row r="93" spans="1:34" x14ac:dyDescent="0.25"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79"/>
      <c r="AD93" s="379"/>
      <c r="AE93" s="379"/>
      <c r="AF93" s="379"/>
    </row>
    <row r="94" spans="1:34" x14ac:dyDescent="0.25">
      <c r="P94" s="380"/>
      <c r="Q94" s="381"/>
      <c r="S94" s="381"/>
      <c r="T94" s="381"/>
      <c r="U94" s="381"/>
      <c r="V94" s="380"/>
      <c r="W94" s="381"/>
      <c r="X94" s="381"/>
      <c r="Y94" s="380"/>
      <c r="Z94" s="380"/>
      <c r="AA94" s="380"/>
      <c r="AB94" s="380"/>
      <c r="AC94" s="380"/>
      <c r="AD94" s="380"/>
      <c r="AE94" s="380"/>
      <c r="AF94" s="380"/>
    </row>
    <row r="95" spans="1:34" x14ac:dyDescent="0.25">
      <c r="P95" s="380"/>
      <c r="Q95" s="381"/>
      <c r="S95" s="381"/>
      <c r="T95" s="381"/>
      <c r="U95" s="381"/>
      <c r="V95" s="380"/>
      <c r="W95" s="381"/>
      <c r="X95" s="381"/>
      <c r="Y95" s="380"/>
      <c r="Z95" s="380"/>
      <c r="AA95" s="380"/>
      <c r="AB95" s="380"/>
      <c r="AC95" s="380"/>
      <c r="AD95" s="380"/>
      <c r="AE95" s="380"/>
      <c r="AF95" s="380"/>
    </row>
    <row r="96" spans="1:34" x14ac:dyDescent="0.25">
      <c r="P96" s="106"/>
      <c r="Q96" s="382"/>
      <c r="S96" s="289"/>
      <c r="T96" s="104"/>
      <c r="U96" s="106"/>
      <c r="V96" s="383"/>
      <c r="W96" s="104"/>
      <c r="X96" s="104"/>
      <c r="Y96" s="104"/>
      <c r="Z96" s="384"/>
      <c r="AA96" s="252"/>
      <c r="AB96" s="385"/>
      <c r="AC96" s="106"/>
      <c r="AD96" s="296"/>
      <c r="AE96" s="296"/>
      <c r="AF96" s="296"/>
    </row>
    <row r="97" spans="16:32" x14ac:dyDescent="0.25">
      <c r="P97" s="106"/>
      <c r="Q97" s="382"/>
      <c r="S97" s="289"/>
      <c r="T97" s="104"/>
      <c r="U97" s="106"/>
      <c r="V97" s="383"/>
      <c r="W97" s="104"/>
      <c r="X97" s="104"/>
      <c r="Y97" s="104"/>
      <c r="Z97" s="384"/>
      <c r="AA97" s="252"/>
      <c r="AB97" s="385"/>
      <c r="AC97" s="106"/>
      <c r="AD97" s="296"/>
      <c r="AE97" s="296"/>
      <c r="AF97" s="296"/>
    </row>
    <row r="98" spans="16:32" x14ac:dyDescent="0.25">
      <c r="P98" s="106"/>
      <c r="Q98" s="382"/>
      <c r="S98" s="289"/>
      <c r="T98" s="104"/>
      <c r="U98" s="106"/>
      <c r="V98" s="383"/>
      <c r="W98" s="104"/>
      <c r="X98" s="104"/>
      <c r="Y98" s="104"/>
      <c r="Z98" s="384"/>
      <c r="AA98" s="252"/>
      <c r="AB98" s="385"/>
      <c r="AC98" s="106"/>
      <c r="AD98" s="296"/>
      <c r="AE98" s="296"/>
      <c r="AF98" s="296"/>
    </row>
    <row r="99" spans="16:32" x14ac:dyDescent="0.25">
      <c r="P99" s="106"/>
      <c r="Q99" s="382"/>
      <c r="S99" s="289"/>
      <c r="T99" s="104"/>
      <c r="U99" s="106"/>
      <c r="V99" s="383"/>
      <c r="W99" s="104"/>
      <c r="X99" s="104"/>
      <c r="Y99" s="104"/>
      <c r="Z99" s="384"/>
      <c r="AA99" s="252"/>
      <c r="AB99" s="385"/>
      <c r="AC99" s="106"/>
      <c r="AD99" s="296"/>
      <c r="AE99" s="296"/>
      <c r="AF99" s="296"/>
    </row>
    <row r="100" spans="16:32" x14ac:dyDescent="0.25">
      <c r="P100" s="106"/>
      <c r="Q100" s="382"/>
      <c r="S100" s="289"/>
      <c r="T100" s="104"/>
      <c r="U100" s="106"/>
      <c r="V100" s="383"/>
      <c r="W100" s="104"/>
      <c r="X100" s="104"/>
      <c r="Y100" s="104"/>
      <c r="Z100" s="384"/>
      <c r="AA100" s="252"/>
      <c r="AB100" s="385"/>
      <c r="AC100" s="106"/>
      <c r="AD100" s="296"/>
      <c r="AE100" s="296"/>
      <c r="AF100" s="296"/>
    </row>
    <row r="101" spans="16:32" x14ac:dyDescent="0.25">
      <c r="P101" s="106"/>
      <c r="Q101" s="382"/>
      <c r="S101" s="289"/>
      <c r="T101" s="104"/>
      <c r="U101" s="106"/>
      <c r="V101" s="383"/>
      <c r="W101" s="104"/>
      <c r="X101" s="104"/>
      <c r="Y101" s="104"/>
      <c r="Z101" s="384"/>
      <c r="AA101" s="252"/>
      <c r="AB101" s="385"/>
      <c r="AC101" s="106"/>
      <c r="AD101" s="296"/>
      <c r="AE101" s="296"/>
      <c r="AF101" s="296"/>
    </row>
    <row r="102" spans="16:32" x14ac:dyDescent="0.25">
      <c r="P102" s="106"/>
      <c r="Q102" s="382"/>
      <c r="S102" s="289"/>
      <c r="T102" s="104"/>
      <c r="U102" s="386"/>
      <c r="V102" s="383"/>
      <c r="W102" s="104"/>
      <c r="X102" s="104"/>
      <c r="Y102" s="104"/>
      <c r="Z102" s="384"/>
      <c r="AA102" s="252"/>
      <c r="AB102" s="252"/>
      <c r="AC102" s="277"/>
      <c r="AD102" s="252"/>
      <c r="AE102" s="252"/>
      <c r="AF102" s="252"/>
    </row>
    <row r="103" spans="16:32" x14ac:dyDescent="0.25">
      <c r="V103" s="387"/>
      <c r="W103" s="260"/>
      <c r="X103" s="388"/>
    </row>
    <row r="106" spans="16:32" x14ac:dyDescent="0.25"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79"/>
      <c r="AB106" s="379"/>
      <c r="AC106" s="379"/>
      <c r="AD106" s="379"/>
      <c r="AE106" s="379"/>
      <c r="AF106" s="379"/>
    </row>
    <row r="107" spans="16:32" x14ac:dyDescent="0.25">
      <c r="P107" s="380"/>
      <c r="Q107" s="381"/>
      <c r="S107" s="381"/>
      <c r="T107" s="381"/>
      <c r="U107" s="381"/>
      <c r="V107" s="380"/>
      <c r="W107" s="381"/>
      <c r="X107" s="381"/>
      <c r="Y107" s="380"/>
      <c r="Z107" s="380"/>
      <c r="AA107" s="380"/>
      <c r="AB107" s="380"/>
      <c r="AC107" s="380"/>
      <c r="AD107" s="380"/>
      <c r="AE107" s="380"/>
      <c r="AF107" s="380"/>
    </row>
    <row r="108" spans="16:32" x14ac:dyDescent="0.25">
      <c r="P108" s="380"/>
      <c r="Q108" s="381"/>
      <c r="S108" s="381"/>
      <c r="T108" s="381"/>
      <c r="U108" s="381"/>
      <c r="V108" s="380"/>
      <c r="W108" s="381"/>
      <c r="X108" s="381"/>
      <c r="Y108" s="380"/>
      <c r="Z108" s="380"/>
      <c r="AA108" s="380"/>
      <c r="AB108" s="380"/>
      <c r="AC108" s="380"/>
      <c r="AD108" s="380"/>
      <c r="AE108" s="380"/>
      <c r="AF108" s="380"/>
    </row>
    <row r="109" spans="16:32" x14ac:dyDescent="0.25">
      <c r="P109" s="106"/>
      <c r="Q109" s="382"/>
      <c r="S109" s="289"/>
      <c r="T109" s="104"/>
      <c r="U109" s="106"/>
      <c r="V109" s="383"/>
      <c r="W109" s="104"/>
      <c r="X109" s="104"/>
      <c r="Y109" s="104"/>
      <c r="Z109" s="384"/>
      <c r="AA109" s="252"/>
      <c r="AB109" s="385"/>
      <c r="AC109" s="106"/>
      <c r="AD109" s="296"/>
      <c r="AE109" s="296"/>
      <c r="AF109" s="296"/>
    </row>
    <row r="110" spans="16:32" x14ac:dyDescent="0.25">
      <c r="P110" s="106"/>
      <c r="Q110" s="382"/>
      <c r="S110" s="289"/>
      <c r="T110" s="104"/>
      <c r="U110" s="106"/>
      <c r="V110" s="383"/>
      <c r="W110" s="104"/>
      <c r="X110" s="104"/>
      <c r="Y110" s="104"/>
      <c r="Z110" s="384"/>
      <c r="AA110" s="252"/>
      <c r="AB110" s="385"/>
      <c r="AC110" s="106"/>
      <c r="AD110" s="296"/>
      <c r="AE110" s="296"/>
      <c r="AF110" s="296"/>
    </row>
    <row r="111" spans="16:32" x14ac:dyDescent="0.25">
      <c r="P111" s="106"/>
      <c r="Q111" s="382"/>
      <c r="S111" s="289"/>
      <c r="T111" s="104"/>
      <c r="U111" s="106"/>
      <c r="V111" s="383"/>
      <c r="W111" s="104"/>
      <c r="X111" s="104"/>
      <c r="Y111" s="104"/>
      <c r="Z111" s="384"/>
      <c r="AA111" s="252"/>
      <c r="AB111" s="385"/>
      <c r="AC111" s="106"/>
      <c r="AD111" s="296"/>
      <c r="AE111" s="296"/>
      <c r="AF111" s="296"/>
    </row>
    <row r="112" spans="16:32" x14ac:dyDescent="0.25">
      <c r="P112" s="106"/>
      <c r="Q112" s="382"/>
      <c r="S112" s="289"/>
      <c r="T112" s="104"/>
      <c r="U112" s="106"/>
      <c r="V112" s="383"/>
      <c r="W112" s="104"/>
      <c r="X112" s="104"/>
      <c r="Y112" s="104"/>
      <c r="Z112" s="384"/>
      <c r="AA112" s="252"/>
      <c r="AB112" s="385"/>
      <c r="AC112" s="106"/>
      <c r="AD112" s="296"/>
      <c r="AE112" s="296"/>
      <c r="AF112" s="296"/>
    </row>
    <row r="113" spans="16:32" x14ac:dyDescent="0.25">
      <c r="P113" s="386"/>
      <c r="Q113" s="382"/>
      <c r="S113" s="289"/>
      <c r="T113" s="104"/>
      <c r="U113" s="106"/>
      <c r="V113" s="383"/>
      <c r="W113" s="104"/>
      <c r="X113" s="104"/>
      <c r="Y113" s="104"/>
      <c r="Z113" s="384"/>
      <c r="AA113" s="252"/>
      <c r="AB113" s="385"/>
      <c r="AC113" s="106"/>
      <c r="AD113" s="296"/>
      <c r="AE113" s="296"/>
      <c r="AF113" s="296"/>
    </row>
    <row r="114" spans="16:32" x14ac:dyDescent="0.25">
      <c r="P114" s="106"/>
      <c r="Q114" s="382"/>
      <c r="S114" s="289"/>
      <c r="T114" s="104"/>
      <c r="U114" s="106"/>
      <c r="V114" s="383"/>
      <c r="W114" s="104"/>
      <c r="X114" s="104"/>
      <c r="Y114" s="104"/>
      <c r="Z114" s="384"/>
      <c r="AA114" s="252"/>
      <c r="AB114" s="385"/>
      <c r="AC114" s="106"/>
      <c r="AD114" s="296"/>
      <c r="AE114" s="296"/>
      <c r="AF114" s="296"/>
    </row>
    <row r="115" spans="16:32" x14ac:dyDescent="0.25">
      <c r="P115" s="106"/>
      <c r="Q115" s="382"/>
      <c r="S115" s="289"/>
      <c r="T115" s="104"/>
      <c r="U115" s="386"/>
      <c r="V115" s="383"/>
      <c r="W115" s="104"/>
      <c r="X115" s="104"/>
      <c r="Y115" s="104"/>
      <c r="Z115" s="384"/>
      <c r="AA115" s="252"/>
      <c r="AB115" s="252"/>
      <c r="AC115" s="277"/>
      <c r="AD115" s="252"/>
      <c r="AE115" s="252"/>
      <c r="AF115" s="252"/>
    </row>
    <row r="116" spans="16:32" x14ac:dyDescent="0.25">
      <c r="V116" s="387"/>
      <c r="W116" s="260"/>
      <c r="X116" s="388"/>
    </row>
    <row r="119" spans="16:32" x14ac:dyDescent="0.25"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79"/>
      <c r="AB119" s="379"/>
      <c r="AC119" s="379"/>
      <c r="AD119" s="379"/>
      <c r="AE119" s="379"/>
      <c r="AF119" s="379"/>
    </row>
    <row r="120" spans="16:32" x14ac:dyDescent="0.25">
      <c r="P120" s="380"/>
      <c r="Q120" s="381"/>
      <c r="S120" s="381"/>
      <c r="T120" s="381"/>
      <c r="U120" s="381"/>
      <c r="V120" s="380"/>
      <c r="W120" s="381"/>
      <c r="X120" s="381"/>
      <c r="Y120" s="380"/>
      <c r="Z120" s="380"/>
      <c r="AA120" s="380"/>
      <c r="AB120" s="380"/>
      <c r="AC120" s="380"/>
      <c r="AD120" s="380"/>
      <c r="AE120" s="380"/>
      <c r="AF120" s="380"/>
    </row>
    <row r="121" spans="16:32" x14ac:dyDescent="0.25">
      <c r="P121" s="380"/>
      <c r="Q121" s="381"/>
      <c r="S121" s="381"/>
      <c r="T121" s="381"/>
      <c r="U121" s="381"/>
      <c r="V121" s="380"/>
      <c r="W121" s="381"/>
      <c r="X121" s="381"/>
      <c r="Y121" s="380"/>
      <c r="Z121" s="380"/>
      <c r="AA121" s="380"/>
      <c r="AB121" s="380"/>
      <c r="AC121" s="380"/>
      <c r="AD121" s="380"/>
      <c r="AE121" s="380"/>
      <c r="AF121" s="380"/>
    </row>
    <row r="122" spans="16:32" x14ac:dyDescent="0.25">
      <c r="P122" s="106"/>
      <c r="Q122" s="382"/>
      <c r="S122" s="289"/>
      <c r="T122" s="104"/>
      <c r="U122" s="106"/>
      <c r="V122" s="383"/>
      <c r="W122" s="104"/>
      <c r="X122" s="104"/>
      <c r="Y122" s="104"/>
      <c r="Z122" s="384"/>
      <c r="AA122" s="252"/>
      <c r="AB122" s="385"/>
      <c r="AC122" s="106"/>
      <c r="AD122" s="296"/>
      <c r="AE122" s="296"/>
      <c r="AF122" s="296"/>
    </row>
    <row r="123" spans="16:32" x14ac:dyDescent="0.25">
      <c r="P123" s="106"/>
      <c r="Q123" s="382"/>
      <c r="S123" s="289"/>
      <c r="T123" s="104"/>
      <c r="U123" s="106"/>
      <c r="V123" s="383"/>
      <c r="W123" s="104"/>
      <c r="X123" s="104"/>
      <c r="Y123" s="104"/>
      <c r="Z123" s="384"/>
      <c r="AA123" s="252"/>
      <c r="AB123" s="385"/>
      <c r="AC123" s="106"/>
      <c r="AD123" s="296"/>
      <c r="AE123" s="296"/>
      <c r="AF123" s="296"/>
    </row>
    <row r="124" spans="16:32" x14ac:dyDescent="0.25">
      <c r="P124" s="106"/>
      <c r="Q124" s="382"/>
      <c r="S124" s="289"/>
      <c r="T124" s="104"/>
      <c r="U124" s="106"/>
      <c r="V124" s="383"/>
      <c r="W124" s="104"/>
      <c r="X124" s="104"/>
      <c r="Y124" s="104"/>
      <c r="Z124" s="384"/>
      <c r="AA124" s="252"/>
      <c r="AB124" s="385"/>
      <c r="AC124" s="106"/>
      <c r="AD124" s="296"/>
      <c r="AE124" s="296"/>
      <c r="AF124" s="296"/>
    </row>
    <row r="125" spans="16:32" x14ac:dyDescent="0.25">
      <c r="P125" s="106"/>
      <c r="Q125" s="382"/>
      <c r="S125" s="289"/>
      <c r="T125" s="104"/>
      <c r="U125" s="106"/>
      <c r="V125" s="383"/>
      <c r="W125" s="104"/>
      <c r="X125" s="104"/>
      <c r="Y125" s="104"/>
      <c r="Z125" s="384"/>
      <c r="AA125" s="252"/>
      <c r="AB125" s="385"/>
      <c r="AC125" s="106"/>
      <c r="AD125" s="296"/>
      <c r="AE125" s="296"/>
      <c r="AF125" s="296"/>
    </row>
    <row r="126" spans="16:32" x14ac:dyDescent="0.25">
      <c r="P126" s="389"/>
      <c r="Q126" s="382"/>
      <c r="S126" s="289"/>
      <c r="T126" s="104"/>
      <c r="U126" s="106"/>
      <c r="V126" s="383"/>
      <c r="W126" s="104"/>
      <c r="X126" s="104"/>
      <c r="Y126" s="104"/>
      <c r="Z126" s="384"/>
      <c r="AA126" s="252"/>
      <c r="AB126" s="385"/>
      <c r="AC126" s="106"/>
      <c r="AD126" s="296"/>
      <c r="AE126" s="296"/>
      <c r="AF126" s="296"/>
    </row>
    <row r="127" spans="16:32" x14ac:dyDescent="0.25">
      <c r="P127" s="106"/>
      <c r="Q127" s="382"/>
      <c r="S127" s="289"/>
      <c r="T127" s="104"/>
      <c r="U127" s="106"/>
      <c r="V127" s="383"/>
      <c r="W127" s="104"/>
      <c r="X127" s="104"/>
      <c r="Y127" s="104"/>
      <c r="Z127" s="384"/>
      <c r="AA127" s="252"/>
      <c r="AB127" s="385"/>
      <c r="AC127" s="106"/>
      <c r="AD127" s="296"/>
      <c r="AE127" s="296"/>
      <c r="AF127" s="296"/>
    </row>
    <row r="128" spans="16:32" x14ac:dyDescent="0.25">
      <c r="P128" s="106"/>
      <c r="Q128" s="382"/>
      <c r="S128" s="289"/>
      <c r="T128" s="104"/>
      <c r="U128" s="386"/>
      <c r="V128" s="383"/>
      <c r="W128" s="104"/>
      <c r="X128" s="104"/>
      <c r="Y128" s="104"/>
      <c r="Z128" s="384"/>
      <c r="AA128" s="252"/>
      <c r="AB128" s="252"/>
      <c r="AC128" s="277"/>
      <c r="AD128" s="252"/>
      <c r="AE128" s="252"/>
      <c r="AF128" s="252"/>
    </row>
    <row r="129" spans="16:32" x14ac:dyDescent="0.25">
      <c r="V129" s="387"/>
      <c r="W129" s="260"/>
      <c r="X129" s="388"/>
    </row>
    <row r="132" spans="16:32" x14ac:dyDescent="0.25"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79"/>
      <c r="AB132" s="379"/>
      <c r="AC132" s="379"/>
      <c r="AD132" s="379"/>
      <c r="AE132" s="379"/>
      <c r="AF132" s="379"/>
    </row>
    <row r="133" spans="16:32" x14ac:dyDescent="0.25">
      <c r="P133" s="380"/>
      <c r="Q133" s="381"/>
      <c r="S133" s="381"/>
      <c r="T133" s="381"/>
      <c r="U133" s="381"/>
      <c r="V133" s="380"/>
      <c r="W133" s="381"/>
      <c r="X133" s="381"/>
      <c r="Y133" s="380"/>
      <c r="Z133" s="380"/>
      <c r="AA133" s="380"/>
      <c r="AB133" s="380"/>
      <c r="AC133" s="380"/>
      <c r="AD133" s="380"/>
      <c r="AE133" s="380"/>
      <c r="AF133" s="380"/>
    </row>
    <row r="134" spans="16:32" x14ac:dyDescent="0.25">
      <c r="P134" s="380"/>
      <c r="Q134" s="381"/>
      <c r="S134" s="381"/>
      <c r="T134" s="381"/>
      <c r="U134" s="381"/>
      <c r="V134" s="380"/>
      <c r="W134" s="381"/>
      <c r="X134" s="381"/>
      <c r="Y134" s="380"/>
      <c r="Z134" s="380"/>
      <c r="AA134" s="380"/>
      <c r="AB134" s="380"/>
      <c r="AC134" s="380"/>
      <c r="AD134" s="380"/>
      <c r="AE134" s="380"/>
      <c r="AF134" s="380"/>
    </row>
    <row r="135" spans="16:32" x14ac:dyDescent="0.25">
      <c r="P135" s="106"/>
      <c r="Q135" s="382"/>
      <c r="S135" s="289"/>
      <c r="T135" s="104"/>
      <c r="U135" s="106"/>
      <c r="V135" s="383"/>
      <c r="W135" s="104"/>
      <c r="X135" s="104"/>
      <c r="Y135" s="104"/>
      <c r="Z135" s="384"/>
      <c r="AA135" s="252"/>
      <c r="AB135" s="385"/>
      <c r="AC135" s="106"/>
      <c r="AD135" s="296"/>
      <c r="AE135" s="296"/>
      <c r="AF135" s="296"/>
    </row>
    <row r="136" spans="16:32" x14ac:dyDescent="0.25">
      <c r="P136" s="106"/>
      <c r="Q136" s="382"/>
      <c r="S136" s="289"/>
      <c r="T136" s="104"/>
      <c r="U136" s="106"/>
      <c r="V136" s="383"/>
      <c r="W136" s="104"/>
      <c r="X136" s="104"/>
      <c r="Y136" s="104"/>
      <c r="Z136" s="384"/>
      <c r="AA136" s="252"/>
      <c r="AB136" s="385"/>
      <c r="AC136" s="106"/>
      <c r="AD136" s="296"/>
      <c r="AE136" s="296"/>
      <c r="AF136" s="296"/>
    </row>
    <row r="137" spans="16:32" x14ac:dyDescent="0.25">
      <c r="P137" s="106"/>
      <c r="Q137" s="382"/>
      <c r="S137" s="289"/>
      <c r="T137" s="104"/>
      <c r="U137" s="106"/>
      <c r="V137" s="383"/>
      <c r="W137" s="104"/>
      <c r="X137" s="104"/>
      <c r="Y137" s="104"/>
      <c r="Z137" s="384"/>
      <c r="AA137" s="252"/>
      <c r="AB137" s="385"/>
      <c r="AC137" s="106"/>
      <c r="AD137" s="296"/>
      <c r="AE137" s="296"/>
      <c r="AF137" s="296"/>
    </row>
    <row r="138" spans="16:32" x14ac:dyDescent="0.25">
      <c r="P138" s="106"/>
      <c r="Q138" s="382"/>
      <c r="S138" s="289"/>
      <c r="T138" s="104"/>
      <c r="U138" s="106"/>
      <c r="V138" s="383"/>
      <c r="W138" s="104"/>
      <c r="X138" s="104"/>
      <c r="Y138" s="104"/>
      <c r="Z138" s="384"/>
      <c r="AA138" s="252"/>
      <c r="AB138" s="385"/>
      <c r="AC138" s="106"/>
      <c r="AD138" s="296"/>
      <c r="AE138" s="296"/>
      <c r="AF138" s="296"/>
    </row>
    <row r="139" spans="16:32" x14ac:dyDescent="0.25">
      <c r="P139" s="106"/>
      <c r="Q139" s="382"/>
      <c r="S139" s="289"/>
      <c r="T139" s="104"/>
      <c r="U139" s="106"/>
      <c r="V139" s="383"/>
      <c r="W139" s="104"/>
      <c r="X139" s="104"/>
      <c r="Y139" s="104"/>
      <c r="Z139" s="384"/>
      <c r="AA139" s="252"/>
      <c r="AB139" s="385"/>
      <c r="AC139" s="106"/>
      <c r="AD139" s="296"/>
      <c r="AE139" s="296"/>
      <c r="AF139" s="296"/>
    </row>
    <row r="140" spans="16:32" x14ac:dyDescent="0.25">
      <c r="P140" s="106"/>
      <c r="Q140" s="382"/>
      <c r="S140" s="289"/>
      <c r="T140" s="104"/>
      <c r="U140" s="106"/>
      <c r="V140" s="383"/>
      <c r="W140" s="104"/>
      <c r="X140" s="104"/>
      <c r="Y140" s="104"/>
      <c r="Z140" s="384"/>
      <c r="AA140" s="252"/>
      <c r="AB140" s="385"/>
      <c r="AC140" s="106"/>
      <c r="AD140" s="296"/>
      <c r="AE140" s="296"/>
      <c r="AF140" s="296"/>
    </row>
    <row r="141" spans="16:32" x14ac:dyDescent="0.25">
      <c r="P141" s="106"/>
      <c r="Q141" s="382"/>
      <c r="S141" s="289"/>
      <c r="T141" s="104"/>
      <c r="U141" s="386"/>
      <c r="V141" s="383"/>
      <c r="W141" s="104"/>
      <c r="X141" s="104"/>
      <c r="Y141" s="104"/>
      <c r="Z141" s="384"/>
      <c r="AA141" s="252"/>
      <c r="AB141" s="252"/>
      <c r="AC141" s="277"/>
      <c r="AD141" s="252"/>
      <c r="AE141" s="252"/>
      <c r="AF141" s="252"/>
    </row>
    <row r="142" spans="16:32" x14ac:dyDescent="0.25">
      <c r="V142" s="387"/>
      <c r="W142" s="260"/>
      <c r="X142" s="388"/>
    </row>
  </sheetData>
  <mergeCells count="122"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E42:AE43"/>
    <mergeCell ref="AE55:AE56"/>
    <mergeCell ref="B27:B28"/>
    <mergeCell ref="C27:C28"/>
    <mergeCell ref="B26:C26"/>
    <mergeCell ref="B23:C23"/>
    <mergeCell ref="I11:J11"/>
    <mergeCell ref="U16:U17"/>
    <mergeCell ref="B21:C21"/>
    <mergeCell ref="AE16:AE17"/>
    <mergeCell ref="B20:C20"/>
    <mergeCell ref="B19:C19"/>
    <mergeCell ref="B17:D17"/>
    <mergeCell ref="B11:G11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opLeftCell="E34" zoomScale="80" zoomScaleNormal="80" workbookViewId="0">
      <selection activeCell="I49" sqref="I49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5" style="1" customWidth="1"/>
    <col min="7" max="7" width="12.85546875" style="1" bestFit="1" customWidth="1"/>
    <col min="8" max="8" width="13.140625" style="1" bestFit="1" customWidth="1"/>
    <col min="9" max="13" width="11.85546875" style="1"/>
    <col min="14" max="14" width="12.28515625" style="1" customWidth="1"/>
    <col min="15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887" t="s">
        <v>100</v>
      </c>
      <c r="C2" s="887"/>
      <c r="D2" s="887"/>
      <c r="E2" s="887"/>
      <c r="F2" s="887"/>
      <c r="G2" s="887"/>
      <c r="H2" s="887"/>
      <c r="J2" s="881" t="s">
        <v>108</v>
      </c>
      <c r="K2" s="882"/>
      <c r="L2" s="882"/>
      <c r="M2" s="882"/>
      <c r="N2" s="882"/>
      <c r="O2" s="882"/>
      <c r="P2" s="882"/>
      <c r="Q2" s="882"/>
      <c r="R2" s="882"/>
      <c r="S2" s="882"/>
      <c r="T2" s="882"/>
      <c r="U2" s="882"/>
      <c r="V2" s="883"/>
      <c r="W2" s="42"/>
      <c r="X2" s="880" t="s">
        <v>111</v>
      </c>
      <c r="Y2" s="880"/>
      <c r="Z2" s="880"/>
      <c r="AA2" s="880"/>
      <c r="AB2" s="880"/>
    </row>
    <row r="3" spans="2:28" ht="15" customHeight="1" x14ac:dyDescent="0.25">
      <c r="B3" s="535" t="s">
        <v>61</v>
      </c>
      <c r="C3" s="535" t="s">
        <v>92</v>
      </c>
      <c r="D3" s="535"/>
      <c r="E3" s="540" t="s">
        <v>99</v>
      </c>
      <c r="F3" s="540" t="s">
        <v>91</v>
      </c>
      <c r="G3" s="535" t="s">
        <v>96</v>
      </c>
      <c r="H3" s="535"/>
      <c r="J3" s="535" t="s">
        <v>9</v>
      </c>
      <c r="K3" s="540" t="s">
        <v>3</v>
      </c>
      <c r="L3" s="540" t="s">
        <v>76</v>
      </c>
      <c r="M3" s="535" t="s">
        <v>78</v>
      </c>
      <c r="N3" s="535" t="s">
        <v>86</v>
      </c>
      <c r="O3" s="540" t="s">
        <v>106</v>
      </c>
      <c r="P3" s="540" t="s">
        <v>267</v>
      </c>
      <c r="Q3" s="540" t="s">
        <v>268</v>
      </c>
      <c r="R3" s="535" t="s">
        <v>398</v>
      </c>
      <c r="S3" s="535" t="s">
        <v>399</v>
      </c>
      <c r="T3" s="535" t="s">
        <v>80</v>
      </c>
      <c r="U3" s="540" t="s">
        <v>107</v>
      </c>
      <c r="V3" s="535" t="s">
        <v>84</v>
      </c>
      <c r="X3" s="535" t="s">
        <v>9</v>
      </c>
      <c r="Y3" s="884" t="s">
        <v>81</v>
      </c>
      <c r="Z3" s="884" t="s">
        <v>82</v>
      </c>
      <c r="AA3" s="884" t="s">
        <v>109</v>
      </c>
      <c r="AB3" s="540" t="s">
        <v>110</v>
      </c>
    </row>
    <row r="4" spans="2:28" x14ac:dyDescent="0.25">
      <c r="B4" s="535"/>
      <c r="C4" s="10" t="s">
        <v>93</v>
      </c>
      <c r="D4" s="10" t="s">
        <v>94</v>
      </c>
      <c r="E4" s="540"/>
      <c r="F4" s="540"/>
      <c r="G4" s="535"/>
      <c r="H4" s="535"/>
      <c r="J4" s="535"/>
      <c r="K4" s="540"/>
      <c r="L4" s="540"/>
      <c r="M4" s="535"/>
      <c r="N4" s="535"/>
      <c r="O4" s="540"/>
      <c r="P4" s="540"/>
      <c r="Q4" s="540"/>
      <c r="R4" s="535"/>
      <c r="S4" s="535"/>
      <c r="T4" s="535"/>
      <c r="U4" s="540"/>
      <c r="V4" s="535"/>
      <c r="X4" s="535"/>
      <c r="Y4" s="884"/>
      <c r="Z4" s="884"/>
      <c r="AA4" s="884"/>
      <c r="AB4" s="540"/>
    </row>
    <row r="5" spans="2:28" x14ac:dyDescent="0.25">
      <c r="B5" s="10">
        <v>3</v>
      </c>
      <c r="C5" s="25">
        <f>'Frame Capacities'!E7+'Frame Capacities'!F7+'Frame Capacities'!E10+'Frame Capacities'!F10+'Frame Capacities'!E13+'Frame Capacities'!F13</f>
        <v>544.79999999999995</v>
      </c>
      <c r="D5" s="25">
        <f>'Frame Capacities'!E33+'Frame Capacities'!E36+'Frame Capacities'!E39+'Frame Capacities'!E42</f>
        <v>133.6</v>
      </c>
      <c r="E5" s="25">
        <f>C5/D5</f>
        <v>4.0778443113772456</v>
      </c>
      <c r="F5" s="27" t="s">
        <v>42</v>
      </c>
      <c r="G5" s="390" t="s">
        <v>98</v>
      </c>
      <c r="H5" s="390" t="s">
        <v>95</v>
      </c>
      <c r="J5" s="391">
        <v>3</v>
      </c>
      <c r="K5" s="323">
        <v>3</v>
      </c>
      <c r="L5" s="323">
        <v>8.75</v>
      </c>
      <c r="M5" s="392">
        <v>1.3381872515769187E-2</v>
      </c>
      <c r="N5" s="29">
        <v>3.2738296598305832E-3</v>
      </c>
      <c r="O5" s="393">
        <v>1.0912765532768611E-3</v>
      </c>
      <c r="P5" s="392">
        <v>9.5976000000000013E-3</v>
      </c>
      <c r="Q5" s="392">
        <v>2.3013541635155529E-3</v>
      </c>
      <c r="R5" s="323">
        <v>0.11370306673302294</v>
      </c>
      <c r="S5" s="25">
        <v>0.47418887999829851</v>
      </c>
      <c r="T5" s="323">
        <v>262.09215641958377</v>
      </c>
      <c r="U5" s="323">
        <v>786.27646925875138</v>
      </c>
      <c r="V5" s="25">
        <v>558.84415521092922</v>
      </c>
      <c r="W5" s="309"/>
      <c r="X5" s="437">
        <v>3</v>
      </c>
      <c r="Y5" s="25">
        <f>'Structural Information'!$Z$6</f>
        <v>40.367000000000004</v>
      </c>
      <c r="Z5" s="25">
        <f>Y5*M5</f>
        <v>0.54018604784405488</v>
      </c>
      <c r="AA5" s="25">
        <f>Z5*L5</f>
        <v>4.7266279186354803</v>
      </c>
      <c r="AB5" s="25">
        <f>AA8/Z8</f>
        <v>6.6266353204005606</v>
      </c>
    </row>
    <row r="6" spans="2:28" x14ac:dyDescent="0.25">
      <c r="B6" s="10">
        <v>2</v>
      </c>
      <c r="C6" s="25">
        <f>'Frame Capacities'!E6+'Frame Capacities'!F6+'Frame Capacities'!E9+'Frame Capacities'!F9+'Frame Capacities'!E12+'Frame Capacities'!F12</f>
        <v>544.79999999999995</v>
      </c>
      <c r="D6" s="25">
        <f>'Frame Capacities'!E32+'Frame Capacities'!E35+'Frame Capacities'!E38+'Frame Capacities'!E41+'Frame Capacities'!E42+'Frame Capacities'!E39+'Frame Capacities'!E36+'Frame Capacities'!E33</f>
        <v>295.8</v>
      </c>
      <c r="E6" s="25">
        <f>C6/D6</f>
        <v>1.8417849898580119</v>
      </c>
      <c r="F6" s="27" t="s">
        <v>42</v>
      </c>
      <c r="G6" s="390" t="s">
        <v>98</v>
      </c>
      <c r="H6" s="390" t="s">
        <v>95</v>
      </c>
      <c r="J6" s="391">
        <v>2</v>
      </c>
      <c r="K6" s="323">
        <v>3</v>
      </c>
      <c r="L6" s="323">
        <v>5.75</v>
      </c>
      <c r="M6" s="392">
        <v>1.0108042855938604E-2</v>
      </c>
      <c r="N6" s="29">
        <v>5.064099734348293E-3</v>
      </c>
      <c r="O6" s="393">
        <v>1.6880332447827644E-3</v>
      </c>
      <c r="P6" s="392">
        <v>9.1590348884381355E-3</v>
      </c>
      <c r="Q6" s="392">
        <v>2.0282547063804565E-3</v>
      </c>
      <c r="R6" s="25">
        <v>0.18430252372044625</v>
      </c>
      <c r="S6" s="25">
        <v>0.83225900547528475</v>
      </c>
      <c r="T6" s="323">
        <v>460.05734261057165</v>
      </c>
      <c r="U6" s="323">
        <v>2166.4484970904664</v>
      </c>
      <c r="V6" s="394"/>
      <c r="W6" s="309"/>
      <c r="X6" s="437">
        <v>2</v>
      </c>
      <c r="Y6" s="25">
        <f>'Structural Information'!$Z$7</f>
        <v>40.367000000000004</v>
      </c>
      <c r="Z6" s="25">
        <f>Y6*M6</f>
        <v>0.40803136596567369</v>
      </c>
      <c r="AA6" s="25">
        <f>Z6*L6</f>
        <v>2.3461803543026236</v>
      </c>
      <c r="AB6" s="435" t="s">
        <v>341</v>
      </c>
    </row>
    <row r="7" spans="2:28" x14ac:dyDescent="0.25">
      <c r="B7" s="10">
        <v>1</v>
      </c>
      <c r="C7" s="25">
        <f>'Frame Capacities'!E5+'Frame Capacities'!F5+'Frame Capacities'!E8+'Frame Capacities'!F8+'Frame Capacities'!E11+'Frame Capacities'!F11</f>
        <v>544.79999999999995</v>
      </c>
      <c r="D7" s="25">
        <f>'Frame Capacities'!E31+'Frame Capacities'!E34+'Frame Capacities'!E37+'Frame Capacities'!E40+'Frame Capacities'!E41+'Frame Capacities'!E38+'Frame Capacities'!E35+'Frame Capacities'!E32</f>
        <v>344.4</v>
      </c>
      <c r="E7" s="25">
        <f>C7/D7</f>
        <v>1.5818815331010452</v>
      </c>
      <c r="F7" s="27" t="s">
        <v>42</v>
      </c>
      <c r="G7" s="390" t="s">
        <v>98</v>
      </c>
      <c r="H7" s="390" t="s">
        <v>95</v>
      </c>
      <c r="J7" s="391">
        <v>1</v>
      </c>
      <c r="K7" s="323">
        <v>2.75</v>
      </c>
      <c r="L7" s="323">
        <v>2.75</v>
      </c>
      <c r="M7" s="392">
        <v>5.0439431215903111E-3</v>
      </c>
      <c r="N7" s="29">
        <v>5.0439431215903111E-3</v>
      </c>
      <c r="O7" s="393">
        <v>1.8341611351237496E-3</v>
      </c>
      <c r="P7" s="392">
        <v>8.2232485563514535E-3</v>
      </c>
      <c r="Q7" s="392">
        <v>1.8341611351237492E-3</v>
      </c>
      <c r="R7" s="25">
        <v>0.22304581000498697</v>
      </c>
      <c r="S7" s="25">
        <v>1.0000000000000002</v>
      </c>
      <c r="T7" s="323">
        <v>558.83924379261452</v>
      </c>
      <c r="U7" s="323">
        <v>3703.2564175201564</v>
      </c>
      <c r="V7" s="395"/>
      <c r="W7" s="309"/>
      <c r="X7" s="437">
        <v>1</v>
      </c>
      <c r="Y7" s="25">
        <f>'Structural Information'!$Z$8</f>
        <v>40.367000000000004</v>
      </c>
      <c r="Z7" s="25">
        <f>Y7*M7</f>
        <v>0.20360885198923612</v>
      </c>
      <c r="AA7" s="25">
        <f>Z7*L7</f>
        <v>0.55992434297039928</v>
      </c>
      <c r="AB7" s="322">
        <f>T7/M5</f>
        <v>41760.915233206622</v>
      </c>
    </row>
    <row r="8" spans="2:28" x14ac:dyDescent="0.25">
      <c r="V8" s="447"/>
      <c r="W8" s="309"/>
      <c r="X8" s="450"/>
      <c r="Y8" s="435" t="s">
        <v>83</v>
      </c>
      <c r="Z8" s="396">
        <f>SUM(Z5:Z7)</f>
        <v>1.1518262657989646</v>
      </c>
      <c r="AA8" s="396">
        <f>SUM(AA5:AA7)</f>
        <v>7.6327326159085036</v>
      </c>
      <c r="AB8" s="438" t="s">
        <v>343</v>
      </c>
    </row>
    <row r="9" spans="2:28" x14ac:dyDescent="0.25">
      <c r="W9" s="309"/>
      <c r="X9" s="450"/>
      <c r="Y9" s="448"/>
      <c r="Z9" s="448"/>
      <c r="AA9" s="449"/>
      <c r="AB9" s="25">
        <f>(('Structural Information'!$Z$6*M5+'Structural Information'!$Z$7*M6+'Structural Information'!$Z$8*M7)^2)/('Structural Information'!$Z$6*M5*M5+'Structural Information'!$Z$7*M6*M6+'Structural Information'!$Z$8*M7*M7)</f>
        <v>107.16429829792189</v>
      </c>
    </row>
    <row r="10" spans="2:28" x14ac:dyDescent="0.25">
      <c r="W10" s="309"/>
      <c r="X10" s="450"/>
      <c r="Y10" s="20"/>
      <c r="Z10" s="20"/>
      <c r="AA10" s="407"/>
      <c r="AB10" s="435" t="s">
        <v>342</v>
      </c>
    </row>
    <row r="11" spans="2:28" x14ac:dyDescent="0.25">
      <c r="X11" s="451"/>
      <c r="Y11" s="409"/>
      <c r="Z11" s="409"/>
      <c r="AA11" s="410"/>
      <c r="AB11" s="322">
        <f>2*PI()*SQRT(AB9/AB7)</f>
        <v>0.3182877517791996</v>
      </c>
    </row>
    <row r="13" spans="2:28" ht="15.75" x14ac:dyDescent="0.25">
      <c r="B13" s="888" t="s">
        <v>101</v>
      </c>
      <c r="C13" s="888"/>
      <c r="D13" s="888"/>
      <c r="E13" s="888"/>
      <c r="F13" s="888"/>
      <c r="G13" s="888"/>
      <c r="H13" s="888"/>
      <c r="J13" s="878" t="s">
        <v>112</v>
      </c>
      <c r="K13" s="878"/>
      <c r="L13" s="878"/>
      <c r="M13" s="878"/>
      <c r="N13" s="878"/>
      <c r="O13" s="878"/>
      <c r="P13" s="878"/>
      <c r="Q13" s="878"/>
      <c r="R13" s="878"/>
      <c r="S13" s="878"/>
      <c r="T13" s="878"/>
      <c r="U13" s="878"/>
      <c r="V13" s="878"/>
      <c r="X13" s="880" t="s">
        <v>111</v>
      </c>
      <c r="Y13" s="880"/>
      <c r="Z13" s="880"/>
      <c r="AA13" s="880"/>
      <c r="AB13" s="880"/>
    </row>
    <row r="14" spans="2:28" ht="15" customHeight="1" x14ac:dyDescent="0.25">
      <c r="B14" s="535" t="s">
        <v>61</v>
      </c>
      <c r="C14" s="535" t="s">
        <v>104</v>
      </c>
      <c r="D14" s="535"/>
      <c r="E14" s="540" t="s">
        <v>102</v>
      </c>
      <c r="F14" s="540" t="s">
        <v>91</v>
      </c>
      <c r="G14" s="535" t="s">
        <v>96</v>
      </c>
      <c r="H14" s="535"/>
      <c r="J14" s="535" t="s">
        <v>9</v>
      </c>
      <c r="K14" s="540" t="s">
        <v>3</v>
      </c>
      <c r="L14" s="540" t="s">
        <v>76</v>
      </c>
      <c r="M14" s="535" t="s">
        <v>78</v>
      </c>
      <c r="N14" s="535" t="s">
        <v>86</v>
      </c>
      <c r="O14" s="540" t="s">
        <v>106</v>
      </c>
      <c r="P14" s="540" t="s">
        <v>267</v>
      </c>
      <c r="Q14" s="540" t="s">
        <v>268</v>
      </c>
      <c r="R14" s="535" t="s">
        <v>398</v>
      </c>
      <c r="S14" s="535" t="s">
        <v>399</v>
      </c>
      <c r="T14" s="535" t="s">
        <v>80</v>
      </c>
      <c r="U14" s="540" t="s">
        <v>107</v>
      </c>
      <c r="V14" s="535" t="s">
        <v>84</v>
      </c>
      <c r="X14" s="535" t="s">
        <v>9</v>
      </c>
      <c r="Y14" s="884" t="s">
        <v>81</v>
      </c>
      <c r="Z14" s="884" t="s">
        <v>82</v>
      </c>
      <c r="AA14" s="884" t="s">
        <v>109</v>
      </c>
      <c r="AB14" s="663" t="s">
        <v>110</v>
      </c>
    </row>
    <row r="15" spans="2:28" x14ac:dyDescent="0.25">
      <c r="B15" s="535"/>
      <c r="C15" s="10" t="s">
        <v>103</v>
      </c>
      <c r="D15" s="10" t="s">
        <v>105</v>
      </c>
      <c r="E15" s="540"/>
      <c r="F15" s="540"/>
      <c r="G15" s="535"/>
      <c r="H15" s="535"/>
      <c r="J15" s="535"/>
      <c r="K15" s="540"/>
      <c r="L15" s="540"/>
      <c r="M15" s="535"/>
      <c r="N15" s="535"/>
      <c r="O15" s="540"/>
      <c r="P15" s="540"/>
      <c r="Q15" s="540"/>
      <c r="R15" s="535"/>
      <c r="S15" s="535"/>
      <c r="T15" s="535"/>
      <c r="U15" s="540"/>
      <c r="V15" s="535"/>
      <c r="X15" s="535"/>
      <c r="Y15" s="884"/>
      <c r="Z15" s="884"/>
      <c r="AA15" s="884"/>
      <c r="AB15" s="662"/>
    </row>
    <row r="16" spans="2:28" x14ac:dyDescent="0.25">
      <c r="B16" s="10">
        <v>3</v>
      </c>
      <c r="C16" s="334">
        <f>'Yield Mechanism'!AA57</f>
        <v>16.089979415401569</v>
      </c>
      <c r="D16" s="25">
        <f>'Yield Mechanism'!C13</f>
        <v>89.066666666666663</v>
      </c>
      <c r="E16" s="25">
        <f>C16/D16</f>
        <v>0.18065096649028708</v>
      </c>
      <c r="F16" s="27" t="s">
        <v>42</v>
      </c>
      <c r="G16" s="390" t="s">
        <v>97</v>
      </c>
      <c r="H16" s="390" t="s">
        <v>70</v>
      </c>
      <c r="J16" s="391">
        <v>3</v>
      </c>
      <c r="K16" s="323">
        <v>3</v>
      </c>
      <c r="L16" s="323">
        <v>8.75</v>
      </c>
      <c r="M16" s="392">
        <v>2.2543441639474946E-2</v>
      </c>
      <c r="N16" s="29">
        <v>3.7667188255973393E-3</v>
      </c>
      <c r="O16" s="393">
        <v>1.2555729418657798E-3</v>
      </c>
      <c r="P16" s="392">
        <v>9.5976000000000013E-3</v>
      </c>
      <c r="Q16" s="392">
        <v>2.3013541635155529E-3</v>
      </c>
      <c r="R16" s="323">
        <v>0.13082155349939356</v>
      </c>
      <c r="S16" s="25">
        <v>0.54558005967571899</v>
      </c>
      <c r="T16" s="323">
        <v>301.55126020763601</v>
      </c>
      <c r="U16" s="323">
        <v>904.65378062290802</v>
      </c>
      <c r="V16" s="25">
        <v>722.50000922132176</v>
      </c>
      <c r="W16" s="309"/>
      <c r="X16" s="437">
        <v>3</v>
      </c>
      <c r="Y16" s="25">
        <f>'Structural Information'!$Z$6</f>
        <v>40.367000000000004</v>
      </c>
      <c r="Z16" s="25">
        <f>Y16*M16</f>
        <v>0.91001110866068524</v>
      </c>
      <c r="AA16" s="25">
        <f>Z16*L16</f>
        <v>7.962597200780996</v>
      </c>
      <c r="AB16" s="25">
        <f>AA19/Z19</f>
        <v>6.2971352990093354</v>
      </c>
    </row>
    <row r="17" spans="2:28" x14ac:dyDescent="0.25">
      <c r="B17" s="10">
        <v>2</v>
      </c>
      <c r="C17" s="334">
        <f>'Yield Mechanism'!AA58</f>
        <v>61.755515131542495</v>
      </c>
      <c r="D17" s="25">
        <f>'Yield Mechanism'!C14</f>
        <v>96.733333333333334</v>
      </c>
      <c r="E17" s="25">
        <f>C17/D17</f>
        <v>0.63840987386156955</v>
      </c>
      <c r="F17" s="27" t="s">
        <v>42</v>
      </c>
      <c r="G17" s="390" t="s">
        <v>97</v>
      </c>
      <c r="H17" s="390" t="s">
        <v>70</v>
      </c>
      <c r="J17" s="391">
        <v>2</v>
      </c>
      <c r="K17" s="323">
        <v>3</v>
      </c>
      <c r="L17" s="323">
        <v>5.75</v>
      </c>
      <c r="M17" s="392">
        <v>1.8776722813877607E-2</v>
      </c>
      <c r="N17" s="29">
        <v>6.0840565945487184E-3</v>
      </c>
      <c r="O17" s="393">
        <v>2.028018864849573E-3</v>
      </c>
      <c r="P17" s="392">
        <v>9.1590348884381355E-3</v>
      </c>
      <c r="Q17" s="392">
        <v>2.0282547063804565E-3</v>
      </c>
      <c r="R17" s="25">
        <v>0.22142276883447981</v>
      </c>
      <c r="S17" s="25">
        <v>0.99988372193583896</v>
      </c>
      <c r="T17" s="323">
        <v>552.7171769930826</v>
      </c>
      <c r="U17" s="323">
        <v>2562.8053116021556</v>
      </c>
      <c r="V17" s="394"/>
      <c r="W17" s="309"/>
      <c r="X17" s="437">
        <v>2</v>
      </c>
      <c r="Y17" s="25">
        <f>'Structural Information'!$Z$7</f>
        <v>40.367000000000004</v>
      </c>
      <c r="Z17" s="25">
        <f>Y17*M17</f>
        <v>0.75795996982779745</v>
      </c>
      <c r="AA17" s="25">
        <f>Z17*L17</f>
        <v>4.3582698265098356</v>
      </c>
      <c r="AB17" s="435" t="s">
        <v>341</v>
      </c>
    </row>
    <row r="18" spans="2:28" x14ac:dyDescent="0.25">
      <c r="B18" s="10">
        <v>1</v>
      </c>
      <c r="C18" s="334">
        <f>'Yield Mechanism'!AA59</f>
        <v>123.19999999999996</v>
      </c>
      <c r="D18" s="25">
        <f>'Yield Mechanism'!C15</f>
        <v>123.19999999999999</v>
      </c>
      <c r="E18" s="25">
        <f>C18/D18</f>
        <v>0.99999999999999978</v>
      </c>
      <c r="F18" s="27" t="s">
        <v>42</v>
      </c>
      <c r="G18" s="390" t="s">
        <v>97</v>
      </c>
      <c r="H18" s="390" t="s">
        <v>70</v>
      </c>
      <c r="J18" s="391">
        <v>1</v>
      </c>
      <c r="K18" s="323">
        <v>2.75</v>
      </c>
      <c r="L18" s="323">
        <v>2.75</v>
      </c>
      <c r="M18" s="392">
        <v>1.2692666219328888E-2</v>
      </c>
      <c r="N18" s="29">
        <v>1.2692666219328888E-2</v>
      </c>
      <c r="O18" s="393">
        <v>4.6155149888468684E-3</v>
      </c>
      <c r="P18" s="392">
        <v>8.2232485563514535E-3</v>
      </c>
      <c r="Q18" s="392">
        <v>1.8341611351237492E-3</v>
      </c>
      <c r="R18" s="25">
        <v>0.56127635656615871</v>
      </c>
      <c r="S18" s="25">
        <v>2.516417396738408</v>
      </c>
      <c r="T18" s="323">
        <v>722.5</v>
      </c>
      <c r="U18" s="323">
        <v>4549.6803116021556</v>
      </c>
      <c r="V18" s="395"/>
      <c r="W18" s="309"/>
      <c r="X18" s="437">
        <v>1</v>
      </c>
      <c r="Y18" s="25">
        <f>'Structural Information'!$Z$8</f>
        <v>40.367000000000004</v>
      </c>
      <c r="Z18" s="25">
        <f>Y18*M18</f>
        <v>0.51236485727564929</v>
      </c>
      <c r="AA18" s="25">
        <f>Z18*L18</f>
        <v>1.4090033575080356</v>
      </c>
      <c r="AB18" s="322">
        <f>T18/M16</f>
        <v>32049.232391156205</v>
      </c>
    </row>
    <row r="19" spans="2:28" x14ac:dyDescent="0.25">
      <c r="V19" s="447"/>
      <c r="W19" s="309"/>
      <c r="X19" s="450"/>
      <c r="Y19" s="435" t="s">
        <v>83</v>
      </c>
      <c r="Z19" s="396">
        <f>SUM(Z16:Z18)</f>
        <v>2.1803359357641319</v>
      </c>
      <c r="AA19" s="396">
        <f>SUM(AA16:AA18)</f>
        <v>13.729870384798867</v>
      </c>
      <c r="AB19" s="438" t="s">
        <v>343</v>
      </c>
    </row>
    <row r="20" spans="2:28" x14ac:dyDescent="0.25">
      <c r="W20" s="309"/>
      <c r="X20" s="450"/>
      <c r="Y20" s="448"/>
      <c r="Z20" s="448"/>
      <c r="AA20" s="449"/>
      <c r="AB20" s="25">
        <f>(('Structural Information'!$Z$6*M16+'Structural Information'!$Z$7*M17+'Structural Information'!$Z$8*M18)^2)/('Structural Information'!$Z$6*M16*M16+'Structural Information'!$Z$7*M17*M17+'Structural Information'!$Z$8*M18*M18)</f>
        <v>115.24503194560725</v>
      </c>
    </row>
    <row r="21" spans="2:28" x14ac:dyDescent="0.25">
      <c r="W21" s="309"/>
      <c r="X21" s="450"/>
      <c r="Y21" s="20"/>
      <c r="Z21" s="20"/>
      <c r="AA21" s="407"/>
      <c r="AB21" s="435" t="s">
        <v>342</v>
      </c>
    </row>
    <row r="22" spans="2:28" x14ac:dyDescent="0.25">
      <c r="X22" s="451"/>
      <c r="Y22" s="409"/>
      <c r="Z22" s="409"/>
      <c r="AA22" s="410"/>
      <c r="AB22" s="322">
        <f>2*PI()*SQRT(AB20/AB18)</f>
        <v>0.37677506944876277</v>
      </c>
    </row>
    <row r="24" spans="2:28" ht="15.75" customHeight="1" x14ac:dyDescent="0.25">
      <c r="B24" s="889" t="s">
        <v>266</v>
      </c>
      <c r="C24" s="890"/>
      <c r="D24" s="890"/>
      <c r="E24" s="890"/>
      <c r="F24" s="890"/>
      <c r="G24" s="890"/>
      <c r="H24" s="891"/>
      <c r="J24" s="881" t="s">
        <v>113</v>
      </c>
      <c r="K24" s="882"/>
      <c r="L24" s="882"/>
      <c r="M24" s="882"/>
      <c r="N24" s="882"/>
      <c r="O24" s="882"/>
      <c r="P24" s="882"/>
      <c r="Q24" s="882"/>
      <c r="R24" s="882"/>
      <c r="S24" s="882"/>
      <c r="T24" s="882"/>
      <c r="U24" s="882"/>
      <c r="V24" s="883"/>
      <c r="X24" s="885" t="s">
        <v>111</v>
      </c>
      <c r="Y24" s="885"/>
      <c r="Z24" s="885"/>
      <c r="AA24" s="885"/>
      <c r="AB24" s="885"/>
    </row>
    <row r="25" spans="2:28" ht="15" customHeight="1" x14ac:dyDescent="0.25">
      <c r="B25" s="10" t="s">
        <v>9</v>
      </c>
      <c r="C25" s="10" t="s">
        <v>315</v>
      </c>
      <c r="D25" s="10" t="s">
        <v>269</v>
      </c>
      <c r="E25" s="11" t="s">
        <v>74</v>
      </c>
      <c r="F25" s="171" t="s">
        <v>197</v>
      </c>
      <c r="G25" s="171" t="s">
        <v>198</v>
      </c>
      <c r="H25" s="10" t="s">
        <v>224</v>
      </c>
      <c r="J25" s="664" t="s">
        <v>9</v>
      </c>
      <c r="K25" s="663" t="s">
        <v>3</v>
      </c>
      <c r="L25" s="663" t="s">
        <v>76</v>
      </c>
      <c r="M25" s="664" t="s">
        <v>78</v>
      </c>
      <c r="N25" s="664" t="s">
        <v>86</v>
      </c>
      <c r="O25" s="663" t="s">
        <v>106</v>
      </c>
      <c r="P25" s="663" t="s">
        <v>267</v>
      </c>
      <c r="Q25" s="663" t="s">
        <v>268</v>
      </c>
      <c r="R25" s="664" t="s">
        <v>398</v>
      </c>
      <c r="S25" s="664" t="s">
        <v>399</v>
      </c>
      <c r="T25" s="664" t="s">
        <v>80</v>
      </c>
      <c r="U25" s="663" t="s">
        <v>107</v>
      </c>
      <c r="V25" s="664" t="s">
        <v>84</v>
      </c>
      <c r="X25" s="664" t="s">
        <v>9</v>
      </c>
      <c r="Y25" s="873" t="s">
        <v>81</v>
      </c>
      <c r="Z25" s="873" t="s">
        <v>82</v>
      </c>
      <c r="AA25" s="873" t="s">
        <v>109</v>
      </c>
      <c r="AB25" s="663" t="s">
        <v>110</v>
      </c>
    </row>
    <row r="26" spans="2:28" x14ac:dyDescent="0.25">
      <c r="B26" s="397">
        <v>3</v>
      </c>
      <c r="C26" s="398">
        <f>'Frame Capacities'!BM11</f>
        <v>9.5976000000000013E-3</v>
      </c>
      <c r="D26" s="296">
        <f>'Infill Capacities'!CT11</f>
        <v>2.3013541635155529E-3</v>
      </c>
      <c r="E26" s="106">
        <f>'System Capacities'!Q6</f>
        <v>2.3013541635155529E-3</v>
      </c>
      <c r="F26" s="399">
        <f>'System Capacities'!N6</f>
        <v>89.066666666666663</v>
      </c>
      <c r="G26" s="252">
        <f>'System Capacities'!O6</f>
        <v>531.3599999999999</v>
      </c>
      <c r="H26" s="198">
        <f>'System Capacities'!P6</f>
        <v>552.71679171498954</v>
      </c>
      <c r="J26" s="569"/>
      <c r="K26" s="662"/>
      <c r="L26" s="662"/>
      <c r="M26" s="569"/>
      <c r="N26" s="569"/>
      <c r="O26" s="662"/>
      <c r="P26" s="662"/>
      <c r="Q26" s="662"/>
      <c r="R26" s="569"/>
      <c r="S26" s="569"/>
      <c r="T26" s="569"/>
      <c r="U26" s="662"/>
      <c r="V26" s="569"/>
      <c r="X26" s="569"/>
      <c r="Y26" s="874"/>
      <c r="Z26" s="874"/>
      <c r="AA26" s="874"/>
      <c r="AB26" s="662"/>
    </row>
    <row r="27" spans="2:28" x14ac:dyDescent="0.25">
      <c r="B27" s="397">
        <v>2</v>
      </c>
      <c r="C27" s="398">
        <f>'Frame Capacities'!BM12</f>
        <v>9.1590348884381355E-3</v>
      </c>
      <c r="D27" s="296">
        <f>'Infill Capacities'!CT12</f>
        <v>2.0282547063804565E-3</v>
      </c>
      <c r="E27" s="106">
        <f>'System Capacities'!Q7</f>
        <v>9.1590348884381355E-3</v>
      </c>
      <c r="F27" s="399">
        <f>'System Capacities'!N7</f>
        <v>96.733333333333334</v>
      </c>
      <c r="G27" s="252">
        <f>'System Capacities'!O7</f>
        <v>66.419999999999987</v>
      </c>
      <c r="H27" s="198">
        <f>'System Capacities'!P7</f>
        <v>370.18878047401046</v>
      </c>
      <c r="J27" s="391">
        <v>3</v>
      </c>
      <c r="K27" s="323">
        <v>3</v>
      </c>
      <c r="L27" s="323">
        <v>8.75</v>
      </c>
      <c r="M27" s="392">
        <v>2.4014545375293808E-2</v>
      </c>
      <c r="N27" s="29">
        <v>3.840935118973203E-3</v>
      </c>
      <c r="O27" s="393">
        <v>1.280311706324401E-3</v>
      </c>
      <c r="P27" s="392">
        <v>9.5976000000000013E-3</v>
      </c>
      <c r="Q27" s="392">
        <v>2.3013541635155529E-3</v>
      </c>
      <c r="R27" s="323">
        <v>0.13339915253025766</v>
      </c>
      <c r="S27" s="25">
        <v>0.55632971518325303</v>
      </c>
      <c r="T27" s="323">
        <v>307.49277531180149</v>
      </c>
      <c r="U27" s="323">
        <v>922.47832593540443</v>
      </c>
      <c r="V27" s="25">
        <v>737.0438076445148</v>
      </c>
      <c r="W27" s="309"/>
      <c r="X27" s="437">
        <v>3</v>
      </c>
      <c r="Y27" s="25">
        <f>'Structural Information'!$Z$6</f>
        <v>40.367000000000004</v>
      </c>
      <c r="Z27" s="25">
        <f>Y27*M27</f>
        <v>0.96939515316448521</v>
      </c>
      <c r="AA27" s="25">
        <f>Z27*L27</f>
        <v>8.4822075901892457</v>
      </c>
      <c r="AB27" s="25">
        <f>AA30/Z30</f>
        <v>6.3046270244439837</v>
      </c>
    </row>
    <row r="28" spans="2:28" x14ac:dyDescent="0.25">
      <c r="B28" s="168">
        <v>1</v>
      </c>
      <c r="C28" s="400">
        <f>'Frame Capacities'!BM13</f>
        <v>8.2232485563514535E-3</v>
      </c>
      <c r="D28" s="98">
        <f>'Infill Capacities'!CT13</f>
        <v>1.8341611351237492E-3</v>
      </c>
      <c r="E28" s="101">
        <f>'System Capacities'!Q8</f>
        <v>8.2232485563514535E-3</v>
      </c>
      <c r="F28" s="401">
        <f>'System Capacities'!N8</f>
        <v>123.19999999999999</v>
      </c>
      <c r="G28" s="247">
        <f>'System Capacities'!O8</f>
        <v>66.42</v>
      </c>
      <c r="H28" s="220">
        <f>'System Capacities'!P8</f>
        <v>481.42733815030402</v>
      </c>
      <c r="J28" s="391">
        <v>2</v>
      </c>
      <c r="K28" s="323">
        <v>3</v>
      </c>
      <c r="L28" s="323">
        <v>5.75</v>
      </c>
      <c r="M28" s="392">
        <v>2.0173610256320605E-2</v>
      </c>
      <c r="N28" s="29">
        <v>6.800704878241727E-3</v>
      </c>
      <c r="O28" s="393">
        <v>2.2669016260805758E-3</v>
      </c>
      <c r="P28" s="392">
        <v>9.1590348884381355E-3</v>
      </c>
      <c r="Q28" s="392">
        <v>2.0282547063804565E-3</v>
      </c>
      <c r="R28" s="25">
        <v>0.24750442090161578</v>
      </c>
      <c r="S28" s="25">
        <v>1.1176612182628676</v>
      </c>
      <c r="T28" s="323">
        <v>565.8020893266264</v>
      </c>
      <c r="U28" s="323">
        <v>2619.8845939152834</v>
      </c>
      <c r="V28" s="394"/>
      <c r="W28" s="309"/>
      <c r="X28" s="437">
        <v>2</v>
      </c>
      <c r="Y28" s="25">
        <f>'Structural Information'!$Z$7</f>
        <v>40.367000000000004</v>
      </c>
      <c r="Z28" s="25">
        <f>Y28*M28</f>
        <v>0.81434812521689393</v>
      </c>
      <c r="AA28" s="25">
        <f>Z28*L28</f>
        <v>4.6825017199971404</v>
      </c>
      <c r="AB28" s="435" t="s">
        <v>341</v>
      </c>
    </row>
    <row r="29" spans="2:28" x14ac:dyDescent="0.25">
      <c r="J29" s="391">
        <v>1</v>
      </c>
      <c r="K29" s="323">
        <v>2.75</v>
      </c>
      <c r="L29" s="323">
        <v>2.75</v>
      </c>
      <c r="M29" s="392">
        <v>1.3372905378078878E-2</v>
      </c>
      <c r="N29" s="29">
        <v>1.3372905378078878E-2</v>
      </c>
      <c r="O29" s="393">
        <v>4.8628746829377737E-3</v>
      </c>
      <c r="P29" s="392">
        <v>8.2232485563514535E-3</v>
      </c>
      <c r="Q29" s="392">
        <v>1.8341611351237492E-3</v>
      </c>
      <c r="R29" s="25">
        <v>0.59135688890028726</v>
      </c>
      <c r="S29" s="25">
        <v>2.6512799719800411</v>
      </c>
      <c r="T29" s="323">
        <v>737.05516871251552</v>
      </c>
      <c r="U29" s="323">
        <v>4646.7863078747014</v>
      </c>
      <c r="V29" s="395"/>
      <c r="W29" s="309"/>
      <c r="X29" s="437">
        <v>1</v>
      </c>
      <c r="Y29" s="25">
        <f>'Structural Information'!$Z$8</f>
        <v>40.367000000000004</v>
      </c>
      <c r="Z29" s="25">
        <f>Y29*M29</f>
        <v>0.53982407139691013</v>
      </c>
      <c r="AA29" s="25">
        <f>Z29*L29</f>
        <v>1.4845161963415028</v>
      </c>
      <c r="AB29" s="322">
        <f>T29/M27</f>
        <v>30692.030900189297</v>
      </c>
    </row>
    <row r="30" spans="2:28" x14ac:dyDescent="0.25">
      <c r="V30" s="447"/>
      <c r="W30" s="309"/>
      <c r="X30" s="450"/>
      <c r="Y30" s="435" t="s">
        <v>83</v>
      </c>
      <c r="Z30" s="396">
        <f>SUM(Z27:Z29)</f>
        <v>2.3235673497782892</v>
      </c>
      <c r="AA30" s="396">
        <f>SUM(AA27:AA29)</f>
        <v>14.649225506527888</v>
      </c>
      <c r="AB30" s="438" t="s">
        <v>343</v>
      </c>
    </row>
    <row r="31" spans="2:28" x14ac:dyDescent="0.25">
      <c r="W31" s="309"/>
      <c r="X31" s="450"/>
      <c r="Y31" s="448"/>
      <c r="Z31" s="448"/>
      <c r="AA31" s="449"/>
      <c r="AB31" s="25">
        <f>(('Structural Information'!$Z$6*M27+'Structural Information'!$Z$7*M28+'Structural Information'!$Z$8*M29)^2)/('Structural Information'!$Z$6*M27*M27+'Structural Information'!$Z$7*M28*M28+'Structural Information'!$Z$8*M29*M29)</f>
        <v>115.05043841778641</v>
      </c>
    </row>
    <row r="32" spans="2:28" x14ac:dyDescent="0.25">
      <c r="W32" s="309"/>
      <c r="X32" s="450"/>
      <c r="Y32" s="20"/>
      <c r="Z32" s="20"/>
      <c r="AA32" s="407"/>
      <c r="AB32" s="435" t="s">
        <v>342</v>
      </c>
    </row>
    <row r="33" spans="2:28" x14ac:dyDescent="0.25">
      <c r="X33" s="451"/>
      <c r="Y33" s="409"/>
      <c r="Z33" s="409"/>
      <c r="AA33" s="410"/>
      <c r="AB33" s="322">
        <f>2*PI()*SQRT(AB31/AB29)</f>
        <v>0.38469026304540849</v>
      </c>
    </row>
    <row r="35" spans="2:28" ht="15.75" customHeight="1" x14ac:dyDescent="0.25">
      <c r="B35" s="886" t="s">
        <v>228</v>
      </c>
      <c r="C35" s="886"/>
      <c r="D35" s="886"/>
      <c r="E35" s="892" t="s">
        <v>226</v>
      </c>
      <c r="F35" s="892"/>
      <c r="G35" s="892"/>
      <c r="H35" s="402"/>
      <c r="J35" s="878" t="s">
        <v>114</v>
      </c>
      <c r="K35" s="878"/>
      <c r="L35" s="878"/>
      <c r="M35" s="878"/>
      <c r="N35" s="878"/>
      <c r="O35" s="878"/>
      <c r="P35" s="878"/>
      <c r="Q35" s="878"/>
      <c r="R35" s="878"/>
      <c r="S35" s="878"/>
      <c r="T35" s="878"/>
      <c r="U35" s="878"/>
      <c r="V35" s="878"/>
      <c r="X35" s="879" t="s">
        <v>111</v>
      </c>
      <c r="Y35" s="879"/>
      <c r="Z35" s="879"/>
      <c r="AA35" s="879"/>
      <c r="AB35" s="879"/>
    </row>
    <row r="36" spans="2:28" ht="15" customHeight="1" x14ac:dyDescent="0.25">
      <c r="B36" s="10" t="s">
        <v>117</v>
      </c>
      <c r="C36" s="316" t="s">
        <v>84</v>
      </c>
      <c r="D36" s="10" t="s">
        <v>118</v>
      </c>
      <c r="E36" s="403" t="s">
        <v>227</v>
      </c>
      <c r="F36" s="403" t="s">
        <v>402</v>
      </c>
      <c r="G36" s="10" t="s">
        <v>229</v>
      </c>
      <c r="H36" s="289"/>
      <c r="J36" s="664" t="s">
        <v>9</v>
      </c>
      <c r="K36" s="663" t="s">
        <v>3</v>
      </c>
      <c r="L36" s="663" t="s">
        <v>76</v>
      </c>
      <c r="M36" s="664" t="s">
        <v>78</v>
      </c>
      <c r="N36" s="664" t="s">
        <v>86</v>
      </c>
      <c r="O36" s="663" t="s">
        <v>106</v>
      </c>
      <c r="P36" s="663" t="s">
        <v>267</v>
      </c>
      <c r="Q36" s="663" t="s">
        <v>268</v>
      </c>
      <c r="R36" s="664" t="s">
        <v>398</v>
      </c>
      <c r="S36" s="664" t="s">
        <v>399</v>
      </c>
      <c r="T36" s="664" t="s">
        <v>80</v>
      </c>
      <c r="U36" s="663" t="s">
        <v>107</v>
      </c>
      <c r="V36" s="664" t="s">
        <v>84</v>
      </c>
      <c r="X36" s="664" t="s">
        <v>9</v>
      </c>
      <c r="Y36" s="873" t="s">
        <v>81</v>
      </c>
      <c r="Z36" s="873" t="s">
        <v>82</v>
      </c>
      <c r="AA36" s="873" t="s">
        <v>109</v>
      </c>
      <c r="AB36" s="663" t="s">
        <v>110</v>
      </c>
    </row>
    <row r="37" spans="2:28" x14ac:dyDescent="0.25">
      <c r="B37" s="404">
        <v>0</v>
      </c>
      <c r="C37" s="296">
        <v>0</v>
      </c>
      <c r="D37" s="76">
        <v>0</v>
      </c>
      <c r="E37" s="59" t="s">
        <v>225</v>
      </c>
      <c r="F37" s="405"/>
      <c r="G37" s="198" t="s">
        <v>225</v>
      </c>
      <c r="H37" s="104"/>
      <c r="J37" s="569"/>
      <c r="K37" s="662"/>
      <c r="L37" s="662"/>
      <c r="M37" s="569"/>
      <c r="N37" s="569"/>
      <c r="O37" s="662"/>
      <c r="P37" s="662"/>
      <c r="Q37" s="662"/>
      <c r="R37" s="569"/>
      <c r="S37" s="569"/>
      <c r="T37" s="569"/>
      <c r="U37" s="662"/>
      <c r="V37" s="569"/>
      <c r="X37" s="569"/>
      <c r="Y37" s="874"/>
      <c r="Z37" s="874"/>
      <c r="AA37" s="874"/>
      <c r="AB37" s="662"/>
    </row>
    <row r="38" spans="2:28" x14ac:dyDescent="0.25">
      <c r="B38" s="404">
        <v>1</v>
      </c>
      <c r="C38" s="104">
        <f>V5*-1</f>
        <v>-558.84415521092922</v>
      </c>
      <c r="D38" s="406">
        <f>M5</f>
        <v>1.3381872515769187E-2</v>
      </c>
      <c r="E38" s="59">
        <f>((C38-C37)/(D38-D37))*-1</f>
        <v>41761.282253465477</v>
      </c>
      <c r="F38" s="405">
        <v>40664.561785520913</v>
      </c>
      <c r="G38" s="198">
        <f>((F38-E38)/F38)*100</f>
        <v>-2.6969932043754716</v>
      </c>
      <c r="H38" s="104"/>
      <c r="J38" s="391">
        <v>3</v>
      </c>
      <c r="K38" s="323">
        <v>3</v>
      </c>
      <c r="L38" s="323">
        <v>8.75</v>
      </c>
      <c r="M38" s="392">
        <v>3.9280575146741728E-2</v>
      </c>
      <c r="N38" s="29">
        <v>4.7621921054600558E-3</v>
      </c>
      <c r="O38" s="393">
        <v>1.5873973684866853E-3</v>
      </c>
      <c r="P38" s="392">
        <v>9.5976000000000013E-3</v>
      </c>
      <c r="Q38" s="392">
        <v>2.3013541635155529E-3</v>
      </c>
      <c r="R38" s="323">
        <v>0.16539524136103662</v>
      </c>
      <c r="S38" s="25">
        <v>0.68976665723704789</v>
      </c>
      <c r="T38" s="323">
        <v>381.24561382003401</v>
      </c>
      <c r="U38" s="323">
        <v>1143.7368414601019</v>
      </c>
      <c r="V38" s="25">
        <v>760.40035010869497</v>
      </c>
      <c r="W38" s="309"/>
      <c r="X38" s="437">
        <v>3</v>
      </c>
      <c r="Y38" s="25">
        <f>'Structural Information'!$Z$6</f>
        <v>40.367000000000004</v>
      </c>
      <c r="Z38" s="25">
        <f>Y38*M38</f>
        <v>1.5856389769485235</v>
      </c>
      <c r="AA38" s="25">
        <f>Z38*L38</f>
        <v>13.874341048299581</v>
      </c>
      <c r="AB38" s="25">
        <f>AA41/Z41</f>
        <v>6.388215758727692</v>
      </c>
    </row>
    <row r="39" spans="2:28" x14ac:dyDescent="0.25">
      <c r="B39" s="404">
        <v>2</v>
      </c>
      <c r="C39" s="252">
        <f>V16*-1</f>
        <v>-722.50000922132176</v>
      </c>
      <c r="D39" s="76">
        <f>M16</f>
        <v>2.2543441639474946E-2</v>
      </c>
      <c r="E39" s="59">
        <f>((C39-C38)/(D39-D38))*-1</f>
        <v>17863.299594272499</v>
      </c>
      <c r="G39" s="407"/>
      <c r="H39" s="104"/>
      <c r="J39" s="391">
        <v>2</v>
      </c>
      <c r="K39" s="323">
        <v>3</v>
      </c>
      <c r="L39" s="323">
        <v>5.75</v>
      </c>
      <c r="M39" s="392">
        <v>3.4518383041281672E-2</v>
      </c>
      <c r="N39" s="29">
        <v>1.5074218088381344E-2</v>
      </c>
      <c r="O39" s="393">
        <v>5.0247393627937814E-3</v>
      </c>
      <c r="P39" s="392">
        <v>9.1590348884381355E-3</v>
      </c>
      <c r="Q39" s="392">
        <v>2.0282547063804565E-3</v>
      </c>
      <c r="R39" s="25">
        <v>0.54861013458270991</v>
      </c>
      <c r="S39" s="25">
        <v>2.477370986487557</v>
      </c>
      <c r="T39" s="323">
        <v>716.2704100424944</v>
      </c>
      <c r="U39" s="323">
        <v>3292.5480715875851</v>
      </c>
      <c r="V39" s="394"/>
      <c r="W39" s="309"/>
      <c r="X39" s="437">
        <v>2</v>
      </c>
      <c r="Y39" s="25">
        <f>'Structural Information'!$Z$7</f>
        <v>40.367000000000004</v>
      </c>
      <c r="Z39" s="25">
        <f>Y39*M39</f>
        <v>1.3934035682274175</v>
      </c>
      <c r="AA39" s="25">
        <f>Z39*L39</f>
        <v>8.0120705173076505</v>
      </c>
      <c r="AB39" s="435" t="s">
        <v>341</v>
      </c>
    </row>
    <row r="40" spans="2:28" x14ac:dyDescent="0.25">
      <c r="B40" s="404">
        <v>3</v>
      </c>
      <c r="C40" s="104">
        <f>V27*-1</f>
        <v>-737.0438076445148</v>
      </c>
      <c r="D40" s="406">
        <f>M27</f>
        <v>2.4014545375293808E-2</v>
      </c>
      <c r="E40" s="59">
        <f>((C40-C39)/(D40-D39))*-1</f>
        <v>9886.317374551094</v>
      </c>
      <c r="F40" s="104"/>
      <c r="G40" s="198"/>
      <c r="H40" s="104"/>
      <c r="J40" s="391">
        <v>1</v>
      </c>
      <c r="K40" s="323">
        <v>2.75</v>
      </c>
      <c r="L40" s="323">
        <v>2.75</v>
      </c>
      <c r="M40" s="392">
        <v>1.9444164952900328E-2</v>
      </c>
      <c r="N40" s="29">
        <v>1.9444164952900328E-2</v>
      </c>
      <c r="O40" s="393">
        <v>7.070605437418301E-3</v>
      </c>
      <c r="P40" s="392">
        <v>8.2232485563514535E-3</v>
      </c>
      <c r="Q40" s="392">
        <v>1.8341611351237492E-3</v>
      </c>
      <c r="R40" s="25">
        <v>0.85983117121725861</v>
      </c>
      <c r="S40" s="25">
        <v>3.854953254661158</v>
      </c>
      <c r="T40" s="323">
        <v>569.11033742503082</v>
      </c>
      <c r="U40" s="323">
        <v>4857.6014995064197</v>
      </c>
      <c r="V40" s="395"/>
      <c r="W40" s="309"/>
      <c r="X40" s="437">
        <v>1</v>
      </c>
      <c r="Y40" s="25">
        <f>'Structural Information'!$Z$8</f>
        <v>40.367000000000004</v>
      </c>
      <c r="Z40" s="25">
        <f>Y40*M40</f>
        <v>0.78490260665372757</v>
      </c>
      <c r="AA40" s="25">
        <f>Z40*L40</f>
        <v>2.1584821682977506</v>
      </c>
      <c r="AB40" s="322">
        <f>T40/M38</f>
        <v>14488.340236847011</v>
      </c>
    </row>
    <row r="41" spans="2:28" x14ac:dyDescent="0.25">
      <c r="B41" s="404">
        <v>4</v>
      </c>
      <c r="C41" s="104">
        <f>V38*-1</f>
        <v>-760.40035010869497</v>
      </c>
      <c r="D41" s="406">
        <f>M38</f>
        <v>3.9280575146741728E-2</v>
      </c>
      <c r="E41" s="896">
        <f>((C42-C40)/(D42-D40))*-1</f>
        <v>-1322.3303075976755</v>
      </c>
      <c r="F41" s="897">
        <f>N236</f>
        <v>12936.34242590085</v>
      </c>
      <c r="G41" s="898">
        <f>((F41-E41)/F41)*100</f>
        <v>110.22182518105068</v>
      </c>
      <c r="V41" s="447"/>
      <c r="W41" s="309"/>
      <c r="X41" s="450"/>
      <c r="Y41" s="435" t="s">
        <v>83</v>
      </c>
      <c r="Z41" s="396">
        <f>SUM(Z38:Z40)</f>
        <v>3.7639451518296685</v>
      </c>
      <c r="AA41" s="396">
        <f>SUM(AA38:AA40)</f>
        <v>24.044893733904985</v>
      </c>
      <c r="AB41" s="438" t="s">
        <v>343</v>
      </c>
    </row>
    <row r="42" spans="2:28" x14ac:dyDescent="0.25">
      <c r="B42" s="404">
        <v>5</v>
      </c>
      <c r="C42" s="104">
        <f>V49*-1</f>
        <v>-708.82198597893728</v>
      </c>
      <c r="D42" s="406">
        <f>M49</f>
        <v>4.5357035601392544E-2</v>
      </c>
      <c r="E42" s="896"/>
      <c r="F42" s="897"/>
      <c r="G42" s="898"/>
      <c r="H42" s="104"/>
      <c r="W42" s="309"/>
      <c r="X42" s="450"/>
      <c r="Y42" s="448"/>
      <c r="Z42" s="448"/>
      <c r="AA42" s="449"/>
      <c r="AB42" s="25">
        <f>(('Structural Information'!$Z$6*M38+'Structural Information'!$Z$7*M39+'Structural Information'!$Z$8*M40)^2)/('Structural Information'!$Z$6*M38*M38+'Structural Information'!$Z$7*M39*M39+'Structural Information'!$Z$8*M40*M40)</f>
        <v>112.75677828249756</v>
      </c>
    </row>
    <row r="43" spans="2:28" x14ac:dyDescent="0.25">
      <c r="B43" s="404">
        <v>6</v>
      </c>
      <c r="C43" s="104">
        <f>V60*-1</f>
        <v>-708.82198597893728</v>
      </c>
      <c r="D43" s="406">
        <f>M60</f>
        <v>4.5357035601392544E-2</v>
      </c>
      <c r="E43" s="59" t="e">
        <f>((C43-C42)/(D43-D42))*-1</f>
        <v>#DIV/0!</v>
      </c>
      <c r="F43" s="104"/>
      <c r="G43" s="198"/>
      <c r="H43" s="104"/>
      <c r="W43" s="309"/>
      <c r="X43" s="450"/>
      <c r="Y43" s="20"/>
      <c r="Z43" s="20"/>
      <c r="AA43" s="407"/>
      <c r="AB43" s="435" t="s">
        <v>342</v>
      </c>
    </row>
    <row r="44" spans="2:28" x14ac:dyDescent="0.25">
      <c r="B44" s="404">
        <v>7</v>
      </c>
      <c r="C44" s="104">
        <f>V71*-1</f>
        <v>-708.82198597893728</v>
      </c>
      <c r="D44" s="406">
        <f>M71</f>
        <v>4.5357035601392544E-2</v>
      </c>
      <c r="E44" s="59" t="e">
        <f t="shared" ref="E44:E47" si="0">((C44-C43)/(D44-D43))*-1</f>
        <v>#DIV/0!</v>
      </c>
      <c r="G44" s="407"/>
      <c r="X44" s="451"/>
      <c r="Y44" s="409"/>
      <c r="Z44" s="409"/>
      <c r="AA44" s="410"/>
      <c r="AB44" s="322">
        <f>2*PI()*SQRT(AB42/AB40)</f>
        <v>0.55429617228884975</v>
      </c>
    </row>
    <row r="45" spans="2:28" x14ac:dyDescent="0.25">
      <c r="B45" s="404">
        <v>8</v>
      </c>
      <c r="C45" s="104">
        <f>V82*-1</f>
        <v>-708.82198597893728</v>
      </c>
      <c r="D45" s="406">
        <f>M82</f>
        <v>4.5357035601392544E-2</v>
      </c>
      <c r="E45" s="59" t="e">
        <f t="shared" si="0"/>
        <v>#DIV/0!</v>
      </c>
      <c r="G45" s="407"/>
    </row>
    <row r="46" spans="2:28" ht="15.75" x14ac:dyDescent="0.25">
      <c r="B46" s="404">
        <v>9</v>
      </c>
      <c r="C46" s="104">
        <f>V93*-1</f>
        <v>-708.82198597893728</v>
      </c>
      <c r="D46" s="406">
        <f>M93</f>
        <v>4.5357035601392544E-2</v>
      </c>
      <c r="E46" s="59" t="e">
        <f t="shared" si="0"/>
        <v>#DIV/0!</v>
      </c>
      <c r="G46" s="407"/>
      <c r="J46" s="881" t="s">
        <v>115</v>
      </c>
      <c r="K46" s="882"/>
      <c r="L46" s="882"/>
      <c r="M46" s="882"/>
      <c r="N46" s="882"/>
      <c r="O46" s="882"/>
      <c r="P46" s="882"/>
      <c r="Q46" s="882"/>
      <c r="R46" s="882"/>
      <c r="S46" s="882"/>
      <c r="T46" s="882"/>
      <c r="U46" s="882"/>
      <c r="V46" s="883"/>
      <c r="X46" s="878" t="s">
        <v>111</v>
      </c>
      <c r="Y46" s="878"/>
      <c r="Z46" s="878"/>
      <c r="AA46" s="878"/>
      <c r="AB46" s="878"/>
    </row>
    <row r="47" spans="2:28" ht="15" customHeight="1" x14ac:dyDescent="0.25">
      <c r="B47" s="404">
        <v>10</v>
      </c>
      <c r="C47" s="104">
        <f>V104*-1</f>
        <v>-708.82198597893728</v>
      </c>
      <c r="D47" s="406">
        <f>M104</f>
        <v>4.5357035601392544E-2</v>
      </c>
      <c r="E47" s="59" t="e">
        <f t="shared" si="0"/>
        <v>#DIV/0!</v>
      </c>
      <c r="G47" s="407"/>
      <c r="J47" s="664" t="s">
        <v>9</v>
      </c>
      <c r="K47" s="663" t="s">
        <v>3</v>
      </c>
      <c r="L47" s="663" t="s">
        <v>76</v>
      </c>
      <c r="M47" s="664" t="s">
        <v>78</v>
      </c>
      <c r="N47" s="664" t="s">
        <v>86</v>
      </c>
      <c r="O47" s="663" t="s">
        <v>106</v>
      </c>
      <c r="P47" s="663" t="s">
        <v>267</v>
      </c>
      <c r="Q47" s="663" t="s">
        <v>268</v>
      </c>
      <c r="R47" s="664" t="s">
        <v>398</v>
      </c>
      <c r="S47" s="664" t="s">
        <v>399</v>
      </c>
      <c r="T47" s="664" t="s">
        <v>80</v>
      </c>
      <c r="U47" s="663" t="s">
        <v>107</v>
      </c>
      <c r="V47" s="664" t="s">
        <v>84</v>
      </c>
      <c r="X47" s="664" t="s">
        <v>9</v>
      </c>
      <c r="Y47" s="873" t="s">
        <v>81</v>
      </c>
      <c r="Z47" s="873" t="s">
        <v>82</v>
      </c>
      <c r="AA47" s="873" t="s">
        <v>109</v>
      </c>
      <c r="AB47" s="663" t="s">
        <v>110</v>
      </c>
    </row>
    <row r="48" spans="2:28" x14ac:dyDescent="0.25">
      <c r="B48" s="404">
        <v>11</v>
      </c>
      <c r="C48" s="104">
        <f>V115*-1</f>
        <v>-708.82198597893728</v>
      </c>
      <c r="D48" s="406">
        <f>M115</f>
        <v>4.5357035601392544E-2</v>
      </c>
      <c r="E48" s="59" t="e">
        <f t="shared" ref="E48:E57" si="1">((C48-C47)/(D48-D47))*-1</f>
        <v>#DIV/0!</v>
      </c>
      <c r="G48" s="407"/>
      <c r="J48" s="569"/>
      <c r="K48" s="662"/>
      <c r="L48" s="662"/>
      <c r="M48" s="569"/>
      <c r="N48" s="569"/>
      <c r="O48" s="662"/>
      <c r="P48" s="662"/>
      <c r="Q48" s="662"/>
      <c r="R48" s="569"/>
      <c r="S48" s="569"/>
      <c r="T48" s="569"/>
      <c r="U48" s="662"/>
      <c r="V48" s="569"/>
      <c r="X48" s="569"/>
      <c r="Y48" s="874"/>
      <c r="Z48" s="874"/>
      <c r="AA48" s="874"/>
      <c r="AB48" s="662"/>
    </row>
    <row r="49" spans="2:28" x14ac:dyDescent="0.25">
      <c r="B49" s="404">
        <v>12</v>
      </c>
      <c r="C49" s="104">
        <f>V126*-1</f>
        <v>-708.82198597893728</v>
      </c>
      <c r="D49" s="406">
        <f>M126</f>
        <v>4.5357035601392544E-2</v>
      </c>
      <c r="E49" s="59" t="e">
        <f t="shared" si="1"/>
        <v>#DIV/0!</v>
      </c>
      <c r="G49" s="407"/>
      <c r="J49" s="391">
        <v>3</v>
      </c>
      <c r="K49" s="323">
        <v>3</v>
      </c>
      <c r="L49" s="323">
        <v>8.75</v>
      </c>
      <c r="M49" s="392">
        <v>4.5357035601392544E-2</v>
      </c>
      <c r="N49" s="29">
        <v>5.2014471479615368E-3</v>
      </c>
      <c r="O49" s="393">
        <v>1.7338157159871789E-3</v>
      </c>
      <c r="P49" s="392">
        <v>9.5976000000000013E-3</v>
      </c>
      <c r="Q49" s="392">
        <v>2.3013541635155529E-3</v>
      </c>
      <c r="R49" s="323">
        <v>0.18065096649028703</v>
      </c>
      <c r="S49" s="25">
        <v>0.75338934939878999</v>
      </c>
      <c r="T49" s="323">
        <v>416.41094411194257</v>
      </c>
      <c r="U49" s="323">
        <v>1249.2328323358277</v>
      </c>
      <c r="V49" s="25">
        <v>708.82198597893728</v>
      </c>
      <c r="W49" s="309"/>
      <c r="X49" s="437">
        <v>3</v>
      </c>
      <c r="Y49" s="25">
        <f>'Structural Information'!$Z$6</f>
        <v>40.367000000000004</v>
      </c>
      <c r="Z49" s="25">
        <f>Y49*M49</f>
        <v>1.8309274561214131</v>
      </c>
      <c r="AA49" s="25">
        <f>Z49*L49</f>
        <v>16.020615241062366</v>
      </c>
      <c r="AB49" s="25">
        <f>AA52/Z52</f>
        <v>6.3810133952130554</v>
      </c>
    </row>
    <row r="50" spans="2:28" x14ac:dyDescent="0.25">
      <c r="B50" s="404">
        <v>13</v>
      </c>
      <c r="C50" s="104">
        <f>V137*-1</f>
        <v>-708.82198597893728</v>
      </c>
      <c r="D50" s="406">
        <f>M137</f>
        <v>4.5357035601392544E-2</v>
      </c>
      <c r="E50" s="59" t="e">
        <f t="shared" si="1"/>
        <v>#DIV/0!</v>
      </c>
      <c r="G50" s="407"/>
      <c r="J50" s="391">
        <v>2</v>
      </c>
      <c r="K50" s="323">
        <v>3</v>
      </c>
      <c r="L50" s="323">
        <v>5.75</v>
      </c>
      <c r="M50" s="392">
        <v>4.0155588453431007E-2</v>
      </c>
      <c r="N50" s="29">
        <v>1.7541654923464517E-2</v>
      </c>
      <c r="O50" s="393">
        <v>5.8472183078215056E-3</v>
      </c>
      <c r="P50" s="392">
        <v>9.1590348884381355E-3</v>
      </c>
      <c r="Q50" s="392">
        <v>2.0282547063804565E-3</v>
      </c>
      <c r="R50" s="25">
        <v>0.63840987386156967</v>
      </c>
      <c r="S50" s="25">
        <v>2.8828816664038324</v>
      </c>
      <c r="T50" s="323">
        <v>649.94819170131836</v>
      </c>
      <c r="U50" s="323">
        <v>3199.0774074397827</v>
      </c>
      <c r="V50" s="394"/>
      <c r="W50" s="309"/>
      <c r="X50" s="437">
        <v>2</v>
      </c>
      <c r="Y50" s="25">
        <f>'Structural Information'!$Z$7</f>
        <v>40.367000000000004</v>
      </c>
      <c r="Z50" s="25">
        <f>Y50*M50</f>
        <v>1.6209606390996496</v>
      </c>
      <c r="AA50" s="25">
        <f>Z50*L50</f>
        <v>9.3205236748229847</v>
      </c>
      <c r="AB50" s="435" t="s">
        <v>341</v>
      </c>
    </row>
    <row r="51" spans="2:28" x14ac:dyDescent="0.25">
      <c r="B51" s="404">
        <v>14</v>
      </c>
      <c r="C51" s="104">
        <f>V148*-1</f>
        <v>-708.82198597893728</v>
      </c>
      <c r="D51" s="406">
        <f>M148</f>
        <v>4.5357035601392544E-2</v>
      </c>
      <c r="E51" s="59" t="e">
        <f t="shared" si="1"/>
        <v>#DIV/0!</v>
      </c>
      <c r="G51" s="407"/>
      <c r="J51" s="391">
        <v>1</v>
      </c>
      <c r="K51" s="323">
        <v>2.75</v>
      </c>
      <c r="L51" s="323">
        <v>2.75</v>
      </c>
      <c r="M51" s="392">
        <v>2.261393352996649E-2</v>
      </c>
      <c r="N51" s="29">
        <v>2.261393352996649E-2</v>
      </c>
      <c r="O51" s="393">
        <v>8.2232485563514517E-3</v>
      </c>
      <c r="P51" s="392">
        <v>8.2232485563514535E-3</v>
      </c>
      <c r="Q51" s="392">
        <v>1.8341611351237492E-3</v>
      </c>
      <c r="R51" s="25">
        <v>0.99999999999999978</v>
      </c>
      <c r="S51" s="25">
        <v>4.483383928967962</v>
      </c>
      <c r="T51" s="323">
        <v>481.42733815030419</v>
      </c>
      <c r="U51" s="323">
        <v>4523.0025873531195</v>
      </c>
      <c r="V51" s="395"/>
      <c r="W51" s="309"/>
      <c r="X51" s="437">
        <v>1</v>
      </c>
      <c r="Y51" s="25">
        <f>'Structural Information'!$Z$8</f>
        <v>40.367000000000004</v>
      </c>
      <c r="Z51" s="25">
        <f>Y51*M51</f>
        <v>0.91285665480415745</v>
      </c>
      <c r="AA51" s="25">
        <f>Z51*L51</f>
        <v>2.5103558007114328</v>
      </c>
      <c r="AB51" s="322">
        <f>T51/M49</f>
        <v>10614.171137223164</v>
      </c>
    </row>
    <row r="52" spans="2:28" x14ac:dyDescent="0.25">
      <c r="B52" s="404">
        <v>15</v>
      </c>
      <c r="C52" s="104">
        <f>V159*-1</f>
        <v>-708.82198597893728</v>
      </c>
      <c r="D52" s="406">
        <f>M159</f>
        <v>4.5357035601392544E-2</v>
      </c>
      <c r="E52" s="59" t="e">
        <f t="shared" si="1"/>
        <v>#DIV/0!</v>
      </c>
      <c r="G52" s="407"/>
      <c r="V52" s="447"/>
      <c r="W52" s="309"/>
      <c r="X52" s="450"/>
      <c r="Y52" s="435" t="s">
        <v>83</v>
      </c>
      <c r="Z52" s="396">
        <f>SUM(Z49:Z51)</f>
        <v>4.3647447500252197</v>
      </c>
      <c r="AA52" s="396">
        <f>SUM(AA49:AA51)</f>
        <v>27.851494716596786</v>
      </c>
      <c r="AB52" s="438" t="s">
        <v>343</v>
      </c>
    </row>
    <row r="53" spans="2:28" x14ac:dyDescent="0.25">
      <c r="B53" s="404">
        <v>16</v>
      </c>
      <c r="C53" s="104">
        <f>V170*-1</f>
        <v>-708.82198597893728</v>
      </c>
      <c r="D53" s="406">
        <f>M170</f>
        <v>4.5357035601392544E-2</v>
      </c>
      <c r="E53" s="59" t="e">
        <f t="shared" si="1"/>
        <v>#DIV/0!</v>
      </c>
      <c r="G53" s="407"/>
      <c r="W53" s="309"/>
      <c r="X53" s="450"/>
      <c r="Y53" s="448"/>
      <c r="Z53" s="448"/>
      <c r="AA53" s="449"/>
      <c r="AB53" s="25">
        <f>(('Structural Information'!$Z$6*M49+'Structural Information'!$Z$7*M50+'Structural Information'!$Z$8*M51)^2)/('Structural Information'!$Z$6*M49*M49+'Structural Information'!$Z$7*M50*M50+'Structural Information'!$Z$8*M51*M51)</f>
        <v>112.87516363845498</v>
      </c>
    </row>
    <row r="54" spans="2:28" x14ac:dyDescent="0.25">
      <c r="B54" s="404">
        <v>17</v>
      </c>
      <c r="C54" s="104">
        <f>V181*-1</f>
        <v>-708.82198597893728</v>
      </c>
      <c r="D54" s="406">
        <f>M181</f>
        <v>4.5357035601392544E-2</v>
      </c>
      <c r="E54" s="59" t="e">
        <f t="shared" si="1"/>
        <v>#DIV/0!</v>
      </c>
      <c r="G54" s="407"/>
      <c r="W54" s="309"/>
      <c r="X54" s="450"/>
      <c r="Y54" s="20"/>
      <c r="Z54" s="20"/>
      <c r="AA54" s="407"/>
      <c r="AB54" s="435" t="s">
        <v>342</v>
      </c>
    </row>
    <row r="55" spans="2:28" x14ac:dyDescent="0.25">
      <c r="B55" s="404">
        <v>18</v>
      </c>
      <c r="C55" s="104">
        <f>V192*-1</f>
        <v>-708.82198597893728</v>
      </c>
      <c r="D55" s="406">
        <f>M192</f>
        <v>4.5357035601392544E-2</v>
      </c>
      <c r="E55" s="59" t="e">
        <f t="shared" si="1"/>
        <v>#DIV/0!</v>
      </c>
      <c r="G55" s="407"/>
      <c r="X55" s="451"/>
      <c r="Y55" s="409"/>
      <c r="Z55" s="409"/>
      <c r="AA55" s="410"/>
      <c r="AB55" s="322">
        <f>2*PI()*SQRT(AB53/AB51)</f>
        <v>0.64794183572087438</v>
      </c>
    </row>
    <row r="56" spans="2:28" x14ac:dyDescent="0.25">
      <c r="B56" s="404">
        <v>19</v>
      </c>
      <c r="C56" s="104">
        <f>V203*-1</f>
        <v>-708.82198597893728</v>
      </c>
      <c r="D56" s="406">
        <f>M203</f>
        <v>4.5357035601392544E-2</v>
      </c>
      <c r="E56" s="59" t="e">
        <f t="shared" si="1"/>
        <v>#DIV/0!</v>
      </c>
      <c r="G56" s="407"/>
    </row>
    <row r="57" spans="2:28" ht="15.75" x14ac:dyDescent="0.25">
      <c r="B57" s="174">
        <v>20</v>
      </c>
      <c r="C57" s="96">
        <f>V214*-1</f>
        <v>-708.82198597893728</v>
      </c>
      <c r="D57" s="408">
        <f>M214</f>
        <v>4.5357035601392544E-2</v>
      </c>
      <c r="E57" s="219" t="e">
        <f t="shared" si="1"/>
        <v>#DIV/0!</v>
      </c>
      <c r="F57" s="409"/>
      <c r="G57" s="410"/>
      <c r="J57" s="875" t="s">
        <v>116</v>
      </c>
      <c r="K57" s="876"/>
      <c r="L57" s="876"/>
      <c r="M57" s="876"/>
      <c r="N57" s="876"/>
      <c r="O57" s="876"/>
      <c r="P57" s="876"/>
      <c r="Q57" s="876"/>
      <c r="R57" s="876"/>
      <c r="S57" s="876"/>
      <c r="T57" s="876"/>
      <c r="U57" s="876"/>
      <c r="V57" s="877"/>
      <c r="W57" s="411"/>
      <c r="X57" s="872" t="s">
        <v>111</v>
      </c>
      <c r="Y57" s="872"/>
      <c r="Z57" s="872"/>
      <c r="AA57" s="872"/>
      <c r="AB57" s="872"/>
    </row>
    <row r="58" spans="2:28" ht="15" customHeight="1" x14ac:dyDescent="0.25">
      <c r="J58" s="664" t="s">
        <v>9</v>
      </c>
      <c r="K58" s="663" t="s">
        <v>3</v>
      </c>
      <c r="L58" s="663" t="s">
        <v>76</v>
      </c>
      <c r="M58" s="664" t="s">
        <v>78</v>
      </c>
      <c r="N58" s="664" t="s">
        <v>86</v>
      </c>
      <c r="O58" s="663" t="s">
        <v>106</v>
      </c>
      <c r="P58" s="663" t="s">
        <v>267</v>
      </c>
      <c r="Q58" s="663" t="s">
        <v>268</v>
      </c>
      <c r="R58" s="664" t="s">
        <v>398</v>
      </c>
      <c r="S58" s="664" t="s">
        <v>399</v>
      </c>
      <c r="T58" s="664" t="s">
        <v>80</v>
      </c>
      <c r="U58" s="663" t="s">
        <v>107</v>
      </c>
      <c r="V58" s="664" t="s">
        <v>84</v>
      </c>
      <c r="X58" s="664" t="s">
        <v>9</v>
      </c>
      <c r="Y58" s="873" t="s">
        <v>81</v>
      </c>
      <c r="Z58" s="873" t="s">
        <v>82</v>
      </c>
      <c r="AA58" s="873" t="s">
        <v>109</v>
      </c>
      <c r="AB58" s="663" t="s">
        <v>110</v>
      </c>
    </row>
    <row r="59" spans="2:28" x14ac:dyDescent="0.25">
      <c r="J59" s="569"/>
      <c r="K59" s="662"/>
      <c r="L59" s="662"/>
      <c r="M59" s="569"/>
      <c r="N59" s="569"/>
      <c r="O59" s="662"/>
      <c r="P59" s="662"/>
      <c r="Q59" s="662"/>
      <c r="R59" s="569"/>
      <c r="S59" s="569"/>
      <c r="T59" s="569"/>
      <c r="U59" s="662"/>
      <c r="V59" s="569"/>
      <c r="X59" s="569"/>
      <c r="Y59" s="874"/>
      <c r="Z59" s="874"/>
      <c r="AA59" s="874"/>
      <c r="AB59" s="662"/>
    </row>
    <row r="60" spans="2:28" x14ac:dyDescent="0.25">
      <c r="J60" s="391">
        <v>3</v>
      </c>
      <c r="K60" s="323">
        <f>'Structural Information'!$U$6</f>
        <v>3</v>
      </c>
      <c r="L60" s="323">
        <f>L61+K60</f>
        <v>8.75</v>
      </c>
      <c r="M60" s="392">
        <f>'Yield Mechanism'!$V$57</f>
        <v>4.5357035601392544E-2</v>
      </c>
      <c r="N60" s="29">
        <f>M60-M61</f>
        <v>5.2014471479615368E-3</v>
      </c>
      <c r="O60" s="393">
        <f>N60/K60</f>
        <v>1.7338157159871789E-3</v>
      </c>
      <c r="P60" s="392">
        <f>$C$26</f>
        <v>9.5976000000000013E-3</v>
      </c>
      <c r="Q60" s="392">
        <f>$D$26</f>
        <v>2.3013541635155529E-3</v>
      </c>
      <c r="R60" s="323">
        <f>O60/P60</f>
        <v>0.18065096649028703</v>
      </c>
      <c r="S60" s="25">
        <f>O60/Q60</f>
        <v>0.75338934939878999</v>
      </c>
      <c r="T60" s="323">
        <f>_xlfn.IFS((O60&lt;='Infill Capacities'!$CT$11),(O60*'Infill Capacities'!$CO$11*'Infill Capacities'!$CN$4),(AND((O60&gt;'Infill Capacities'!$CT$11),(O60&lt;='Infill Capacities'!$CU$11))),((O60-'Infill Capacities'!$CT$11)*'Infill Capacities'!$CN$4*('Infill Capacities'!$CP$11)+'Infill Capacities'!$CJ$11),(AND((O60&gt;'Infill Capacities'!$CU$11),(O60&lt;='Infill Capacities'!$CV$11))),((O60-'Infill Capacities'!$CU$11)*'Infill Capacities'!$CN$4*('Infill Capacities'!$CQ$11)+'Infill Capacities'!$CK$11),(AND((O60&gt;'Infill Capacities'!$CV$11),(O60&lt;='Infill Capacities'!$CW$11))),((O60-'Infill Capacities'!$CV$11)*'Infill Capacities'!$CN$4*('Infill Capacities'!$CR$11)+'Infill Capacities'!$CM$11))+_xlfn.IFS((O60&lt;='Frame Capacities'!$BM$11),(O60*'Frame Capacities'!$BG$4*'Frame Capacities'!$BH$11),(AND((O60&gt;'Frame Capacities'!$BM$11),(O60&lt;='Frame Capacities'!$BN$11))),((O60-'Frame Capacities'!$BM$11)*'Frame Capacities'!$BG$4*('Frame Capacities'!$BI$11)+'Frame Capacities'!$BC$11),(AND((O60&gt;'Frame Capacities'!$BN$11),(O60&lt;='Frame Capacities'!$BO$11))),((O60-'Frame Capacities'!$BN$11)*'Frame Capacities'!$BG$4*('Frame Capacities'!$BJ$11)+'Frame Capacities'!$BD$11),(AND((O60&gt;'Frame Capacities'!$BO$11),(O60&lt;='Frame Capacities'!$BP$11))),((O60-'Frame Capacities'!$BO$11)*'Frame Capacities'!$BG$4*('Frame Capacities'!$BK$11)+'Frame Capacities'!$BE$11))</f>
        <v>416.41094411194257</v>
      </c>
      <c r="U60" s="323">
        <f>T60*K60</f>
        <v>1249.2328323358277</v>
      </c>
      <c r="V60" s="25">
        <f>U62/AB60</f>
        <v>708.82198597893728</v>
      </c>
      <c r="W60" s="309"/>
      <c r="X60" s="437">
        <v>3</v>
      </c>
      <c r="Y60" s="25">
        <f>'Structural Information'!$Z$6</f>
        <v>40.367000000000004</v>
      </c>
      <c r="Z60" s="25">
        <f>Y60*M60</f>
        <v>1.8309274561214131</v>
      </c>
      <c r="AA60" s="25">
        <f>Z60*L60</f>
        <v>16.020615241062366</v>
      </c>
      <c r="AB60" s="25">
        <f>AA63/Z63</f>
        <v>6.3810133952130554</v>
      </c>
    </row>
    <row r="61" spans="2:28" x14ac:dyDescent="0.25">
      <c r="J61" s="391">
        <v>2</v>
      </c>
      <c r="K61" s="323">
        <f>'Structural Information'!$U$7</f>
        <v>3</v>
      </c>
      <c r="L61" s="323">
        <f>L62+K61</f>
        <v>5.75</v>
      </c>
      <c r="M61" s="392">
        <f>'Yield Mechanism'!$V$58</f>
        <v>4.0155588453431007E-2</v>
      </c>
      <c r="N61" s="29">
        <f>M61-M62</f>
        <v>1.7541654923464517E-2</v>
      </c>
      <c r="O61" s="393">
        <f>N61/K61</f>
        <v>5.8472183078215056E-3</v>
      </c>
      <c r="P61" s="392">
        <f>$C$27</f>
        <v>9.1590348884381355E-3</v>
      </c>
      <c r="Q61" s="392">
        <f>$D$27</f>
        <v>2.0282547063804565E-3</v>
      </c>
      <c r="R61" s="25">
        <f>O61/P61</f>
        <v>0.63840987386156967</v>
      </c>
      <c r="S61" s="25">
        <f t="shared" ref="S61:S62" si="2">O61/Q61</f>
        <v>2.8828816664038324</v>
      </c>
      <c r="T61" s="323">
        <f>_xlfn.IFS((O61&lt;='Infill Capacities'!$CT$12),(O61*'Infill Capacities'!$CO$12*'Infill Capacities'!$CN$5),(AND((O61&gt;'Infill Capacities'!$CT$12),(O61&lt;='Infill Capacities'!$CU$12))),((O61-'Infill Capacities'!$CT$12)*'Infill Capacities'!$CN$5*('Infill Capacities'!$CP$12)+'Infill Capacities'!$CJ$12),(AND((O61&gt;'Infill Capacities'!$CU$12),(O61&lt;='Infill Capacities'!$CV$12))),((O61-'Infill Capacities'!$CU$12)*'Infill Capacities'!$CN$5*('Infill Capacities'!$CQ$12)+'Infill Capacities'!$CK$12),(AND((O61&gt;'Infill Capacities'!$CV$12),(O61&lt;='Infill Capacities'!$CW$12))),((O61-'Infill Capacities'!$CV$12)*'Infill Capacities'!$CN$5*('Infill Capacities'!$CR$12)+'Infill Capacities'!$CM$12))+_xlfn.IFS((O61&lt;='Frame Capacities'!$BM$12),(O61*'Frame Capacities'!$BG$5*'Frame Capacities'!$BH$12),(AND((O61&gt;'Frame Capacities'!$BM$12),(O61&lt;='Frame Capacities'!$BN$12))),((O61-'Frame Capacities'!$BM$12)*'Frame Capacities'!$BG$5*('Frame Capacities'!$BI$12)+'Frame Capacities'!$BC$12),(AND((O61&gt;'Frame Capacities'!$BN$12),(O61&lt;='Frame Capacities'!$BO$12))),((O61-'Frame Capacities'!$BN$12)*'Frame Capacities'!$BG$5*('Frame Capacities'!$BJ$12)+'Frame Capacities'!$BD$12),(AND((O61&gt;'Frame Capacities'!$BO$12),(O61&lt;='Frame Capacities'!$BP$12))),((O61-'Frame Capacities'!$BO$12)*'Frame Capacities'!$BG$5*('Frame Capacities'!$BK$12)+'Frame Capacities'!$BE$12))</f>
        <v>649.94819170131836</v>
      </c>
      <c r="U61" s="323">
        <f>U60+T61*K61</f>
        <v>3199.0774074397827</v>
      </c>
      <c r="V61" s="394"/>
      <c r="W61" s="309"/>
      <c r="X61" s="437">
        <v>2</v>
      </c>
      <c r="Y61" s="25">
        <f>'Structural Information'!$Z$7</f>
        <v>40.367000000000004</v>
      </c>
      <c r="Z61" s="25">
        <f>Y61*M61</f>
        <v>1.6209606390996496</v>
      </c>
      <c r="AA61" s="25">
        <f>Z61*L61</f>
        <v>9.3205236748229847</v>
      </c>
      <c r="AB61" s="435" t="s">
        <v>341</v>
      </c>
    </row>
    <row r="62" spans="2:28" x14ac:dyDescent="0.25">
      <c r="J62" s="391">
        <v>1</v>
      </c>
      <c r="K62" s="323">
        <f>'Structural Information'!$U$8</f>
        <v>2.75</v>
      </c>
      <c r="L62" s="323">
        <f>K62</f>
        <v>2.75</v>
      </c>
      <c r="M62" s="392">
        <f>'Yield Mechanism'!$V$59</f>
        <v>2.261393352996649E-2</v>
      </c>
      <c r="N62" s="29">
        <f>M62</f>
        <v>2.261393352996649E-2</v>
      </c>
      <c r="O62" s="393">
        <f>N62/K62</f>
        <v>8.2232485563514517E-3</v>
      </c>
      <c r="P62" s="392">
        <f>$C$28</f>
        <v>8.2232485563514535E-3</v>
      </c>
      <c r="Q62" s="392">
        <f>$D$28</f>
        <v>1.8341611351237492E-3</v>
      </c>
      <c r="R62" s="25">
        <f t="shared" ref="R62" si="3">O62/P62</f>
        <v>0.99999999999999978</v>
      </c>
      <c r="S62" s="25">
        <f t="shared" si="2"/>
        <v>4.483383928967962</v>
      </c>
      <c r="T62" s="323">
        <f>_xlfn.IFS((O62&lt;='Infill Capacities'!$CT$13),(O62*'Infill Capacities'!$CO$13*'Infill Capacities'!$CN$6),(AND((O62&gt;'Infill Capacities'!$CT$13),(O62&lt;='Infill Capacities'!$CU$13))),((O62-'Infill Capacities'!$CT$13)*'Infill Capacities'!$CN$6*('Infill Capacities'!$CP$13)+'Infill Capacities'!$CJ$13),(AND((O62&gt;'Infill Capacities'!$CU$13),(O62&lt;='Infill Capacities'!$CV$13))),((O62-'Infill Capacities'!$CU$13)*'Infill Capacities'!$CN$6*('Infill Capacities'!$CQ$13)+'Infill Capacities'!$CK$13),(AND((O62&gt;'Infill Capacities'!$CV$13),(O62&lt;='Infill Capacities'!$CW$13))),((O62-'Infill Capacities'!$CV$13)*'Infill Capacities'!$CN$6*('Infill Capacities'!$CR$13)+'Infill Capacities'!$CM$13))+_xlfn.IFS((O62&lt;='Frame Capacities'!$BM$13),(O62*'Frame Capacities'!$BG$6*'Frame Capacities'!$BH$13),(AND((O62&gt;'Frame Capacities'!$BM$13),(O62&lt;='Frame Capacities'!$BN$13))),((O62-'Frame Capacities'!$BM$13)*'Frame Capacities'!$BG$6*('Frame Capacities'!$BI$13)+'Frame Capacities'!$BC$13),(AND((O62&gt;'Frame Capacities'!$BN$13),(O62&lt;='Frame Capacities'!$BO$13))),((O62-'Frame Capacities'!$BN$13)*'Frame Capacities'!$BG$6*('Frame Capacities'!$BJ$13)+'Frame Capacities'!$BD$13),(AND((O62&gt;'Frame Capacities'!$BO$13),(O62&lt;='Frame Capacities'!$BP$13))),((O62-'Frame Capacities'!$BO$13)*'Frame Capacities'!$BG$6*('Frame Capacities'!$BK$13)+'Frame Capacities'!$BE$13))</f>
        <v>481.42733815030419</v>
      </c>
      <c r="U62" s="323">
        <f>U61+T62*K62</f>
        <v>4523.0025873531195</v>
      </c>
      <c r="V62" s="395"/>
      <c r="W62" s="309"/>
      <c r="X62" s="437">
        <v>1</v>
      </c>
      <c r="Y62" s="25">
        <f>'Structural Information'!$Z$8</f>
        <v>40.367000000000004</v>
      </c>
      <c r="Z62" s="25">
        <f>Y62*M62</f>
        <v>0.91285665480415745</v>
      </c>
      <c r="AA62" s="25">
        <f>Z62*L62</f>
        <v>2.5103558007114328</v>
      </c>
      <c r="AB62" s="322">
        <f>T62/M60</f>
        <v>10614.171137223164</v>
      </c>
    </row>
    <row r="63" spans="2:28" x14ac:dyDescent="0.25">
      <c r="V63" s="447"/>
      <c r="W63" s="309"/>
      <c r="X63" s="450"/>
      <c r="Y63" s="435" t="s">
        <v>83</v>
      </c>
      <c r="Z63" s="396">
        <f>SUM(Z60:Z62)</f>
        <v>4.3647447500252197</v>
      </c>
      <c r="AA63" s="396">
        <f>SUM(AA60:AA62)</f>
        <v>27.851494716596786</v>
      </c>
      <c r="AB63" s="438" t="s">
        <v>343</v>
      </c>
    </row>
    <row r="64" spans="2:28" x14ac:dyDescent="0.25">
      <c r="W64" s="309"/>
      <c r="X64" s="450"/>
      <c r="Y64" s="448"/>
      <c r="Z64" s="448"/>
      <c r="AA64" s="449"/>
      <c r="AB64" s="25">
        <f>(('Structural Information'!$Z$6*M60+'Structural Information'!$Z$7*M61+'Structural Information'!$Z$8*M62)^2)/('Structural Information'!$Z$6*M60*M60+'Structural Information'!$Z$7*M61*M61+'Structural Information'!$Z$8*M62*M62)</f>
        <v>112.87516363845498</v>
      </c>
    </row>
    <row r="65" spans="10:28" x14ac:dyDescent="0.25">
      <c r="W65" s="309"/>
      <c r="X65" s="450"/>
      <c r="Y65" s="20"/>
      <c r="Z65" s="20"/>
      <c r="AA65" s="407"/>
      <c r="AB65" s="435" t="s">
        <v>342</v>
      </c>
    </row>
    <row r="66" spans="10:28" x14ac:dyDescent="0.25">
      <c r="X66" s="451"/>
      <c r="Y66" s="409"/>
      <c r="Z66" s="409"/>
      <c r="AA66" s="410"/>
      <c r="AB66" s="322">
        <f>2*PI()*SQRT(AB64/AB62)</f>
        <v>0.64794183572087438</v>
      </c>
    </row>
    <row r="67" spans="10:28" x14ac:dyDescent="0.25">
      <c r="R67" s="412"/>
      <c r="S67" s="412"/>
    </row>
    <row r="68" spans="10:28" ht="15.75" x14ac:dyDescent="0.25">
      <c r="J68" s="875" t="s">
        <v>278</v>
      </c>
      <c r="K68" s="876"/>
      <c r="L68" s="876"/>
      <c r="M68" s="876"/>
      <c r="N68" s="876"/>
      <c r="O68" s="876"/>
      <c r="P68" s="876"/>
      <c r="Q68" s="876"/>
      <c r="R68" s="876"/>
      <c r="S68" s="876"/>
      <c r="T68" s="876"/>
      <c r="U68" s="876"/>
      <c r="V68" s="877"/>
      <c r="W68" s="411"/>
      <c r="X68" s="872" t="s">
        <v>111</v>
      </c>
      <c r="Y68" s="872"/>
      <c r="Z68" s="872"/>
      <c r="AA68" s="872"/>
      <c r="AB68" s="872"/>
    </row>
    <row r="69" spans="10:28" ht="15" customHeight="1" x14ac:dyDescent="0.25">
      <c r="J69" s="664" t="s">
        <v>9</v>
      </c>
      <c r="K69" s="663" t="s">
        <v>3</v>
      </c>
      <c r="L69" s="663" t="s">
        <v>76</v>
      </c>
      <c r="M69" s="664" t="s">
        <v>78</v>
      </c>
      <c r="N69" s="664" t="s">
        <v>86</v>
      </c>
      <c r="O69" s="663" t="s">
        <v>106</v>
      </c>
      <c r="P69" s="663" t="s">
        <v>267</v>
      </c>
      <c r="Q69" s="663" t="s">
        <v>268</v>
      </c>
      <c r="R69" s="664" t="s">
        <v>398</v>
      </c>
      <c r="S69" s="664" t="s">
        <v>399</v>
      </c>
      <c r="T69" s="664" t="s">
        <v>80</v>
      </c>
      <c r="U69" s="663" t="s">
        <v>107</v>
      </c>
      <c r="V69" s="664" t="s">
        <v>84</v>
      </c>
      <c r="X69" s="664" t="s">
        <v>9</v>
      </c>
      <c r="Y69" s="873" t="s">
        <v>81</v>
      </c>
      <c r="Z69" s="873" t="s">
        <v>82</v>
      </c>
      <c r="AA69" s="873" t="s">
        <v>109</v>
      </c>
      <c r="AB69" s="663" t="s">
        <v>110</v>
      </c>
    </row>
    <row r="70" spans="10:28" x14ac:dyDescent="0.25">
      <c r="J70" s="569"/>
      <c r="K70" s="662"/>
      <c r="L70" s="662"/>
      <c r="M70" s="569"/>
      <c r="N70" s="569"/>
      <c r="O70" s="662"/>
      <c r="P70" s="662"/>
      <c r="Q70" s="662"/>
      <c r="R70" s="569"/>
      <c r="S70" s="569"/>
      <c r="T70" s="569"/>
      <c r="U70" s="662"/>
      <c r="V70" s="569"/>
      <c r="X70" s="569"/>
      <c r="Y70" s="874"/>
      <c r="Z70" s="874"/>
      <c r="AA70" s="874"/>
      <c r="AB70" s="662"/>
    </row>
    <row r="71" spans="10:28" x14ac:dyDescent="0.25">
      <c r="J71" s="391">
        <v>3</v>
      </c>
      <c r="K71" s="323">
        <f>'Structural Information'!$U$6</f>
        <v>3</v>
      </c>
      <c r="L71" s="323">
        <f>L72+K71</f>
        <v>8.75</v>
      </c>
      <c r="M71" s="392">
        <f>'Yield Mechanism'!$V$57</f>
        <v>4.5357035601392544E-2</v>
      </c>
      <c r="N71" s="29">
        <f>M71-M72</f>
        <v>5.2014471479615368E-3</v>
      </c>
      <c r="O71" s="393">
        <f>N71/K71</f>
        <v>1.7338157159871789E-3</v>
      </c>
      <c r="P71" s="392">
        <f>$C$26</f>
        <v>9.5976000000000013E-3</v>
      </c>
      <c r="Q71" s="392">
        <f>$D$26</f>
        <v>2.3013541635155529E-3</v>
      </c>
      <c r="R71" s="323">
        <f>O71/P71</f>
        <v>0.18065096649028703</v>
      </c>
      <c r="S71" s="25">
        <f>O71/Q71</f>
        <v>0.75338934939878999</v>
      </c>
      <c r="T71" s="323">
        <f>_xlfn.IFS((O71&lt;='Infill Capacities'!$CT$11),(O71*'Infill Capacities'!$CO$11*'Infill Capacities'!$CN$4),(AND((O71&gt;'Infill Capacities'!$CT$11),(O71&lt;='Infill Capacities'!$CU$11))),((O71-'Infill Capacities'!$CT$11)*'Infill Capacities'!$CN$4*('Infill Capacities'!$CP$11)+'Infill Capacities'!$CJ$11),(AND((O71&gt;'Infill Capacities'!$CU$11),(O71&lt;='Infill Capacities'!$CV$11))),((O71-'Infill Capacities'!$CU$11)*'Infill Capacities'!$CN$4*('Infill Capacities'!$CQ$11)+'Infill Capacities'!$CK$11),(AND((O71&gt;'Infill Capacities'!$CV$11),(O71&lt;='Infill Capacities'!$CW$11))),((O71-'Infill Capacities'!$CV$11)*'Infill Capacities'!$CN$4*('Infill Capacities'!$CR$11)+'Infill Capacities'!$CM$11))+_xlfn.IFS((O71&lt;='Frame Capacities'!$BM$11),(O71*'Frame Capacities'!$BG$4*'Frame Capacities'!$BH$11),(AND((O71&gt;'Frame Capacities'!$BM$11),(O71&lt;='Frame Capacities'!$BN$11))),((O71-'Frame Capacities'!$BM$11)*'Frame Capacities'!$BG$4*('Frame Capacities'!$BI$11)+'Frame Capacities'!$BC$11),(AND((O71&gt;'Frame Capacities'!$BN$11),(O71&lt;='Frame Capacities'!$BO$11))),((O71-'Frame Capacities'!$BN$11)*'Frame Capacities'!$BG$4*('Frame Capacities'!$BJ$11)+'Frame Capacities'!$BD$11),(AND((O71&gt;'Frame Capacities'!$BO$11),(O71&lt;='Frame Capacities'!$BP$11))),((O71-'Frame Capacities'!$BO$11)*'Frame Capacities'!$BG$4*('Frame Capacities'!$BK$11)+'Frame Capacities'!$BE$11))</f>
        <v>416.41094411194257</v>
      </c>
      <c r="U71" s="323">
        <f>T71*K71</f>
        <v>1249.2328323358277</v>
      </c>
      <c r="V71" s="25">
        <f>U73/AB71</f>
        <v>708.82198597893728</v>
      </c>
      <c r="W71" s="309"/>
      <c r="X71" s="437">
        <v>3</v>
      </c>
      <c r="Y71" s="25">
        <f>'Structural Information'!$Z$6</f>
        <v>40.367000000000004</v>
      </c>
      <c r="Z71" s="25">
        <f>Y71*M71</f>
        <v>1.8309274561214131</v>
      </c>
      <c r="AA71" s="25">
        <f>Z71*L71</f>
        <v>16.020615241062366</v>
      </c>
      <c r="AB71" s="25">
        <f>AA74/Z74</f>
        <v>6.3810133952130554</v>
      </c>
    </row>
    <row r="72" spans="10:28" x14ac:dyDescent="0.25">
      <c r="J72" s="391">
        <v>2</v>
      </c>
      <c r="K72" s="323">
        <f>'Structural Information'!$U$7</f>
        <v>3</v>
      </c>
      <c r="L72" s="323">
        <f>L73+K72</f>
        <v>5.75</v>
      </c>
      <c r="M72" s="392">
        <f>'Yield Mechanism'!$V$58</f>
        <v>4.0155588453431007E-2</v>
      </c>
      <c r="N72" s="29">
        <f>M72-M73</f>
        <v>1.7541654923464517E-2</v>
      </c>
      <c r="O72" s="393">
        <f>N72/K72</f>
        <v>5.8472183078215056E-3</v>
      </c>
      <c r="P72" s="392">
        <f>$C$27</f>
        <v>9.1590348884381355E-3</v>
      </c>
      <c r="Q72" s="392">
        <f>$D$27</f>
        <v>2.0282547063804565E-3</v>
      </c>
      <c r="R72" s="25">
        <f>O72/P72</f>
        <v>0.63840987386156967</v>
      </c>
      <c r="S72" s="25">
        <f t="shared" ref="S72:S73" si="4">O72/Q72</f>
        <v>2.8828816664038324</v>
      </c>
      <c r="T72" s="323">
        <f>_xlfn.IFS((O72&lt;='Infill Capacities'!$CT$12),(O72*'Infill Capacities'!$CO$12*'Infill Capacities'!$CN$5),(AND((O72&gt;'Infill Capacities'!$CT$12),(O72&lt;='Infill Capacities'!$CU$12))),((O72-'Infill Capacities'!$CT$12)*'Infill Capacities'!$CN$5*('Infill Capacities'!$CP$12)+'Infill Capacities'!$CJ$12),(AND((O72&gt;'Infill Capacities'!$CU$12),(O72&lt;='Infill Capacities'!$CV$12))),((O72-'Infill Capacities'!$CU$12)*'Infill Capacities'!$CN$5*('Infill Capacities'!$CQ$12)+'Infill Capacities'!$CK$12),(AND((O72&gt;'Infill Capacities'!$CV$12),(O72&lt;='Infill Capacities'!$CW$12))),((O72-'Infill Capacities'!$CV$12)*'Infill Capacities'!$CN$5*('Infill Capacities'!$CR$12)+'Infill Capacities'!$CM$12))+_xlfn.IFS((O72&lt;='Frame Capacities'!$BM$12),(O72*'Frame Capacities'!$BG$5*'Frame Capacities'!$BH$12),(AND((O72&gt;'Frame Capacities'!$BM$12),(O72&lt;='Frame Capacities'!$BN$12))),((O72-'Frame Capacities'!$BM$12)*'Frame Capacities'!$BG$5*('Frame Capacities'!$BI$12)+'Frame Capacities'!$BC$12),(AND((O72&gt;'Frame Capacities'!$BN$12),(O72&lt;='Frame Capacities'!$BO$12))),((O72-'Frame Capacities'!$BN$12)*'Frame Capacities'!$BG$5*('Frame Capacities'!$BJ$12)+'Frame Capacities'!$BD$12),(AND((O72&gt;'Frame Capacities'!$BO$12),(O72&lt;='Frame Capacities'!$BP$12))),((O72-'Frame Capacities'!$BO$12)*'Frame Capacities'!$BG$5*('Frame Capacities'!$BK$12)+'Frame Capacities'!$BE$12))</f>
        <v>649.94819170131836</v>
      </c>
      <c r="U72" s="323">
        <f>U71+T72*K72</f>
        <v>3199.0774074397827</v>
      </c>
      <c r="V72" s="394"/>
      <c r="W72" s="309"/>
      <c r="X72" s="437">
        <v>2</v>
      </c>
      <c r="Y72" s="25">
        <f>'Structural Information'!$Z$7</f>
        <v>40.367000000000004</v>
      </c>
      <c r="Z72" s="25">
        <f>Y72*M72</f>
        <v>1.6209606390996496</v>
      </c>
      <c r="AA72" s="25">
        <f>Z72*L72</f>
        <v>9.3205236748229847</v>
      </c>
      <c r="AB72" s="435" t="s">
        <v>341</v>
      </c>
    </row>
    <row r="73" spans="10:28" x14ac:dyDescent="0.25">
      <c r="J73" s="391">
        <v>1</v>
      </c>
      <c r="K73" s="323">
        <f>'Structural Information'!$U$8</f>
        <v>2.75</v>
      </c>
      <c r="L73" s="323">
        <f>K73</f>
        <v>2.75</v>
      </c>
      <c r="M73" s="392">
        <f>'Yield Mechanism'!$V$59</f>
        <v>2.261393352996649E-2</v>
      </c>
      <c r="N73" s="29">
        <f>M73</f>
        <v>2.261393352996649E-2</v>
      </c>
      <c r="O73" s="393">
        <f>N73/K73</f>
        <v>8.2232485563514517E-3</v>
      </c>
      <c r="P73" s="392">
        <f>$C$28</f>
        <v>8.2232485563514535E-3</v>
      </c>
      <c r="Q73" s="392">
        <f>$D$28</f>
        <v>1.8341611351237492E-3</v>
      </c>
      <c r="R73" s="25">
        <f t="shared" ref="R73" si="5">O73/P73</f>
        <v>0.99999999999999978</v>
      </c>
      <c r="S73" s="25">
        <f t="shared" si="4"/>
        <v>4.483383928967962</v>
      </c>
      <c r="T73" s="323">
        <f>_xlfn.IFS((O73&lt;='Infill Capacities'!$CT$13),(O73*'Infill Capacities'!$CO$13*'Infill Capacities'!$CN$6),(AND((O73&gt;'Infill Capacities'!$CT$13),(O73&lt;='Infill Capacities'!$CU$13))),((O73-'Infill Capacities'!$CT$13)*'Infill Capacities'!$CN$6*('Infill Capacities'!$CP$13)+'Infill Capacities'!$CJ$13),(AND((O73&gt;'Infill Capacities'!$CU$13),(O73&lt;='Infill Capacities'!$CV$13))),((O73-'Infill Capacities'!$CU$13)*'Infill Capacities'!$CN$6*('Infill Capacities'!$CQ$13)+'Infill Capacities'!$CK$13),(AND((O73&gt;'Infill Capacities'!$CV$13),(O73&lt;='Infill Capacities'!$CW$13))),((O73-'Infill Capacities'!$CV$13)*'Infill Capacities'!$CN$6*('Infill Capacities'!$CR$13)+'Infill Capacities'!$CM$13))+_xlfn.IFS((O73&lt;='Frame Capacities'!$BM$13),(O73*'Frame Capacities'!$BG$6*'Frame Capacities'!$BH$13),(AND((O73&gt;'Frame Capacities'!$BM$13),(O73&lt;='Frame Capacities'!$BN$13))),((O73-'Frame Capacities'!$BM$13)*'Frame Capacities'!$BG$6*('Frame Capacities'!$BI$13)+'Frame Capacities'!$BC$13),(AND((O73&gt;'Frame Capacities'!$BN$13),(O73&lt;='Frame Capacities'!$BO$13))),((O73-'Frame Capacities'!$BN$13)*'Frame Capacities'!$BG$6*('Frame Capacities'!$BJ$13)+'Frame Capacities'!$BD$13),(AND((O73&gt;'Frame Capacities'!$BO$13),(O73&lt;='Frame Capacities'!$BP$13))),((O73-'Frame Capacities'!$BO$13)*'Frame Capacities'!$BG$6*('Frame Capacities'!$BK$13)+'Frame Capacities'!$BE$13))</f>
        <v>481.42733815030419</v>
      </c>
      <c r="U73" s="323">
        <f>U72+T73*K73</f>
        <v>4523.0025873531195</v>
      </c>
      <c r="V73" s="395"/>
      <c r="W73" s="309"/>
      <c r="X73" s="437">
        <v>1</v>
      </c>
      <c r="Y73" s="25">
        <f>'Structural Information'!$Z$8</f>
        <v>40.367000000000004</v>
      </c>
      <c r="Z73" s="25">
        <f>Y73*M73</f>
        <v>0.91285665480415745</v>
      </c>
      <c r="AA73" s="25">
        <f>Z73*L73</f>
        <v>2.5103558007114328</v>
      </c>
      <c r="AB73" s="322">
        <f>T73/M71</f>
        <v>10614.171137223164</v>
      </c>
    </row>
    <row r="74" spans="10:28" x14ac:dyDescent="0.25">
      <c r="V74" s="447"/>
      <c r="W74" s="309"/>
      <c r="X74" s="450"/>
      <c r="Y74" s="435" t="s">
        <v>83</v>
      </c>
      <c r="Z74" s="396">
        <f>SUM(Z71:Z73)</f>
        <v>4.3647447500252197</v>
      </c>
      <c r="AA74" s="396">
        <f>SUM(AA71:AA73)</f>
        <v>27.851494716596786</v>
      </c>
      <c r="AB74" s="438" t="s">
        <v>343</v>
      </c>
    </row>
    <row r="75" spans="10:28" x14ac:dyDescent="0.25">
      <c r="W75" s="309"/>
      <c r="X75" s="450"/>
      <c r="Y75" s="448"/>
      <c r="Z75" s="448"/>
      <c r="AA75" s="449"/>
      <c r="AB75" s="25">
        <f>(('Structural Information'!$Z$6*M71+'Structural Information'!$Z$7*M72+'Structural Information'!$Z$8*M73)^2)/('Structural Information'!$Z$6*M71*M71+'Structural Information'!$Z$7*M72*M72+'Structural Information'!$Z$8*M73*M73)</f>
        <v>112.87516363845498</v>
      </c>
    </row>
    <row r="76" spans="10:28" x14ac:dyDescent="0.25">
      <c r="W76" s="309"/>
      <c r="X76" s="450"/>
      <c r="Y76" s="20"/>
      <c r="Z76" s="20"/>
      <c r="AA76" s="407"/>
      <c r="AB76" s="435" t="s">
        <v>342</v>
      </c>
    </row>
    <row r="77" spans="10:28" x14ac:dyDescent="0.25">
      <c r="X77" s="451"/>
      <c r="Y77" s="409"/>
      <c r="Z77" s="409"/>
      <c r="AA77" s="410"/>
      <c r="AB77" s="322">
        <f>2*PI()*SQRT(AB75/AB73)</f>
        <v>0.64794183572087438</v>
      </c>
    </row>
    <row r="78" spans="10:28" x14ac:dyDescent="0.25">
      <c r="Q78" s="106"/>
      <c r="T78" s="413"/>
    </row>
    <row r="79" spans="10:28" ht="15.75" x14ac:dyDescent="0.25">
      <c r="J79" s="872" t="s">
        <v>279</v>
      </c>
      <c r="K79" s="872"/>
      <c r="L79" s="872"/>
      <c r="M79" s="872"/>
      <c r="N79" s="872"/>
      <c r="O79" s="872"/>
      <c r="P79" s="872"/>
      <c r="Q79" s="872"/>
      <c r="R79" s="872"/>
      <c r="S79" s="872"/>
      <c r="T79" s="872"/>
      <c r="U79" s="872"/>
      <c r="V79" s="872"/>
      <c r="W79" s="411"/>
      <c r="X79" s="872" t="s">
        <v>111</v>
      </c>
      <c r="Y79" s="872"/>
      <c r="Z79" s="872"/>
      <c r="AA79" s="872"/>
      <c r="AB79" s="872"/>
    </row>
    <row r="80" spans="10:28" ht="15" customHeight="1" x14ac:dyDescent="0.25">
      <c r="J80" s="664" t="s">
        <v>9</v>
      </c>
      <c r="K80" s="663" t="s">
        <v>3</v>
      </c>
      <c r="L80" s="663" t="s">
        <v>76</v>
      </c>
      <c r="M80" s="664" t="s">
        <v>78</v>
      </c>
      <c r="N80" s="664" t="s">
        <v>86</v>
      </c>
      <c r="O80" s="663" t="s">
        <v>106</v>
      </c>
      <c r="P80" s="663" t="s">
        <v>267</v>
      </c>
      <c r="Q80" s="663" t="s">
        <v>268</v>
      </c>
      <c r="R80" s="664" t="s">
        <v>398</v>
      </c>
      <c r="S80" s="664" t="s">
        <v>399</v>
      </c>
      <c r="T80" s="664" t="s">
        <v>80</v>
      </c>
      <c r="U80" s="663" t="s">
        <v>107</v>
      </c>
      <c r="V80" s="664" t="s">
        <v>84</v>
      </c>
      <c r="X80" s="664" t="s">
        <v>9</v>
      </c>
      <c r="Y80" s="873" t="s">
        <v>81</v>
      </c>
      <c r="Z80" s="873" t="s">
        <v>82</v>
      </c>
      <c r="AA80" s="873" t="s">
        <v>109</v>
      </c>
      <c r="AB80" s="663" t="s">
        <v>110</v>
      </c>
    </row>
    <row r="81" spans="10:28" x14ac:dyDescent="0.25">
      <c r="J81" s="569"/>
      <c r="K81" s="662"/>
      <c r="L81" s="662"/>
      <c r="M81" s="569"/>
      <c r="N81" s="569"/>
      <c r="O81" s="662"/>
      <c r="P81" s="662"/>
      <c r="Q81" s="662"/>
      <c r="R81" s="569"/>
      <c r="S81" s="569"/>
      <c r="T81" s="569"/>
      <c r="U81" s="662"/>
      <c r="V81" s="569"/>
      <c r="X81" s="569"/>
      <c r="Y81" s="874"/>
      <c r="Z81" s="874"/>
      <c r="AA81" s="874"/>
      <c r="AB81" s="662"/>
    </row>
    <row r="82" spans="10:28" ht="15" customHeight="1" x14ac:dyDescent="0.25">
      <c r="J82" s="391">
        <v>3</v>
      </c>
      <c r="K82" s="323">
        <f>'Structural Information'!$U$6</f>
        <v>3</v>
      </c>
      <c r="L82" s="323">
        <f>L83+K82</f>
        <v>8.75</v>
      </c>
      <c r="M82" s="392">
        <f>'Yield Mechanism'!$V$57</f>
        <v>4.5357035601392544E-2</v>
      </c>
      <c r="N82" s="29">
        <f>M82-M83</f>
        <v>5.2014471479615368E-3</v>
      </c>
      <c r="O82" s="393">
        <f>N82/K82</f>
        <v>1.7338157159871789E-3</v>
      </c>
      <c r="P82" s="392">
        <f>$C$26</f>
        <v>9.5976000000000013E-3</v>
      </c>
      <c r="Q82" s="392">
        <f>$D$26</f>
        <v>2.3013541635155529E-3</v>
      </c>
      <c r="R82" s="323">
        <f>O82/P82</f>
        <v>0.18065096649028703</v>
      </c>
      <c r="S82" s="25">
        <f>O82/Q82</f>
        <v>0.75338934939878999</v>
      </c>
      <c r="T82" s="323">
        <f>_xlfn.IFS((O82&lt;='Infill Capacities'!$CT$11),(O82*'Infill Capacities'!$CO$11*'Infill Capacities'!$CN$4),(AND((O82&gt;'Infill Capacities'!$CT$11),(O82&lt;='Infill Capacities'!$CU$11))),((O82-'Infill Capacities'!$CT$11)*'Infill Capacities'!$CN$4*('Infill Capacities'!$CP$11)+'Infill Capacities'!$CJ$11),(AND((O82&gt;'Infill Capacities'!$CU$11),(O82&lt;='Infill Capacities'!$CV$11))),((O82-'Infill Capacities'!$CU$11)*'Infill Capacities'!$CN$4*('Infill Capacities'!$CQ$11)+'Infill Capacities'!$CK$11),(AND((O82&gt;'Infill Capacities'!$CV$11),(O82&lt;='Infill Capacities'!$CW$11))),((O82-'Infill Capacities'!$CV$11)*'Infill Capacities'!$CN$4*('Infill Capacities'!$CR$11)+'Infill Capacities'!$CM$11))+_xlfn.IFS((O82&lt;='Frame Capacities'!$BM$11),(O82*'Frame Capacities'!$BG$4*'Frame Capacities'!$BH$11),(AND((O82&gt;'Frame Capacities'!$BM$11),(O82&lt;='Frame Capacities'!$BN$11))),((O82-'Frame Capacities'!$BM$11)*'Frame Capacities'!$BG$4*('Frame Capacities'!$BI$11)+'Frame Capacities'!$BC$11),(AND((O82&gt;'Frame Capacities'!$BN$11),(O82&lt;='Frame Capacities'!$BO$11))),((O82-'Frame Capacities'!$BN$11)*'Frame Capacities'!$BG$4*('Frame Capacities'!$BJ$11)+'Frame Capacities'!$BD$11),(AND((O82&gt;'Frame Capacities'!$BO$11),(O82&lt;='Frame Capacities'!$BP$11))),((O82-'Frame Capacities'!$BO$11)*'Frame Capacities'!$BG$4*('Frame Capacities'!$BK$11)+'Frame Capacities'!$BE$11))</f>
        <v>416.41094411194257</v>
      </c>
      <c r="U82" s="323">
        <f>T82*K82</f>
        <v>1249.2328323358277</v>
      </c>
      <c r="V82" s="25">
        <f>U84/AB82</f>
        <v>708.82198597893728</v>
      </c>
      <c r="W82" s="309"/>
      <c r="X82" s="437">
        <v>3</v>
      </c>
      <c r="Y82" s="25">
        <f>'Structural Information'!$Z$6</f>
        <v>40.367000000000004</v>
      </c>
      <c r="Z82" s="25">
        <f>Y82*M82</f>
        <v>1.8309274561214131</v>
      </c>
      <c r="AA82" s="25">
        <f>Z82*L82</f>
        <v>16.020615241062366</v>
      </c>
      <c r="AB82" s="25">
        <f>AA85/Z85</f>
        <v>6.3810133952130554</v>
      </c>
    </row>
    <row r="83" spans="10:28" x14ac:dyDescent="0.25">
      <c r="J83" s="391">
        <v>2</v>
      </c>
      <c r="K83" s="323">
        <f>'Structural Information'!$U$7</f>
        <v>3</v>
      </c>
      <c r="L83" s="323">
        <f>L84+K83</f>
        <v>5.75</v>
      </c>
      <c r="M83" s="392">
        <f>'Yield Mechanism'!$V$58</f>
        <v>4.0155588453431007E-2</v>
      </c>
      <c r="N83" s="29">
        <f>M83-M84</f>
        <v>1.7541654923464517E-2</v>
      </c>
      <c r="O83" s="393">
        <f>N83/K83</f>
        <v>5.8472183078215056E-3</v>
      </c>
      <c r="P83" s="392">
        <f>$C$27</f>
        <v>9.1590348884381355E-3</v>
      </c>
      <c r="Q83" s="392">
        <f>$D$27</f>
        <v>2.0282547063804565E-3</v>
      </c>
      <c r="R83" s="25">
        <f>O83/P83</f>
        <v>0.63840987386156967</v>
      </c>
      <c r="S83" s="25">
        <f t="shared" ref="S83:S84" si="6">O83/Q83</f>
        <v>2.8828816664038324</v>
      </c>
      <c r="T83" s="323">
        <f>_xlfn.IFS((O83&lt;='Infill Capacities'!$CT$12),(O83*'Infill Capacities'!$CO$12*'Infill Capacities'!$CN$5),(AND((O83&gt;'Infill Capacities'!$CT$12),(O83&lt;='Infill Capacities'!$CU$12))),((O83-'Infill Capacities'!$CT$12)*'Infill Capacities'!$CN$5*('Infill Capacities'!$CP$12)+'Infill Capacities'!$CJ$12),(AND((O83&gt;'Infill Capacities'!$CU$12),(O83&lt;='Infill Capacities'!$CV$12))),((O83-'Infill Capacities'!$CU$12)*'Infill Capacities'!$CN$5*('Infill Capacities'!$CQ$12)+'Infill Capacities'!$CK$12),(AND((O83&gt;'Infill Capacities'!$CV$12),(O83&lt;='Infill Capacities'!$CW$12))),((O83-'Infill Capacities'!$CV$12)*'Infill Capacities'!$CN$5*('Infill Capacities'!$CR$12)+'Infill Capacities'!$CM$12))+_xlfn.IFS((O83&lt;='Frame Capacities'!$BM$12),(O83*'Frame Capacities'!$BG$5*'Frame Capacities'!$BH$12),(AND((O83&gt;'Frame Capacities'!$BM$12),(O83&lt;='Frame Capacities'!$BN$12))),((O83-'Frame Capacities'!$BM$12)*'Frame Capacities'!$BG$5*('Frame Capacities'!$BI$12)+'Frame Capacities'!$BC$12),(AND((O83&gt;'Frame Capacities'!$BN$12),(O83&lt;='Frame Capacities'!$BO$12))),((O83-'Frame Capacities'!$BN$12)*'Frame Capacities'!$BG$5*('Frame Capacities'!$BJ$12)+'Frame Capacities'!$BD$12),(AND((O83&gt;'Frame Capacities'!$BO$12),(O83&lt;='Frame Capacities'!$BP$12))),((O83-'Frame Capacities'!$BO$12)*'Frame Capacities'!$BG$5*('Frame Capacities'!$BK$12)+'Frame Capacities'!$BE$12))</f>
        <v>649.94819170131836</v>
      </c>
      <c r="U83" s="323">
        <f>U82+T83*K83</f>
        <v>3199.0774074397827</v>
      </c>
      <c r="V83" s="394"/>
      <c r="W83" s="309"/>
      <c r="X83" s="437">
        <v>2</v>
      </c>
      <c r="Y83" s="25">
        <f>'Structural Information'!$Z$7</f>
        <v>40.367000000000004</v>
      </c>
      <c r="Z83" s="25">
        <f>Y83*M83</f>
        <v>1.6209606390996496</v>
      </c>
      <c r="AA83" s="25">
        <f>Z83*L83</f>
        <v>9.3205236748229847</v>
      </c>
      <c r="AB83" s="435" t="s">
        <v>341</v>
      </c>
    </row>
    <row r="84" spans="10:28" ht="15" customHeight="1" x14ac:dyDescent="0.25">
      <c r="J84" s="391">
        <v>1</v>
      </c>
      <c r="K84" s="323">
        <f>'Structural Information'!$U$8</f>
        <v>2.75</v>
      </c>
      <c r="L84" s="323">
        <f>K84</f>
        <v>2.75</v>
      </c>
      <c r="M84" s="392">
        <f>'Yield Mechanism'!$V$59</f>
        <v>2.261393352996649E-2</v>
      </c>
      <c r="N84" s="29">
        <f>M84</f>
        <v>2.261393352996649E-2</v>
      </c>
      <c r="O84" s="393">
        <f>N84/K84</f>
        <v>8.2232485563514517E-3</v>
      </c>
      <c r="P84" s="392">
        <f>$C$28</f>
        <v>8.2232485563514535E-3</v>
      </c>
      <c r="Q84" s="392">
        <f>$D$28</f>
        <v>1.8341611351237492E-3</v>
      </c>
      <c r="R84" s="25">
        <f t="shared" ref="R84" si="7">O84/P84</f>
        <v>0.99999999999999978</v>
      </c>
      <c r="S84" s="25">
        <f t="shared" si="6"/>
        <v>4.483383928967962</v>
      </c>
      <c r="T84" s="323">
        <f>_xlfn.IFS((O84&lt;='Infill Capacities'!$CT$13),(O84*'Infill Capacities'!$CO$13*'Infill Capacities'!$CN$6),(AND((O84&gt;'Infill Capacities'!$CT$13),(O84&lt;='Infill Capacities'!$CU$13))),((O84-'Infill Capacities'!$CT$13)*'Infill Capacities'!$CN$6*('Infill Capacities'!$CP$13)+'Infill Capacities'!$CJ$13),(AND((O84&gt;'Infill Capacities'!$CU$13),(O84&lt;='Infill Capacities'!$CV$13))),((O84-'Infill Capacities'!$CU$13)*'Infill Capacities'!$CN$6*('Infill Capacities'!$CQ$13)+'Infill Capacities'!$CK$13),(AND((O84&gt;'Infill Capacities'!$CV$13),(O84&lt;='Infill Capacities'!$CW$13))),((O84-'Infill Capacities'!$CV$13)*'Infill Capacities'!$CN$6*('Infill Capacities'!$CR$13)+'Infill Capacities'!$CM$13))+_xlfn.IFS((O84&lt;='Frame Capacities'!$BM$13),(O84*'Frame Capacities'!$BG$6*'Frame Capacities'!$BH$13),(AND((O84&gt;'Frame Capacities'!$BM$13),(O84&lt;='Frame Capacities'!$BN$13))),((O84-'Frame Capacities'!$BM$13)*'Frame Capacities'!$BG$6*('Frame Capacities'!$BI$13)+'Frame Capacities'!$BC$13),(AND((O84&gt;'Frame Capacities'!$BN$13),(O84&lt;='Frame Capacities'!$BO$13))),((O84-'Frame Capacities'!$BN$13)*'Frame Capacities'!$BG$6*('Frame Capacities'!$BJ$13)+'Frame Capacities'!$BD$13),(AND((O84&gt;'Frame Capacities'!$BO$13),(O84&lt;='Frame Capacities'!$BP$13))),((O84-'Frame Capacities'!$BO$13)*'Frame Capacities'!$BG$6*('Frame Capacities'!$BK$13)+'Frame Capacities'!$BE$13))</f>
        <v>481.42733815030419</v>
      </c>
      <c r="U84" s="323">
        <f>U83+T84*K84</f>
        <v>4523.0025873531195</v>
      </c>
      <c r="V84" s="395"/>
      <c r="W84" s="309"/>
      <c r="X84" s="437">
        <v>1</v>
      </c>
      <c r="Y84" s="25">
        <f>'Structural Information'!$Z$8</f>
        <v>40.367000000000004</v>
      </c>
      <c r="Z84" s="25">
        <f>Y84*M84</f>
        <v>0.91285665480415745</v>
      </c>
      <c r="AA84" s="25">
        <f>Z84*L84</f>
        <v>2.5103558007114328</v>
      </c>
      <c r="AB84" s="322">
        <f>T84/M82</f>
        <v>10614.171137223164</v>
      </c>
    </row>
    <row r="85" spans="10:28" x14ac:dyDescent="0.25">
      <c r="V85" s="447"/>
      <c r="W85" s="309"/>
      <c r="X85" s="450"/>
      <c r="Y85" s="435" t="s">
        <v>83</v>
      </c>
      <c r="Z85" s="396">
        <f>SUM(Z82:Z84)</f>
        <v>4.3647447500252197</v>
      </c>
      <c r="AA85" s="396">
        <f>SUM(AA82:AA84)</f>
        <v>27.851494716596786</v>
      </c>
      <c r="AB85" s="438" t="s">
        <v>343</v>
      </c>
    </row>
    <row r="86" spans="10:28" x14ac:dyDescent="0.25">
      <c r="W86" s="309"/>
      <c r="X86" s="450"/>
      <c r="Y86" s="448"/>
      <c r="Z86" s="448"/>
      <c r="AA86" s="449"/>
      <c r="AB86" s="25">
        <f>(('Structural Information'!$Z$6*M82+'Structural Information'!$Z$7*M83+'Structural Information'!$Z$8*M84)^2)/('Structural Information'!$Z$6*M82*M82+'Structural Information'!$Z$7*M83*M83+'Structural Information'!$Z$8*M84*M84)</f>
        <v>112.87516363845498</v>
      </c>
    </row>
    <row r="87" spans="10:28" x14ac:dyDescent="0.25">
      <c r="W87" s="309"/>
      <c r="X87" s="450"/>
      <c r="Y87" s="20"/>
      <c r="Z87" s="20"/>
      <c r="AA87" s="407"/>
      <c r="AB87" s="435" t="s">
        <v>342</v>
      </c>
    </row>
    <row r="88" spans="10:28" x14ac:dyDescent="0.25">
      <c r="X88" s="451"/>
      <c r="Y88" s="409"/>
      <c r="Z88" s="409"/>
      <c r="AA88" s="410"/>
      <c r="AB88" s="322">
        <f>2*PI()*SQRT(AB86/AB84)</f>
        <v>0.64794183572087438</v>
      </c>
    </row>
    <row r="89" spans="10:28" x14ac:dyDescent="0.25">
      <c r="S89" s="106"/>
    </row>
    <row r="90" spans="10:28" ht="15.75" x14ac:dyDescent="0.25">
      <c r="J90" s="872" t="s">
        <v>280</v>
      </c>
      <c r="K90" s="872"/>
      <c r="L90" s="872"/>
      <c r="M90" s="872"/>
      <c r="N90" s="872"/>
      <c r="O90" s="872"/>
      <c r="P90" s="872"/>
      <c r="Q90" s="872"/>
      <c r="R90" s="872"/>
      <c r="S90" s="872"/>
      <c r="T90" s="872"/>
      <c r="U90" s="872"/>
      <c r="V90" s="872"/>
      <c r="W90" s="411"/>
      <c r="X90" s="872" t="s">
        <v>111</v>
      </c>
      <c r="Y90" s="872"/>
      <c r="Z90" s="872"/>
      <c r="AA90" s="872"/>
      <c r="AB90" s="872"/>
    </row>
    <row r="91" spans="10:28" ht="15" customHeight="1" x14ac:dyDescent="0.25">
      <c r="J91" s="664" t="s">
        <v>9</v>
      </c>
      <c r="K91" s="663" t="s">
        <v>3</v>
      </c>
      <c r="L91" s="663" t="s">
        <v>76</v>
      </c>
      <c r="M91" s="664" t="s">
        <v>78</v>
      </c>
      <c r="N91" s="664" t="s">
        <v>86</v>
      </c>
      <c r="O91" s="663" t="s">
        <v>106</v>
      </c>
      <c r="P91" s="663" t="s">
        <v>267</v>
      </c>
      <c r="Q91" s="663" t="s">
        <v>268</v>
      </c>
      <c r="R91" s="664" t="s">
        <v>398</v>
      </c>
      <c r="S91" s="664" t="s">
        <v>399</v>
      </c>
      <c r="T91" s="664" t="s">
        <v>80</v>
      </c>
      <c r="U91" s="663" t="s">
        <v>107</v>
      </c>
      <c r="V91" s="664" t="s">
        <v>84</v>
      </c>
      <c r="X91" s="664" t="s">
        <v>9</v>
      </c>
      <c r="Y91" s="873" t="s">
        <v>81</v>
      </c>
      <c r="Z91" s="873" t="s">
        <v>82</v>
      </c>
      <c r="AA91" s="873" t="s">
        <v>109</v>
      </c>
      <c r="AB91" s="663" t="s">
        <v>110</v>
      </c>
    </row>
    <row r="92" spans="10:28" x14ac:dyDescent="0.25">
      <c r="J92" s="569"/>
      <c r="K92" s="662"/>
      <c r="L92" s="662"/>
      <c r="M92" s="569"/>
      <c r="N92" s="569"/>
      <c r="O92" s="662"/>
      <c r="P92" s="662"/>
      <c r="Q92" s="662"/>
      <c r="R92" s="569"/>
      <c r="S92" s="569"/>
      <c r="T92" s="569"/>
      <c r="U92" s="662"/>
      <c r="V92" s="569"/>
      <c r="X92" s="569"/>
      <c r="Y92" s="874"/>
      <c r="Z92" s="874"/>
      <c r="AA92" s="874"/>
      <c r="AB92" s="662"/>
    </row>
    <row r="93" spans="10:28" x14ac:dyDescent="0.25">
      <c r="J93" s="391">
        <v>3</v>
      </c>
      <c r="K93" s="323">
        <f>'Structural Information'!$U$6</f>
        <v>3</v>
      </c>
      <c r="L93" s="323">
        <f>L94+K93</f>
        <v>8.75</v>
      </c>
      <c r="M93" s="392">
        <f>'Yield Mechanism'!$V$57</f>
        <v>4.5357035601392544E-2</v>
      </c>
      <c r="N93" s="29">
        <f>M93-M94</f>
        <v>5.2014471479615368E-3</v>
      </c>
      <c r="O93" s="393">
        <f>N93/K93</f>
        <v>1.7338157159871789E-3</v>
      </c>
      <c r="P93" s="392">
        <f>$C$26</f>
        <v>9.5976000000000013E-3</v>
      </c>
      <c r="Q93" s="392">
        <f>$D$26</f>
        <v>2.3013541635155529E-3</v>
      </c>
      <c r="R93" s="323">
        <f>O93/P93</f>
        <v>0.18065096649028703</v>
      </c>
      <c r="S93" s="25">
        <f>O93/Q93</f>
        <v>0.75338934939878999</v>
      </c>
      <c r="T93" s="323">
        <f>_xlfn.IFS((O93&lt;='Infill Capacities'!$CT$11),(O93*'Infill Capacities'!$CO$11*'Infill Capacities'!$CN$4),(AND((O93&gt;'Infill Capacities'!$CT$11),(O93&lt;='Infill Capacities'!$CU$11))),((O93-'Infill Capacities'!$CT$11)*'Infill Capacities'!$CN$4*('Infill Capacities'!$CP$11)+'Infill Capacities'!$CJ$11),(AND((O93&gt;'Infill Capacities'!$CU$11),(O93&lt;='Infill Capacities'!$CV$11))),((O93-'Infill Capacities'!$CU$11)*'Infill Capacities'!$CN$4*('Infill Capacities'!$CQ$11)+'Infill Capacities'!$CK$11),(AND((O93&gt;'Infill Capacities'!$CV$11),(O93&lt;='Infill Capacities'!$CW$11))),((O93-'Infill Capacities'!$CV$11)*'Infill Capacities'!$CN$4*('Infill Capacities'!$CR$11)+'Infill Capacities'!$CM$11))+_xlfn.IFS((O93&lt;='Frame Capacities'!$BM$11),(O93*'Frame Capacities'!$BG$4*'Frame Capacities'!$BH$11),(AND((O93&gt;'Frame Capacities'!$BM$11),(O93&lt;='Frame Capacities'!$BN$11))),((O93-'Frame Capacities'!$BM$11)*'Frame Capacities'!$BG$4*('Frame Capacities'!$BI$11)+'Frame Capacities'!$BC$11),(AND((O93&gt;'Frame Capacities'!$BN$11),(O93&lt;='Frame Capacities'!$BO$11))),((O93-'Frame Capacities'!$BN$11)*'Frame Capacities'!$BG$4*('Frame Capacities'!$BJ$11)+'Frame Capacities'!$BD$11),(AND((O93&gt;'Frame Capacities'!$BO$11),(O93&lt;='Frame Capacities'!$BP$11))),((O93-'Frame Capacities'!$BO$11)*'Frame Capacities'!$BG$4*('Frame Capacities'!$BK$11)+'Frame Capacities'!$BE$11))</f>
        <v>416.41094411194257</v>
      </c>
      <c r="U93" s="323">
        <f>T93*K93</f>
        <v>1249.2328323358277</v>
      </c>
      <c r="V93" s="25">
        <f>U95/AB93</f>
        <v>708.82198597893728</v>
      </c>
      <c r="W93" s="309"/>
      <c r="X93" s="437">
        <v>3</v>
      </c>
      <c r="Y93" s="25">
        <f>'Structural Information'!$Z$6</f>
        <v>40.367000000000004</v>
      </c>
      <c r="Z93" s="25">
        <f>Y93*M93</f>
        <v>1.8309274561214131</v>
      </c>
      <c r="AA93" s="25">
        <f>Z93*L93</f>
        <v>16.020615241062366</v>
      </c>
      <c r="AB93" s="25">
        <f>AA96/Z96</f>
        <v>6.3810133952130554</v>
      </c>
    </row>
    <row r="94" spans="10:28" x14ac:dyDescent="0.25">
      <c r="J94" s="391">
        <v>2</v>
      </c>
      <c r="K94" s="323">
        <f>'Structural Information'!$U$7</f>
        <v>3</v>
      </c>
      <c r="L94" s="323">
        <f>L95+K94</f>
        <v>5.75</v>
      </c>
      <c r="M94" s="392">
        <f>'Yield Mechanism'!$V$58</f>
        <v>4.0155588453431007E-2</v>
      </c>
      <c r="N94" s="29">
        <f>M94-M95</f>
        <v>1.7541654923464517E-2</v>
      </c>
      <c r="O94" s="393">
        <f>N94/K94</f>
        <v>5.8472183078215056E-3</v>
      </c>
      <c r="P94" s="392">
        <f>$C$27</f>
        <v>9.1590348884381355E-3</v>
      </c>
      <c r="Q94" s="392">
        <f>$D$27</f>
        <v>2.0282547063804565E-3</v>
      </c>
      <c r="R94" s="25">
        <f>O94/P94</f>
        <v>0.63840987386156967</v>
      </c>
      <c r="S94" s="25">
        <f t="shared" ref="S94:S95" si="8">O94/Q94</f>
        <v>2.8828816664038324</v>
      </c>
      <c r="T94" s="323">
        <f>_xlfn.IFS((O94&lt;='Infill Capacities'!$CT$12),(O94*'Infill Capacities'!$CO$12*'Infill Capacities'!$CN$5),(AND((O94&gt;'Infill Capacities'!$CT$12),(O94&lt;='Infill Capacities'!$CU$12))),((O94-'Infill Capacities'!$CT$12)*'Infill Capacities'!$CN$5*('Infill Capacities'!$CP$12)+'Infill Capacities'!$CJ$12),(AND((O94&gt;'Infill Capacities'!$CU$12),(O94&lt;='Infill Capacities'!$CV$12))),((O94-'Infill Capacities'!$CU$12)*'Infill Capacities'!$CN$5*('Infill Capacities'!$CQ$12)+'Infill Capacities'!$CK$12),(AND((O94&gt;'Infill Capacities'!$CV$12),(O94&lt;='Infill Capacities'!$CW$12))),((O94-'Infill Capacities'!$CV$12)*'Infill Capacities'!$CN$5*('Infill Capacities'!$CR$12)+'Infill Capacities'!$CM$12))+_xlfn.IFS((O94&lt;='Frame Capacities'!$BM$12),(O94*'Frame Capacities'!$BG$5*'Frame Capacities'!$BH$12),(AND((O94&gt;'Frame Capacities'!$BM$12),(O94&lt;='Frame Capacities'!$BN$12))),((O94-'Frame Capacities'!$BM$12)*'Frame Capacities'!$BG$5*('Frame Capacities'!$BI$12)+'Frame Capacities'!$BC$12),(AND((O94&gt;'Frame Capacities'!$BN$12),(O94&lt;='Frame Capacities'!$BO$12))),((O94-'Frame Capacities'!$BN$12)*'Frame Capacities'!$BG$5*('Frame Capacities'!$BJ$12)+'Frame Capacities'!$BD$12),(AND((O94&gt;'Frame Capacities'!$BO$12),(O94&lt;='Frame Capacities'!$BP$12))),((O94-'Frame Capacities'!$BO$12)*'Frame Capacities'!$BG$5*('Frame Capacities'!$BK$12)+'Frame Capacities'!$BE$12))</f>
        <v>649.94819170131836</v>
      </c>
      <c r="U94" s="323">
        <f>U93+T94*K94</f>
        <v>3199.0774074397827</v>
      </c>
      <c r="V94" s="394"/>
      <c r="W94" s="309"/>
      <c r="X94" s="437">
        <v>2</v>
      </c>
      <c r="Y94" s="25">
        <f>'Structural Information'!$Z$7</f>
        <v>40.367000000000004</v>
      </c>
      <c r="Z94" s="25">
        <f>Y94*M94</f>
        <v>1.6209606390996496</v>
      </c>
      <c r="AA94" s="25">
        <f>Z94*L94</f>
        <v>9.3205236748229847</v>
      </c>
      <c r="AB94" s="435" t="s">
        <v>341</v>
      </c>
    </row>
    <row r="95" spans="10:28" ht="15" customHeight="1" x14ac:dyDescent="0.25">
      <c r="J95" s="391">
        <v>1</v>
      </c>
      <c r="K95" s="323">
        <f>'Structural Information'!$U$8</f>
        <v>2.75</v>
      </c>
      <c r="L95" s="323">
        <f>K95</f>
        <v>2.75</v>
      </c>
      <c r="M95" s="392">
        <f>'Yield Mechanism'!$V$59</f>
        <v>2.261393352996649E-2</v>
      </c>
      <c r="N95" s="29">
        <f>M95</f>
        <v>2.261393352996649E-2</v>
      </c>
      <c r="O95" s="393">
        <f>N95/K95</f>
        <v>8.2232485563514517E-3</v>
      </c>
      <c r="P95" s="392">
        <f>$C$28</f>
        <v>8.2232485563514535E-3</v>
      </c>
      <c r="Q95" s="392">
        <f>$D$28</f>
        <v>1.8341611351237492E-3</v>
      </c>
      <c r="R95" s="25">
        <f t="shared" ref="R95" si="9">O95/P95</f>
        <v>0.99999999999999978</v>
      </c>
      <c r="S95" s="25">
        <f t="shared" si="8"/>
        <v>4.483383928967962</v>
      </c>
      <c r="T95" s="323">
        <f>_xlfn.IFS((O95&lt;='Infill Capacities'!$CT$13),(O95*'Infill Capacities'!$CO$13*'Infill Capacities'!$CN$6),(AND((O95&gt;'Infill Capacities'!$CT$13),(O95&lt;='Infill Capacities'!$CU$13))),((O95-'Infill Capacities'!$CT$13)*'Infill Capacities'!$CN$6*('Infill Capacities'!$CP$13)+'Infill Capacities'!$CJ$13),(AND((O95&gt;'Infill Capacities'!$CU$13),(O95&lt;='Infill Capacities'!$CV$13))),((O95-'Infill Capacities'!$CU$13)*'Infill Capacities'!$CN$6*('Infill Capacities'!$CQ$13)+'Infill Capacities'!$CK$13),(AND((O95&gt;'Infill Capacities'!$CV$13),(O95&lt;='Infill Capacities'!$CW$13))),((O95-'Infill Capacities'!$CV$13)*'Infill Capacities'!$CN$6*('Infill Capacities'!$CR$13)+'Infill Capacities'!$CM$13))+_xlfn.IFS((O95&lt;='Frame Capacities'!$BM$13),(O95*'Frame Capacities'!$BG$6*'Frame Capacities'!$BH$13),(AND((O95&gt;'Frame Capacities'!$BM$13),(O95&lt;='Frame Capacities'!$BN$13))),((O95-'Frame Capacities'!$BM$13)*'Frame Capacities'!$BG$6*('Frame Capacities'!$BI$13)+'Frame Capacities'!$BC$13),(AND((O95&gt;'Frame Capacities'!$BN$13),(O95&lt;='Frame Capacities'!$BO$13))),((O95-'Frame Capacities'!$BN$13)*'Frame Capacities'!$BG$6*('Frame Capacities'!$BJ$13)+'Frame Capacities'!$BD$13),(AND((O95&gt;'Frame Capacities'!$BO$13),(O95&lt;='Frame Capacities'!$BP$13))),((O95-'Frame Capacities'!$BO$13)*'Frame Capacities'!$BG$6*('Frame Capacities'!$BK$13)+'Frame Capacities'!$BE$13))</f>
        <v>481.42733815030419</v>
      </c>
      <c r="U95" s="323">
        <f>U94+T95*K95</f>
        <v>4523.0025873531195</v>
      </c>
      <c r="V95" s="395"/>
      <c r="W95" s="309"/>
      <c r="X95" s="437">
        <v>1</v>
      </c>
      <c r="Y95" s="25">
        <f>'Structural Information'!$Z$8</f>
        <v>40.367000000000004</v>
      </c>
      <c r="Z95" s="25">
        <f>Y95*M95</f>
        <v>0.91285665480415745</v>
      </c>
      <c r="AA95" s="25">
        <f>Z95*L95</f>
        <v>2.5103558007114328</v>
      </c>
      <c r="AB95" s="322">
        <f>T95/M93</f>
        <v>10614.171137223164</v>
      </c>
    </row>
    <row r="96" spans="10:28" x14ac:dyDescent="0.25">
      <c r="V96" s="447"/>
      <c r="W96" s="309"/>
      <c r="X96" s="450"/>
      <c r="Y96" s="435" t="s">
        <v>83</v>
      </c>
      <c r="Z96" s="396">
        <f>SUM(Z93:Z95)</f>
        <v>4.3647447500252197</v>
      </c>
      <c r="AA96" s="396">
        <f>SUM(AA93:AA95)</f>
        <v>27.851494716596786</v>
      </c>
      <c r="AB96" s="438" t="s">
        <v>343</v>
      </c>
    </row>
    <row r="97" spans="9:28" x14ac:dyDescent="0.25">
      <c r="W97" s="309"/>
      <c r="X97" s="450"/>
      <c r="Y97" s="448"/>
      <c r="Z97" s="448"/>
      <c r="AA97" s="449"/>
      <c r="AB97" s="25">
        <f>(('Structural Information'!$Z$6*M93+'Structural Information'!$Z$7*M94+'Structural Information'!$Z$8*M95)^2)/('Structural Information'!$Z$6*M93*M93+'Structural Information'!$Z$7*M94*M94+'Structural Information'!$Z$8*M95*M95)</f>
        <v>112.87516363845498</v>
      </c>
    </row>
    <row r="98" spans="9:28" x14ac:dyDescent="0.25">
      <c r="W98" s="309"/>
      <c r="X98" s="450"/>
      <c r="Y98" s="20"/>
      <c r="Z98" s="20"/>
      <c r="AA98" s="407"/>
      <c r="AB98" s="435" t="s">
        <v>342</v>
      </c>
    </row>
    <row r="99" spans="9:28" x14ac:dyDescent="0.25">
      <c r="X99" s="451"/>
      <c r="Y99" s="409"/>
      <c r="Z99" s="409"/>
      <c r="AA99" s="410"/>
      <c r="AB99" s="322">
        <f>2*PI()*SQRT(AB97/AB95)</f>
        <v>0.64794183572087438</v>
      </c>
    </row>
    <row r="101" spans="9:28" ht="15.75" x14ac:dyDescent="0.25">
      <c r="J101" s="872" t="s">
        <v>281</v>
      </c>
      <c r="K101" s="872"/>
      <c r="L101" s="872"/>
      <c r="M101" s="872"/>
      <c r="N101" s="872"/>
      <c r="O101" s="872"/>
      <c r="P101" s="872"/>
      <c r="Q101" s="872"/>
      <c r="R101" s="872"/>
      <c r="S101" s="872"/>
      <c r="T101" s="872"/>
      <c r="U101" s="872"/>
      <c r="V101" s="872"/>
      <c r="W101" s="411"/>
      <c r="X101" s="872" t="s">
        <v>111</v>
      </c>
      <c r="Y101" s="872"/>
      <c r="Z101" s="872"/>
      <c r="AA101" s="872"/>
      <c r="AB101" s="872"/>
    </row>
    <row r="102" spans="9:28" ht="15" customHeight="1" x14ac:dyDescent="0.25">
      <c r="J102" s="664" t="s">
        <v>9</v>
      </c>
      <c r="K102" s="663" t="s">
        <v>3</v>
      </c>
      <c r="L102" s="663" t="s">
        <v>76</v>
      </c>
      <c r="M102" s="664" t="s">
        <v>78</v>
      </c>
      <c r="N102" s="664" t="s">
        <v>86</v>
      </c>
      <c r="O102" s="663" t="s">
        <v>106</v>
      </c>
      <c r="P102" s="663" t="s">
        <v>267</v>
      </c>
      <c r="Q102" s="663" t="s">
        <v>268</v>
      </c>
      <c r="R102" s="664" t="s">
        <v>398</v>
      </c>
      <c r="S102" s="664" t="s">
        <v>399</v>
      </c>
      <c r="T102" s="664" t="s">
        <v>80</v>
      </c>
      <c r="U102" s="663" t="s">
        <v>107</v>
      </c>
      <c r="V102" s="664" t="s">
        <v>84</v>
      </c>
      <c r="X102" s="664" t="s">
        <v>9</v>
      </c>
      <c r="Y102" s="873" t="s">
        <v>81</v>
      </c>
      <c r="Z102" s="873" t="s">
        <v>82</v>
      </c>
      <c r="AA102" s="873" t="s">
        <v>109</v>
      </c>
      <c r="AB102" s="663" t="s">
        <v>110</v>
      </c>
    </row>
    <row r="103" spans="9:28" x14ac:dyDescent="0.25">
      <c r="J103" s="569"/>
      <c r="K103" s="662"/>
      <c r="L103" s="662"/>
      <c r="M103" s="569"/>
      <c r="N103" s="569"/>
      <c r="O103" s="662"/>
      <c r="P103" s="662"/>
      <c r="Q103" s="662"/>
      <c r="R103" s="569"/>
      <c r="S103" s="569"/>
      <c r="T103" s="569"/>
      <c r="U103" s="662"/>
      <c r="V103" s="569"/>
      <c r="X103" s="569"/>
      <c r="Y103" s="874"/>
      <c r="Z103" s="874"/>
      <c r="AA103" s="874"/>
      <c r="AB103" s="662"/>
    </row>
    <row r="104" spans="9:28" x14ac:dyDescent="0.25">
      <c r="J104" s="391">
        <v>3</v>
      </c>
      <c r="K104" s="323">
        <f>'Structural Information'!$U$6</f>
        <v>3</v>
      </c>
      <c r="L104" s="323">
        <f>L105+K104</f>
        <v>8.75</v>
      </c>
      <c r="M104" s="392">
        <f>'Yield Mechanism'!$V$57</f>
        <v>4.5357035601392544E-2</v>
      </c>
      <c r="N104" s="29">
        <f>M104-M105</f>
        <v>5.2014471479615368E-3</v>
      </c>
      <c r="O104" s="393">
        <f>N104/K104</f>
        <v>1.7338157159871789E-3</v>
      </c>
      <c r="P104" s="392">
        <f>$C$26</f>
        <v>9.5976000000000013E-3</v>
      </c>
      <c r="Q104" s="392">
        <f>$D$26</f>
        <v>2.3013541635155529E-3</v>
      </c>
      <c r="R104" s="323">
        <f>O104/P104</f>
        <v>0.18065096649028703</v>
      </c>
      <c r="S104" s="25">
        <f>O104/Q104</f>
        <v>0.75338934939878999</v>
      </c>
      <c r="T104" s="323">
        <f>_xlfn.IFS((O104&lt;='Infill Capacities'!$CT$11),(O104*'Infill Capacities'!$CO$11*'Infill Capacities'!$CN$4),(AND((O104&gt;'Infill Capacities'!$CT$11),(O104&lt;='Infill Capacities'!$CU$11))),((O104-'Infill Capacities'!$CT$11)*'Infill Capacities'!$CN$4*('Infill Capacities'!$CP$11)+'Infill Capacities'!$CJ$11),(AND((O104&gt;'Infill Capacities'!$CU$11),(O104&lt;='Infill Capacities'!$CV$11))),((O104-'Infill Capacities'!$CU$11)*'Infill Capacities'!$CN$4*('Infill Capacities'!$CQ$11)+'Infill Capacities'!$CK$11),(AND((O104&gt;'Infill Capacities'!$CV$11),(O104&lt;='Infill Capacities'!$CW$11))),((O104-'Infill Capacities'!$CV$11)*'Infill Capacities'!$CN$4*('Infill Capacities'!$CR$11)+'Infill Capacities'!$CM$11))+_xlfn.IFS((O104&lt;='Frame Capacities'!$BM$11),(O104*'Frame Capacities'!$BG$4*'Frame Capacities'!$BH$11),(AND((O104&gt;'Frame Capacities'!$BM$11),(O104&lt;='Frame Capacities'!$BN$11))),((O104-'Frame Capacities'!$BM$11)*'Frame Capacities'!$BG$4*('Frame Capacities'!$BI$11)+'Frame Capacities'!$BC$11),(AND((O104&gt;'Frame Capacities'!$BN$11),(O104&lt;='Frame Capacities'!$BO$11))),((O104-'Frame Capacities'!$BN$11)*'Frame Capacities'!$BG$4*('Frame Capacities'!$BJ$11)+'Frame Capacities'!$BD$11),(AND((O104&gt;'Frame Capacities'!$BO$11),(O104&lt;='Frame Capacities'!$BP$11))),((O104-'Frame Capacities'!$BO$11)*'Frame Capacities'!$BG$4*('Frame Capacities'!$BK$11)+'Frame Capacities'!$BE$11))</f>
        <v>416.41094411194257</v>
      </c>
      <c r="U104" s="323">
        <f>T104*K104</f>
        <v>1249.2328323358277</v>
      </c>
      <c r="V104" s="25">
        <f>U106/AB104</f>
        <v>708.82198597893728</v>
      </c>
      <c r="W104" s="309"/>
      <c r="X104" s="437">
        <v>3</v>
      </c>
      <c r="Y104" s="25">
        <f>'Structural Information'!$Z$6</f>
        <v>40.367000000000004</v>
      </c>
      <c r="Z104" s="25">
        <f>Y104*M104</f>
        <v>1.8309274561214131</v>
      </c>
      <c r="AA104" s="25">
        <f>Z104*L104</f>
        <v>16.020615241062366</v>
      </c>
      <c r="AB104" s="25">
        <f>AA107/Z107</f>
        <v>6.3810133952130554</v>
      </c>
    </row>
    <row r="105" spans="9:28" x14ac:dyDescent="0.25">
      <c r="J105" s="391">
        <v>2</v>
      </c>
      <c r="K105" s="323">
        <f>'Structural Information'!$U$7</f>
        <v>3</v>
      </c>
      <c r="L105" s="323">
        <f>L106+K105</f>
        <v>5.75</v>
      </c>
      <c r="M105" s="392">
        <f>'Yield Mechanism'!$V$58</f>
        <v>4.0155588453431007E-2</v>
      </c>
      <c r="N105" s="29">
        <f>M105-M106</f>
        <v>1.7541654923464517E-2</v>
      </c>
      <c r="O105" s="393">
        <f>N105/K105</f>
        <v>5.8472183078215056E-3</v>
      </c>
      <c r="P105" s="392">
        <f>$C$27</f>
        <v>9.1590348884381355E-3</v>
      </c>
      <c r="Q105" s="392">
        <f>$D$27</f>
        <v>2.0282547063804565E-3</v>
      </c>
      <c r="R105" s="25">
        <f>O105/P105</f>
        <v>0.63840987386156967</v>
      </c>
      <c r="S105" s="25">
        <f t="shared" ref="S105:S106" si="10">O105/Q105</f>
        <v>2.8828816664038324</v>
      </c>
      <c r="T105" s="323">
        <f>_xlfn.IFS((O105&lt;='Infill Capacities'!$CT$12),(O105*'Infill Capacities'!$CO$12*'Infill Capacities'!$CN$5),(AND((O105&gt;'Infill Capacities'!$CT$12),(O105&lt;='Infill Capacities'!$CU$12))),((O105-'Infill Capacities'!$CT$12)*'Infill Capacities'!$CN$5*('Infill Capacities'!$CP$12)+'Infill Capacities'!$CJ$12),(AND((O105&gt;'Infill Capacities'!$CU$12),(O105&lt;='Infill Capacities'!$CV$12))),((O105-'Infill Capacities'!$CU$12)*'Infill Capacities'!$CN$5*('Infill Capacities'!$CQ$12)+'Infill Capacities'!$CK$12),(AND((O105&gt;'Infill Capacities'!$CV$12),(O105&lt;='Infill Capacities'!$CW$12))),((O105-'Infill Capacities'!$CV$12)*'Infill Capacities'!$CN$5*('Infill Capacities'!$CR$12)+'Infill Capacities'!$CM$12))+_xlfn.IFS((O105&lt;='Frame Capacities'!$BM$12),(O105*'Frame Capacities'!$BG$5*'Frame Capacities'!$BH$12),(AND((O105&gt;'Frame Capacities'!$BM$12),(O105&lt;='Frame Capacities'!$BN$12))),((O105-'Frame Capacities'!$BM$12)*'Frame Capacities'!$BG$5*('Frame Capacities'!$BI$12)+'Frame Capacities'!$BC$12),(AND((O105&gt;'Frame Capacities'!$BN$12),(O105&lt;='Frame Capacities'!$BO$12))),((O105-'Frame Capacities'!$BN$12)*'Frame Capacities'!$BG$5*('Frame Capacities'!$BJ$12)+'Frame Capacities'!$BD$12),(AND((O105&gt;'Frame Capacities'!$BO$12),(O105&lt;='Frame Capacities'!$BP$12))),((O105-'Frame Capacities'!$BO$12)*'Frame Capacities'!$BG$5*('Frame Capacities'!$BK$12)+'Frame Capacities'!$BE$12))</f>
        <v>649.94819170131836</v>
      </c>
      <c r="U105" s="323">
        <f>U104+T105*K105</f>
        <v>3199.0774074397827</v>
      </c>
      <c r="V105" s="394"/>
      <c r="W105" s="309"/>
      <c r="X105" s="437">
        <v>2</v>
      </c>
      <c r="Y105" s="25">
        <f>'Structural Information'!$Z$7</f>
        <v>40.367000000000004</v>
      </c>
      <c r="Z105" s="25">
        <f>Y105*M105</f>
        <v>1.6209606390996496</v>
      </c>
      <c r="AA105" s="25">
        <f>Z105*L105</f>
        <v>9.3205236748229847</v>
      </c>
      <c r="AB105" s="435" t="s">
        <v>341</v>
      </c>
    </row>
    <row r="106" spans="9:28" ht="15.75" x14ac:dyDescent="0.25">
      <c r="I106" s="414"/>
      <c r="J106" s="391">
        <v>1</v>
      </c>
      <c r="K106" s="323">
        <f>'Structural Information'!$U$8</f>
        <v>2.75</v>
      </c>
      <c r="L106" s="323">
        <f>K106</f>
        <v>2.75</v>
      </c>
      <c r="M106" s="392">
        <f>'Yield Mechanism'!$V$59</f>
        <v>2.261393352996649E-2</v>
      </c>
      <c r="N106" s="29">
        <f>M106</f>
        <v>2.261393352996649E-2</v>
      </c>
      <c r="O106" s="393">
        <f>N106/K106</f>
        <v>8.2232485563514517E-3</v>
      </c>
      <c r="P106" s="392">
        <f>$C$28</f>
        <v>8.2232485563514535E-3</v>
      </c>
      <c r="Q106" s="392">
        <f>$D$28</f>
        <v>1.8341611351237492E-3</v>
      </c>
      <c r="R106" s="25">
        <f t="shared" ref="R106" si="11">O106/P106</f>
        <v>0.99999999999999978</v>
      </c>
      <c r="S106" s="25">
        <f t="shared" si="10"/>
        <v>4.483383928967962</v>
      </c>
      <c r="T106" s="323">
        <f>_xlfn.IFS((O106&lt;='Infill Capacities'!$CT$13),(O106*'Infill Capacities'!$CO$13*'Infill Capacities'!$CN$6),(AND((O106&gt;'Infill Capacities'!$CT$13),(O106&lt;='Infill Capacities'!$CU$13))),((O106-'Infill Capacities'!$CT$13)*'Infill Capacities'!$CN$6*('Infill Capacities'!$CP$13)+'Infill Capacities'!$CJ$13),(AND((O106&gt;'Infill Capacities'!$CU$13),(O106&lt;='Infill Capacities'!$CV$13))),((O106-'Infill Capacities'!$CU$13)*'Infill Capacities'!$CN$6*('Infill Capacities'!$CQ$13)+'Infill Capacities'!$CK$13),(AND((O106&gt;'Infill Capacities'!$CV$13),(O106&lt;='Infill Capacities'!$CW$13))),((O106-'Infill Capacities'!$CV$13)*'Infill Capacities'!$CN$6*('Infill Capacities'!$CR$13)+'Infill Capacities'!$CM$13))+_xlfn.IFS((O106&lt;='Frame Capacities'!$BM$13),(O106*'Frame Capacities'!$BG$6*'Frame Capacities'!$BH$13),(AND((O106&gt;'Frame Capacities'!$BM$13),(O106&lt;='Frame Capacities'!$BN$13))),((O106-'Frame Capacities'!$BM$13)*'Frame Capacities'!$BG$6*('Frame Capacities'!$BI$13)+'Frame Capacities'!$BC$13),(AND((O106&gt;'Frame Capacities'!$BN$13),(O106&lt;='Frame Capacities'!$BO$13))),((O106-'Frame Capacities'!$BN$13)*'Frame Capacities'!$BG$6*('Frame Capacities'!$BJ$13)+'Frame Capacities'!$BD$13),(AND((O106&gt;'Frame Capacities'!$BO$13),(O106&lt;='Frame Capacities'!$BP$13))),((O106-'Frame Capacities'!$BO$13)*'Frame Capacities'!$BG$6*('Frame Capacities'!$BK$13)+'Frame Capacities'!$BE$13))</f>
        <v>481.42733815030419</v>
      </c>
      <c r="U106" s="323">
        <f>U105+T106*K106</f>
        <v>4523.0025873531195</v>
      </c>
      <c r="V106" s="395"/>
      <c r="W106" s="309"/>
      <c r="X106" s="437">
        <v>1</v>
      </c>
      <c r="Y106" s="25">
        <f>'Structural Information'!$Z$8</f>
        <v>40.367000000000004</v>
      </c>
      <c r="Z106" s="25">
        <f>Y106*M106</f>
        <v>0.91285665480415745</v>
      </c>
      <c r="AA106" s="25">
        <f>Z106*L106</f>
        <v>2.5103558007114328</v>
      </c>
      <c r="AB106" s="322">
        <f>T106/M104</f>
        <v>10614.171137223164</v>
      </c>
    </row>
    <row r="107" spans="9:28" x14ac:dyDescent="0.25">
      <c r="I107" s="380"/>
      <c r="V107" s="447"/>
      <c r="W107" s="309"/>
      <c r="X107" s="450"/>
      <c r="Y107" s="435" t="s">
        <v>83</v>
      </c>
      <c r="Z107" s="396">
        <f>SUM(Z104:Z106)</f>
        <v>4.3647447500252197</v>
      </c>
      <c r="AA107" s="396">
        <f>SUM(AA104:AA106)</f>
        <v>27.851494716596786</v>
      </c>
      <c r="AB107" s="438" t="s">
        <v>343</v>
      </c>
    </row>
    <row r="108" spans="9:28" x14ac:dyDescent="0.25">
      <c r="W108" s="309"/>
      <c r="X108" s="450"/>
      <c r="Y108" s="448"/>
      <c r="Z108" s="448"/>
      <c r="AA108" s="449"/>
      <c r="AB108" s="25">
        <f>(('Structural Information'!$Z$6*M104+'Structural Information'!$Z$7*M105+'Structural Information'!$Z$8*M106)^2)/('Structural Information'!$Z$6*M104*M104+'Structural Information'!$Z$7*M105*M105+'Structural Information'!$Z$8*M106*M106)</f>
        <v>112.87516363845498</v>
      </c>
    </row>
    <row r="109" spans="9:28" x14ac:dyDescent="0.25">
      <c r="W109" s="309"/>
      <c r="X109" s="450"/>
      <c r="Y109" s="20"/>
      <c r="Z109" s="20"/>
      <c r="AA109" s="407"/>
      <c r="AB109" s="435" t="s">
        <v>342</v>
      </c>
    </row>
    <row r="110" spans="9:28" x14ac:dyDescent="0.25">
      <c r="X110" s="451"/>
      <c r="Y110" s="409"/>
      <c r="Z110" s="409"/>
      <c r="AA110" s="410"/>
      <c r="AB110" s="322">
        <f>2*PI()*SQRT(AB108/AB106)</f>
        <v>0.64794183572087438</v>
      </c>
    </row>
    <row r="112" spans="9:28" ht="15.75" x14ac:dyDescent="0.25">
      <c r="J112" s="881" t="s">
        <v>344</v>
      </c>
      <c r="K112" s="882"/>
      <c r="L112" s="882"/>
      <c r="M112" s="882"/>
      <c r="N112" s="882"/>
      <c r="O112" s="882"/>
      <c r="P112" s="882"/>
      <c r="Q112" s="882"/>
      <c r="R112" s="882"/>
      <c r="S112" s="882"/>
      <c r="T112" s="882"/>
      <c r="U112" s="882"/>
      <c r="V112" s="883"/>
      <c r="W112" s="42"/>
      <c r="X112" s="880" t="s">
        <v>111</v>
      </c>
      <c r="Y112" s="880"/>
      <c r="Z112" s="880"/>
      <c r="AA112" s="880"/>
      <c r="AB112" s="880"/>
    </row>
    <row r="113" spans="2:28" ht="15" customHeight="1" x14ac:dyDescent="0.25">
      <c r="J113" s="664" t="s">
        <v>9</v>
      </c>
      <c r="K113" s="663" t="s">
        <v>3</v>
      </c>
      <c r="L113" s="663" t="s">
        <v>76</v>
      </c>
      <c r="M113" s="664" t="s">
        <v>78</v>
      </c>
      <c r="N113" s="664" t="s">
        <v>86</v>
      </c>
      <c r="O113" s="663" t="s">
        <v>106</v>
      </c>
      <c r="P113" s="663" t="s">
        <v>267</v>
      </c>
      <c r="Q113" s="663" t="s">
        <v>268</v>
      </c>
      <c r="R113" s="664" t="s">
        <v>398</v>
      </c>
      <c r="S113" s="664" t="s">
        <v>399</v>
      </c>
      <c r="T113" s="664" t="s">
        <v>80</v>
      </c>
      <c r="U113" s="663" t="s">
        <v>107</v>
      </c>
      <c r="V113" s="664" t="s">
        <v>84</v>
      </c>
      <c r="X113" s="664" t="s">
        <v>9</v>
      </c>
      <c r="Y113" s="873" t="s">
        <v>81</v>
      </c>
      <c r="Z113" s="873" t="s">
        <v>82</v>
      </c>
      <c r="AA113" s="873" t="s">
        <v>109</v>
      </c>
      <c r="AB113" s="663" t="s">
        <v>110</v>
      </c>
    </row>
    <row r="114" spans="2:28" x14ac:dyDescent="0.25">
      <c r="J114" s="569"/>
      <c r="K114" s="662"/>
      <c r="L114" s="662"/>
      <c r="M114" s="569"/>
      <c r="N114" s="569"/>
      <c r="O114" s="662"/>
      <c r="P114" s="662"/>
      <c r="Q114" s="662"/>
      <c r="R114" s="569"/>
      <c r="S114" s="569"/>
      <c r="T114" s="569"/>
      <c r="U114" s="662"/>
      <c r="V114" s="569"/>
      <c r="X114" s="569"/>
      <c r="Y114" s="874"/>
      <c r="Z114" s="874"/>
      <c r="AA114" s="874"/>
      <c r="AB114" s="662"/>
    </row>
    <row r="115" spans="2:28" x14ac:dyDescent="0.25">
      <c r="J115" s="391">
        <v>3</v>
      </c>
      <c r="K115" s="323">
        <f>'Structural Information'!$U$6</f>
        <v>3</v>
      </c>
      <c r="L115" s="323">
        <f>L116+K115</f>
        <v>8.75</v>
      </c>
      <c r="M115" s="392">
        <f>'Yield Mechanism'!$V$57</f>
        <v>4.5357035601392544E-2</v>
      </c>
      <c r="N115" s="29">
        <f>M115-M116</f>
        <v>5.2014471479615368E-3</v>
      </c>
      <c r="O115" s="393">
        <f>N115/K115</f>
        <v>1.7338157159871789E-3</v>
      </c>
      <c r="P115" s="392">
        <f>$C$26</f>
        <v>9.5976000000000013E-3</v>
      </c>
      <c r="Q115" s="392">
        <f>$D$26</f>
        <v>2.3013541635155529E-3</v>
      </c>
      <c r="R115" s="323">
        <f>O115/P115</f>
        <v>0.18065096649028703</v>
      </c>
      <c r="S115" s="25">
        <f>O115/Q115</f>
        <v>0.75338934939878999</v>
      </c>
      <c r="T115" s="323">
        <f>_xlfn.IFS((O115&lt;='Infill Capacities'!$CT$11),(O115*'Infill Capacities'!$CO$11*'Infill Capacities'!$CN$4),(AND((O115&gt;'Infill Capacities'!$CT$11),(O115&lt;='Infill Capacities'!$CU$11))),((O115-'Infill Capacities'!$CT$11)*'Infill Capacities'!$CN$4*('Infill Capacities'!$CP$11)+'Infill Capacities'!$CJ$11),(AND((O115&gt;'Infill Capacities'!$CU$11),(O115&lt;='Infill Capacities'!$CV$11))),((O115-'Infill Capacities'!$CU$11)*'Infill Capacities'!$CN$4*('Infill Capacities'!$CQ$11)+'Infill Capacities'!$CK$11),(AND((O115&gt;'Infill Capacities'!$CV$11),(O115&lt;='Infill Capacities'!$CW$11))),((O115-'Infill Capacities'!$CV$11)*'Infill Capacities'!$CN$4*('Infill Capacities'!$CR$11)+'Infill Capacities'!$CM$11))+_xlfn.IFS((O115&lt;='Frame Capacities'!$BM$11),(O115*'Frame Capacities'!$BG$4*'Frame Capacities'!$BH$11),(AND((O115&gt;'Frame Capacities'!$BM$11),(O115&lt;='Frame Capacities'!$BN$11))),((O115-'Frame Capacities'!$BM$11)*'Frame Capacities'!$BG$4*('Frame Capacities'!$BI$11)+'Frame Capacities'!$BC$11),(AND((O115&gt;'Frame Capacities'!$BN$11),(O115&lt;='Frame Capacities'!$BO$11))),((O115-'Frame Capacities'!$BN$11)*'Frame Capacities'!$BG$4*('Frame Capacities'!$BJ$11)+'Frame Capacities'!$BD$11),(AND((O115&gt;'Frame Capacities'!$BO$11),(O115&lt;='Frame Capacities'!$BP$11))),((O115-'Frame Capacities'!$BO$11)*'Frame Capacities'!$BG$4*('Frame Capacities'!$BK$11)+'Frame Capacities'!$BE$11))</f>
        <v>416.41094411194257</v>
      </c>
      <c r="U115" s="323">
        <f>T115*K115</f>
        <v>1249.2328323358277</v>
      </c>
      <c r="V115" s="25">
        <f>U117/AB115</f>
        <v>708.82198597893728</v>
      </c>
      <c r="W115" s="309"/>
      <c r="X115" s="437">
        <v>3</v>
      </c>
      <c r="Y115" s="25">
        <f>'Structural Information'!$Z$6</f>
        <v>40.367000000000004</v>
      </c>
      <c r="Z115" s="25">
        <f>Y115*M115</f>
        <v>1.8309274561214131</v>
      </c>
      <c r="AA115" s="25">
        <f>Z115*L115</f>
        <v>16.020615241062366</v>
      </c>
      <c r="AB115" s="25">
        <f>AA118/Z118</f>
        <v>6.3810133952130554</v>
      </c>
    </row>
    <row r="116" spans="2:28" x14ac:dyDescent="0.25">
      <c r="J116" s="391">
        <v>2</v>
      </c>
      <c r="K116" s="323">
        <f>'Structural Information'!$U$7</f>
        <v>3</v>
      </c>
      <c r="L116" s="323">
        <f>L117+K116</f>
        <v>5.75</v>
      </c>
      <c r="M116" s="392">
        <f>'Yield Mechanism'!$V$58</f>
        <v>4.0155588453431007E-2</v>
      </c>
      <c r="N116" s="29">
        <f>M116-M117</f>
        <v>1.7541654923464517E-2</v>
      </c>
      <c r="O116" s="393">
        <f>N116/K116</f>
        <v>5.8472183078215056E-3</v>
      </c>
      <c r="P116" s="392">
        <f>$C$27</f>
        <v>9.1590348884381355E-3</v>
      </c>
      <c r="Q116" s="392">
        <f>$D$27</f>
        <v>2.0282547063804565E-3</v>
      </c>
      <c r="R116" s="25">
        <f>O116/P116</f>
        <v>0.63840987386156967</v>
      </c>
      <c r="S116" s="25">
        <f t="shared" ref="S116:S117" si="12">O116/Q116</f>
        <v>2.8828816664038324</v>
      </c>
      <c r="T116" s="323">
        <f>_xlfn.IFS((O116&lt;='Infill Capacities'!$CT$12),(O116*'Infill Capacities'!$CO$12*'Infill Capacities'!$CN$5),(AND((O116&gt;'Infill Capacities'!$CT$12),(O116&lt;='Infill Capacities'!$CU$12))),((O116-'Infill Capacities'!$CT$12)*'Infill Capacities'!$CN$5*('Infill Capacities'!$CP$12)+'Infill Capacities'!$CJ$12),(AND((O116&gt;'Infill Capacities'!$CU$12),(O116&lt;='Infill Capacities'!$CV$12))),((O116-'Infill Capacities'!$CU$12)*'Infill Capacities'!$CN$5*('Infill Capacities'!$CQ$12)+'Infill Capacities'!$CK$12),(AND((O116&gt;'Infill Capacities'!$CV$12),(O116&lt;='Infill Capacities'!$CW$12))),((O116-'Infill Capacities'!$CV$12)*'Infill Capacities'!$CN$5*('Infill Capacities'!$CR$12)+'Infill Capacities'!$CM$12))+_xlfn.IFS((O116&lt;='Frame Capacities'!$BM$12),(O116*'Frame Capacities'!$BG$5*'Frame Capacities'!$BH$12),(AND((O116&gt;'Frame Capacities'!$BM$12),(O116&lt;='Frame Capacities'!$BN$12))),((O116-'Frame Capacities'!$BM$12)*'Frame Capacities'!$BG$5*('Frame Capacities'!$BI$12)+'Frame Capacities'!$BC$12),(AND((O116&gt;'Frame Capacities'!$BN$12),(O116&lt;='Frame Capacities'!$BO$12))),((O116-'Frame Capacities'!$BN$12)*'Frame Capacities'!$BG$5*('Frame Capacities'!$BJ$12)+'Frame Capacities'!$BD$12),(AND((O116&gt;'Frame Capacities'!$BO$12),(O116&lt;='Frame Capacities'!$BP$12))),((O116-'Frame Capacities'!$BO$12)*'Frame Capacities'!$BG$5*('Frame Capacities'!$BK$12)+'Frame Capacities'!$BE$12))</f>
        <v>649.94819170131836</v>
      </c>
      <c r="U116" s="323">
        <f>U115+T116*K116</f>
        <v>3199.0774074397827</v>
      </c>
      <c r="V116" s="394"/>
      <c r="W116" s="309"/>
      <c r="X116" s="437">
        <v>2</v>
      </c>
      <c r="Y116" s="25">
        <f>'Structural Information'!$Z$7</f>
        <v>40.367000000000004</v>
      </c>
      <c r="Z116" s="25">
        <f>Y116*M116</f>
        <v>1.6209606390996496</v>
      </c>
      <c r="AA116" s="25">
        <f>Z116*L116</f>
        <v>9.3205236748229847</v>
      </c>
      <c r="AB116" s="435" t="s">
        <v>341</v>
      </c>
    </row>
    <row r="117" spans="2:28" ht="15" customHeight="1" x14ac:dyDescent="0.25">
      <c r="J117" s="391">
        <v>1</v>
      </c>
      <c r="K117" s="323">
        <f>'Structural Information'!$U$8</f>
        <v>2.75</v>
      </c>
      <c r="L117" s="323">
        <f>K117</f>
        <v>2.75</v>
      </c>
      <c r="M117" s="392">
        <f>'Yield Mechanism'!$V$59</f>
        <v>2.261393352996649E-2</v>
      </c>
      <c r="N117" s="29">
        <f>M117</f>
        <v>2.261393352996649E-2</v>
      </c>
      <c r="O117" s="393">
        <f>N117/K117</f>
        <v>8.2232485563514517E-3</v>
      </c>
      <c r="P117" s="392">
        <f>$C$28</f>
        <v>8.2232485563514535E-3</v>
      </c>
      <c r="Q117" s="392">
        <f>$D$28</f>
        <v>1.8341611351237492E-3</v>
      </c>
      <c r="R117" s="25">
        <f t="shared" ref="R117" si="13">O117/P117</f>
        <v>0.99999999999999978</v>
      </c>
      <c r="S117" s="25">
        <f t="shared" si="12"/>
        <v>4.483383928967962</v>
      </c>
      <c r="T117" s="323">
        <f>_xlfn.IFS((O117&lt;='Infill Capacities'!$CT$13),(O117*'Infill Capacities'!$CO$13*'Infill Capacities'!$CN$6),(AND((O117&gt;'Infill Capacities'!$CT$13),(O117&lt;='Infill Capacities'!$CU$13))),((O117-'Infill Capacities'!$CT$13)*'Infill Capacities'!$CN$6*('Infill Capacities'!$CP$13)+'Infill Capacities'!$CJ$13),(AND((O117&gt;'Infill Capacities'!$CU$13),(O117&lt;='Infill Capacities'!$CV$13))),((O117-'Infill Capacities'!$CU$13)*'Infill Capacities'!$CN$6*('Infill Capacities'!$CQ$13)+'Infill Capacities'!$CK$13),(AND((O117&gt;'Infill Capacities'!$CV$13),(O117&lt;='Infill Capacities'!$CW$13))),((O117-'Infill Capacities'!$CV$13)*'Infill Capacities'!$CN$6*('Infill Capacities'!$CR$13)+'Infill Capacities'!$CM$13))+_xlfn.IFS((O117&lt;='Frame Capacities'!$BM$13),(O117*'Frame Capacities'!$BG$6*'Frame Capacities'!$BH$13),(AND((O117&gt;'Frame Capacities'!$BM$13),(O117&lt;='Frame Capacities'!$BN$13))),((O117-'Frame Capacities'!$BM$13)*'Frame Capacities'!$BG$6*('Frame Capacities'!$BI$13)+'Frame Capacities'!$BC$13),(AND((O117&gt;'Frame Capacities'!$BN$13),(O117&lt;='Frame Capacities'!$BO$13))),((O117-'Frame Capacities'!$BN$13)*'Frame Capacities'!$BG$6*('Frame Capacities'!$BJ$13)+'Frame Capacities'!$BD$13),(AND((O117&gt;'Frame Capacities'!$BO$13),(O117&lt;='Frame Capacities'!$BP$13))),((O117-'Frame Capacities'!$BO$13)*'Frame Capacities'!$BG$6*('Frame Capacities'!$BK$13)+'Frame Capacities'!$BE$13))</f>
        <v>481.42733815030419</v>
      </c>
      <c r="U117" s="323">
        <f>U116+T117*K117</f>
        <v>4523.0025873531195</v>
      </c>
      <c r="V117" s="395"/>
      <c r="W117" s="309"/>
      <c r="X117" s="437">
        <v>1</v>
      </c>
      <c r="Y117" s="25">
        <f>'Structural Information'!$Z$8</f>
        <v>40.367000000000004</v>
      </c>
      <c r="Z117" s="25">
        <f>Y117*M117</f>
        <v>0.91285665480415745</v>
      </c>
      <c r="AA117" s="25">
        <f>Z117*L117</f>
        <v>2.5103558007114328</v>
      </c>
      <c r="AB117" s="322">
        <f>T117/M115</f>
        <v>10614.171137223164</v>
      </c>
    </row>
    <row r="118" spans="2:28" ht="15" customHeight="1" x14ac:dyDescent="0.25">
      <c r="V118" s="447"/>
      <c r="W118" s="309"/>
      <c r="X118" s="450"/>
      <c r="Y118" s="435" t="s">
        <v>83</v>
      </c>
      <c r="Z118" s="396">
        <f>SUM(Z115:Z117)</f>
        <v>4.3647447500252197</v>
      </c>
      <c r="AA118" s="396">
        <f>SUM(AA115:AA117)</f>
        <v>27.851494716596786</v>
      </c>
      <c r="AB118" s="438" t="s">
        <v>343</v>
      </c>
    </row>
    <row r="119" spans="2:28" x14ac:dyDescent="0.25">
      <c r="W119" s="309"/>
      <c r="X119" s="450"/>
      <c r="Y119" s="448"/>
      <c r="Z119" s="448"/>
      <c r="AA119" s="449"/>
      <c r="AB119" s="25">
        <f>(('Structural Information'!$Z$6*M115+'Structural Information'!$Z$7*M116+'Structural Information'!$Z$8*M117)^2)/('Structural Information'!$Z$6*M115*M115+'Structural Information'!$Z$7*M116*M116+'Structural Information'!$Z$8*M117*M117)</f>
        <v>112.87516363845498</v>
      </c>
    </row>
    <row r="120" spans="2:28" x14ac:dyDescent="0.25">
      <c r="W120" s="309"/>
      <c r="X120" s="450"/>
      <c r="Y120" s="20"/>
      <c r="Z120" s="20"/>
      <c r="AA120" s="407"/>
      <c r="AB120" s="435" t="s">
        <v>342</v>
      </c>
    </row>
    <row r="121" spans="2:28" x14ac:dyDescent="0.25">
      <c r="X121" s="451"/>
      <c r="Y121" s="409"/>
      <c r="Z121" s="409"/>
      <c r="AA121" s="410"/>
      <c r="AB121" s="322">
        <f>2*PI()*SQRT(AB119/AB117)</f>
        <v>0.64794183572087438</v>
      </c>
    </row>
    <row r="123" spans="2:28" ht="15.75" x14ac:dyDescent="0.25">
      <c r="B123" s="899" t="s">
        <v>217</v>
      </c>
      <c r="C123" s="900"/>
      <c r="D123" s="900"/>
      <c r="E123" s="900"/>
      <c r="F123" s="900"/>
      <c r="G123" s="900"/>
      <c r="H123" s="901"/>
      <c r="J123" s="878" t="s">
        <v>345</v>
      </c>
      <c r="K123" s="878"/>
      <c r="L123" s="878"/>
      <c r="M123" s="878"/>
      <c r="N123" s="878"/>
      <c r="O123" s="878"/>
      <c r="P123" s="878"/>
      <c r="Q123" s="878"/>
      <c r="R123" s="878"/>
      <c r="S123" s="878"/>
      <c r="T123" s="878"/>
      <c r="U123" s="878"/>
      <c r="V123" s="878"/>
      <c r="X123" s="903" t="s">
        <v>111</v>
      </c>
      <c r="Y123" s="903"/>
      <c r="Z123" s="903"/>
      <c r="AA123" s="903"/>
      <c r="AB123" s="903"/>
    </row>
    <row r="124" spans="2:28" ht="15" customHeight="1" x14ac:dyDescent="0.25">
      <c r="B124" s="535" t="s">
        <v>216</v>
      </c>
      <c r="C124" s="535" t="s">
        <v>9</v>
      </c>
      <c r="D124" s="538" t="s">
        <v>89</v>
      </c>
      <c r="E124" s="902"/>
      <c r="F124" s="902"/>
      <c r="G124" s="902"/>
      <c r="H124" s="544"/>
      <c r="J124" s="664" t="s">
        <v>9</v>
      </c>
      <c r="K124" s="663" t="s">
        <v>3</v>
      </c>
      <c r="L124" s="663" t="s">
        <v>76</v>
      </c>
      <c r="M124" s="664" t="s">
        <v>78</v>
      </c>
      <c r="N124" s="664" t="s">
        <v>86</v>
      </c>
      <c r="O124" s="663" t="s">
        <v>106</v>
      </c>
      <c r="P124" s="663" t="s">
        <v>267</v>
      </c>
      <c r="Q124" s="663" t="s">
        <v>268</v>
      </c>
      <c r="R124" s="664" t="s">
        <v>398</v>
      </c>
      <c r="S124" s="664" t="s">
        <v>399</v>
      </c>
      <c r="T124" s="664" t="s">
        <v>80</v>
      </c>
      <c r="U124" s="663" t="s">
        <v>107</v>
      </c>
      <c r="V124" s="664" t="s">
        <v>84</v>
      </c>
      <c r="X124" s="664" t="s">
        <v>9</v>
      </c>
      <c r="Y124" s="873" t="s">
        <v>81</v>
      </c>
      <c r="Z124" s="873" t="s">
        <v>82</v>
      </c>
      <c r="AA124" s="873" t="s">
        <v>109</v>
      </c>
      <c r="AB124" s="663" t="s">
        <v>110</v>
      </c>
    </row>
    <row r="125" spans="2:28" x14ac:dyDescent="0.25">
      <c r="B125" s="535"/>
      <c r="C125" s="535"/>
      <c r="D125" s="415">
        <f>'[1]Displaced Shapes'!O4</f>
        <v>-440.99918000000002</v>
      </c>
      <c r="E125" s="415">
        <f>'[1]Displaced Shapes'!P4</f>
        <v>-728.95849999999996</v>
      </c>
      <c r="F125" s="415">
        <f>'[1]Displaced Shapes'!Q4</f>
        <v>-659.6069</v>
      </c>
      <c r="G125" s="457">
        <f>'[1]Displaced Shapes'!R4</f>
        <v>-377.31780000000003</v>
      </c>
      <c r="H125" s="416" t="s">
        <v>274</v>
      </c>
      <c r="J125" s="569"/>
      <c r="K125" s="662"/>
      <c r="L125" s="662"/>
      <c r="M125" s="569"/>
      <c r="N125" s="569"/>
      <c r="O125" s="662"/>
      <c r="P125" s="662"/>
      <c r="Q125" s="662"/>
      <c r="R125" s="569"/>
      <c r="S125" s="569"/>
      <c r="T125" s="569"/>
      <c r="U125" s="662"/>
      <c r="V125" s="569"/>
      <c r="X125" s="569"/>
      <c r="Y125" s="874"/>
      <c r="Z125" s="874"/>
      <c r="AA125" s="874"/>
      <c r="AB125" s="662"/>
    </row>
    <row r="126" spans="2:28" x14ac:dyDescent="0.25">
      <c r="B126" s="10">
        <f>B127+3</f>
        <v>8.75</v>
      </c>
      <c r="C126" s="10">
        <v>3</v>
      </c>
      <c r="D126" s="29">
        <f>'[1]Displaced Shapes'!O5</f>
        <v>1.0037900000000001E-2</v>
      </c>
      <c r="E126" s="29">
        <f>'[1]Displaced Shapes'!P5</f>
        <v>2.50306E-2</v>
      </c>
      <c r="F126" s="29">
        <f>'[1]Displaced Shapes'!Q5</f>
        <v>3.5028900000000002E-2</v>
      </c>
      <c r="G126" s="29">
        <f>'[1]Displaced Shapes'!R5</f>
        <v>5.0015900000000002E-2</v>
      </c>
      <c r="H126" s="417">
        <v>3.9366325727057012E-4</v>
      </c>
      <c r="I126" s="413"/>
      <c r="J126" s="391">
        <v>3</v>
      </c>
      <c r="K126" s="323">
        <f>'Structural Information'!$U$6</f>
        <v>3</v>
      </c>
      <c r="L126" s="323">
        <f>L127+K126</f>
        <v>8.75</v>
      </c>
      <c r="M126" s="392">
        <f>'Yield Mechanism'!$V$57</f>
        <v>4.5357035601392544E-2</v>
      </c>
      <c r="N126" s="29">
        <f>M126-M127</f>
        <v>5.2014471479615368E-3</v>
      </c>
      <c r="O126" s="393">
        <f>N126/K126</f>
        <v>1.7338157159871789E-3</v>
      </c>
      <c r="P126" s="392">
        <f>$C$26</f>
        <v>9.5976000000000013E-3</v>
      </c>
      <c r="Q126" s="392">
        <f>$D$26</f>
        <v>2.3013541635155529E-3</v>
      </c>
      <c r="R126" s="323">
        <f>O126/P126</f>
        <v>0.18065096649028703</v>
      </c>
      <c r="S126" s="25">
        <f>O126/Q126</f>
        <v>0.75338934939878999</v>
      </c>
      <c r="T126" s="323">
        <f>_xlfn.IFS((O126&lt;='Infill Capacities'!$CT$11),(O126*'Infill Capacities'!$CO$11*'Infill Capacities'!$CN$4),(AND((O126&gt;'Infill Capacities'!$CT$11),(O126&lt;='Infill Capacities'!$CU$11))),((O126-'Infill Capacities'!$CT$11)*'Infill Capacities'!$CN$4*('Infill Capacities'!$CP$11)+'Infill Capacities'!$CJ$11),(AND((O126&gt;'Infill Capacities'!$CU$11),(O126&lt;='Infill Capacities'!$CV$11))),((O126-'Infill Capacities'!$CU$11)*'Infill Capacities'!$CN$4*('Infill Capacities'!$CQ$11)+'Infill Capacities'!$CK$11),(AND((O126&gt;'Infill Capacities'!$CV$11),(O126&lt;='Infill Capacities'!$CW$11))),((O126-'Infill Capacities'!$CV$11)*'Infill Capacities'!$CN$4*('Infill Capacities'!$CR$11)+'Infill Capacities'!$CM$11))+_xlfn.IFS((O126&lt;='Frame Capacities'!$BM$11),(O126*'Frame Capacities'!$BG$4*'Frame Capacities'!$BH$11),(AND((O126&gt;'Frame Capacities'!$BM$11),(O126&lt;='Frame Capacities'!$BN$11))),((O126-'Frame Capacities'!$BM$11)*'Frame Capacities'!$BG$4*('Frame Capacities'!$BI$11)+'Frame Capacities'!$BC$11),(AND((O126&gt;'Frame Capacities'!$BN$11),(O126&lt;='Frame Capacities'!$BO$11))),((O126-'Frame Capacities'!$BN$11)*'Frame Capacities'!$BG$4*('Frame Capacities'!$BJ$11)+'Frame Capacities'!$BD$11),(AND((O126&gt;'Frame Capacities'!$BO$11),(O126&lt;='Frame Capacities'!$BP$11))),((O126-'Frame Capacities'!$BO$11)*'Frame Capacities'!$BG$4*('Frame Capacities'!$BK$11)+'Frame Capacities'!$BE$11))</f>
        <v>416.41094411194257</v>
      </c>
      <c r="U126" s="323">
        <f>T126*K126</f>
        <v>1249.2328323358277</v>
      </c>
      <c r="V126" s="25">
        <f>U128/AB126</f>
        <v>708.82198597893728</v>
      </c>
      <c r="W126" s="309"/>
      <c r="X126" s="437">
        <v>3</v>
      </c>
      <c r="Y126" s="25">
        <f>'Structural Information'!$Z$6</f>
        <v>40.367000000000004</v>
      </c>
      <c r="Z126" s="25">
        <f>Y126*M126</f>
        <v>1.8309274561214131</v>
      </c>
      <c r="AA126" s="25">
        <f>Z126*L126</f>
        <v>16.020615241062366</v>
      </c>
      <c r="AB126" s="25">
        <f>AA129/Z129</f>
        <v>6.3810133952130554</v>
      </c>
    </row>
    <row r="127" spans="2:28" x14ac:dyDescent="0.25">
      <c r="B127" s="10">
        <f>B128+3</f>
        <v>5.75</v>
      </c>
      <c r="C127" s="10">
        <v>2</v>
      </c>
      <c r="D127" s="29">
        <f>'[1]Displaced Shapes'!O6</f>
        <v>7.5994299999999999E-3</v>
      </c>
      <c r="E127" s="29">
        <f>'[1]Displaced Shapes'!P6</f>
        <v>2.0904300000000001E-2</v>
      </c>
      <c r="F127" s="29">
        <f>'[1]Displaced Shapes'!Q6</f>
        <v>3.11635E-2</v>
      </c>
      <c r="G127" s="29">
        <f>'[1]Displaced Shapes'!R6</f>
        <v>4.7345600000000002E-2</v>
      </c>
      <c r="H127" s="417">
        <v>4.56998773537577E-4</v>
      </c>
      <c r="I127" s="413"/>
      <c r="J127" s="391">
        <v>2</v>
      </c>
      <c r="K127" s="323">
        <f>'Structural Information'!$U$7</f>
        <v>3</v>
      </c>
      <c r="L127" s="323">
        <f>L128+K127</f>
        <v>5.75</v>
      </c>
      <c r="M127" s="392">
        <f>'Yield Mechanism'!$V$58</f>
        <v>4.0155588453431007E-2</v>
      </c>
      <c r="N127" s="29">
        <f>M127-M128</f>
        <v>1.7541654923464517E-2</v>
      </c>
      <c r="O127" s="393">
        <f>N127/K127</f>
        <v>5.8472183078215056E-3</v>
      </c>
      <c r="P127" s="392">
        <f>$C$27</f>
        <v>9.1590348884381355E-3</v>
      </c>
      <c r="Q127" s="392">
        <f>$D$27</f>
        <v>2.0282547063804565E-3</v>
      </c>
      <c r="R127" s="25">
        <f>O127/P127</f>
        <v>0.63840987386156967</v>
      </c>
      <c r="S127" s="25">
        <f t="shared" ref="S127:S128" si="14">O127/Q127</f>
        <v>2.8828816664038324</v>
      </c>
      <c r="T127" s="323">
        <f>_xlfn.IFS((O127&lt;='Infill Capacities'!$CT$12),(O127*'Infill Capacities'!$CO$12*'Infill Capacities'!$CN$5),(AND((O127&gt;'Infill Capacities'!$CT$12),(O127&lt;='Infill Capacities'!$CU$12))),((O127-'Infill Capacities'!$CT$12)*'Infill Capacities'!$CN$5*('Infill Capacities'!$CP$12)+'Infill Capacities'!$CJ$12),(AND((O127&gt;'Infill Capacities'!$CU$12),(O127&lt;='Infill Capacities'!$CV$12))),((O127-'Infill Capacities'!$CU$12)*'Infill Capacities'!$CN$5*('Infill Capacities'!$CQ$12)+'Infill Capacities'!$CK$12),(AND((O127&gt;'Infill Capacities'!$CV$12),(O127&lt;='Infill Capacities'!$CW$12))),((O127-'Infill Capacities'!$CV$12)*'Infill Capacities'!$CN$5*('Infill Capacities'!$CR$12)+'Infill Capacities'!$CM$12))+_xlfn.IFS((O127&lt;='Frame Capacities'!$BM$12),(O127*'Frame Capacities'!$BG$5*'Frame Capacities'!$BH$12),(AND((O127&gt;'Frame Capacities'!$BM$12),(O127&lt;='Frame Capacities'!$BN$12))),((O127-'Frame Capacities'!$BM$12)*'Frame Capacities'!$BG$5*('Frame Capacities'!$BI$12)+'Frame Capacities'!$BC$12),(AND((O127&gt;'Frame Capacities'!$BN$12),(O127&lt;='Frame Capacities'!$BO$12))),((O127-'Frame Capacities'!$BN$12)*'Frame Capacities'!$BG$5*('Frame Capacities'!$BJ$12)+'Frame Capacities'!$BD$12),(AND((O127&gt;'Frame Capacities'!$BO$12),(O127&lt;='Frame Capacities'!$BP$12))),((O127-'Frame Capacities'!$BO$12)*'Frame Capacities'!$BG$5*('Frame Capacities'!$BK$12)+'Frame Capacities'!$BE$12))</f>
        <v>649.94819170131836</v>
      </c>
      <c r="U127" s="323">
        <f>U126+T127*K127</f>
        <v>3199.0774074397827</v>
      </c>
      <c r="V127" s="394"/>
      <c r="W127" s="309"/>
      <c r="X127" s="437">
        <v>2</v>
      </c>
      <c r="Y127" s="25">
        <f>'Structural Information'!$Z$7</f>
        <v>40.367000000000004</v>
      </c>
      <c r="Z127" s="25">
        <f>Y127*M127</f>
        <v>1.6209606390996496</v>
      </c>
      <c r="AA127" s="25">
        <f>Z127*L127</f>
        <v>9.3205236748229847</v>
      </c>
      <c r="AB127" s="435" t="s">
        <v>341</v>
      </c>
    </row>
    <row r="128" spans="2:28" x14ac:dyDescent="0.25">
      <c r="B128" s="10">
        <v>2.75</v>
      </c>
      <c r="C128" s="10">
        <v>1</v>
      </c>
      <c r="D128" s="29">
        <f>'[1]Displaced Shapes'!O7</f>
        <v>3.7929700000000001E-3</v>
      </c>
      <c r="E128" s="29">
        <f>'[1]Displaced Shapes'!P7</f>
        <v>1.1746299999999999E-2</v>
      </c>
      <c r="F128" s="29">
        <f>'[1]Displaced Shapes'!Q7</f>
        <v>2.18339E-2</v>
      </c>
      <c r="G128" s="29">
        <f>'[1]Displaced Shapes'!R7</f>
        <v>4.0525600000000002E-2</v>
      </c>
      <c r="H128" s="417">
        <v>2.8650344163346766E-4</v>
      </c>
      <c r="I128" s="413"/>
      <c r="J128" s="391">
        <v>1</v>
      </c>
      <c r="K128" s="323">
        <f>'Structural Information'!$U$8</f>
        <v>2.75</v>
      </c>
      <c r="L128" s="323">
        <f>K128</f>
        <v>2.75</v>
      </c>
      <c r="M128" s="392">
        <f>'Yield Mechanism'!$V$59</f>
        <v>2.261393352996649E-2</v>
      </c>
      <c r="N128" s="29">
        <f>M128</f>
        <v>2.261393352996649E-2</v>
      </c>
      <c r="O128" s="393">
        <f>N128/K128</f>
        <v>8.2232485563514517E-3</v>
      </c>
      <c r="P128" s="392">
        <f>$C$28</f>
        <v>8.2232485563514535E-3</v>
      </c>
      <c r="Q128" s="392">
        <f>$D$28</f>
        <v>1.8341611351237492E-3</v>
      </c>
      <c r="R128" s="25">
        <f t="shared" ref="R128" si="15">O128/P128</f>
        <v>0.99999999999999978</v>
      </c>
      <c r="S128" s="25">
        <f t="shared" si="14"/>
        <v>4.483383928967962</v>
      </c>
      <c r="T128" s="323">
        <f>_xlfn.IFS((O128&lt;='Infill Capacities'!$CT$13),(O128*'Infill Capacities'!$CO$13*'Infill Capacities'!$CN$6),(AND((O128&gt;'Infill Capacities'!$CT$13),(O128&lt;='Infill Capacities'!$CU$13))),((O128-'Infill Capacities'!$CT$13)*'Infill Capacities'!$CN$6*('Infill Capacities'!$CP$13)+'Infill Capacities'!$CJ$13),(AND((O128&gt;'Infill Capacities'!$CU$13),(O128&lt;='Infill Capacities'!$CV$13))),((O128-'Infill Capacities'!$CU$13)*'Infill Capacities'!$CN$6*('Infill Capacities'!$CQ$13)+'Infill Capacities'!$CK$13),(AND((O128&gt;'Infill Capacities'!$CV$13),(O128&lt;='Infill Capacities'!$CW$13))),((O128-'Infill Capacities'!$CV$13)*'Infill Capacities'!$CN$6*('Infill Capacities'!$CR$13)+'Infill Capacities'!$CM$13))+_xlfn.IFS((O128&lt;='Frame Capacities'!$BM$13),(O128*'Frame Capacities'!$BG$6*'Frame Capacities'!$BH$13),(AND((O128&gt;'Frame Capacities'!$BM$13),(O128&lt;='Frame Capacities'!$BN$13))),((O128-'Frame Capacities'!$BM$13)*'Frame Capacities'!$BG$6*('Frame Capacities'!$BI$13)+'Frame Capacities'!$BC$13),(AND((O128&gt;'Frame Capacities'!$BN$13),(O128&lt;='Frame Capacities'!$BO$13))),((O128-'Frame Capacities'!$BN$13)*'Frame Capacities'!$BG$6*('Frame Capacities'!$BJ$13)+'Frame Capacities'!$BD$13),(AND((O128&gt;'Frame Capacities'!$BO$13),(O128&lt;='Frame Capacities'!$BP$13))),((O128-'Frame Capacities'!$BO$13)*'Frame Capacities'!$BG$6*('Frame Capacities'!$BK$13)+'Frame Capacities'!$BE$13))</f>
        <v>481.42733815030419</v>
      </c>
      <c r="U128" s="323">
        <f>U127+T128*K128</f>
        <v>4523.0025873531195</v>
      </c>
      <c r="V128" s="395"/>
      <c r="W128" s="309"/>
      <c r="X128" s="437">
        <v>1</v>
      </c>
      <c r="Y128" s="25">
        <f>'Structural Information'!$Z$8</f>
        <v>40.367000000000004</v>
      </c>
      <c r="Z128" s="25">
        <f>Y128*M128</f>
        <v>0.91285665480415745</v>
      </c>
      <c r="AA128" s="25">
        <f>Z128*L128</f>
        <v>2.5103558007114328</v>
      </c>
      <c r="AB128" s="322">
        <f>T128/M126</f>
        <v>10614.171137223164</v>
      </c>
    </row>
    <row r="129" spans="2:28" x14ac:dyDescent="0.25">
      <c r="B129" s="415">
        <v>0</v>
      </c>
      <c r="C129" s="10">
        <v>0</v>
      </c>
      <c r="D129" s="29">
        <f>'[1]Displaced Shapes'!O8</f>
        <v>0</v>
      </c>
      <c r="E129" s="29">
        <f>'[1]Displaced Shapes'!P8</f>
        <v>0</v>
      </c>
      <c r="F129" s="29">
        <f>'[1]Displaced Shapes'!Q8</f>
        <v>0</v>
      </c>
      <c r="G129" s="29">
        <f>'[1]Displaced Shapes'!R8</f>
        <v>0</v>
      </c>
      <c r="H129" s="417">
        <v>0</v>
      </c>
      <c r="I129" s="413"/>
      <c r="V129" s="447"/>
      <c r="W129" s="309"/>
      <c r="X129" s="450"/>
      <c r="Y129" s="435" t="s">
        <v>83</v>
      </c>
      <c r="Z129" s="396">
        <f>SUM(Z126:Z128)</f>
        <v>4.3647447500252197</v>
      </c>
      <c r="AA129" s="396">
        <f>SUM(AA126:AA128)</f>
        <v>27.851494716596786</v>
      </c>
      <c r="AB129" s="438" t="s">
        <v>343</v>
      </c>
    </row>
    <row r="130" spans="2:28" x14ac:dyDescent="0.25">
      <c r="I130" s="413"/>
      <c r="W130" s="309"/>
      <c r="X130" s="450"/>
      <c r="Y130" s="448"/>
      <c r="Z130" s="448"/>
      <c r="AA130" s="449"/>
      <c r="AB130" s="25">
        <f>(('Structural Information'!$Z$6*M126+'Structural Information'!$Z$7*M127+'Structural Information'!$Z$8*M128)^2)/('Structural Information'!$Z$6*M126*M126+'Structural Information'!$Z$7*M127*M127+'Structural Information'!$Z$8*M128*M128)</f>
        <v>112.87516363845498</v>
      </c>
    </row>
    <row r="131" spans="2:28" x14ac:dyDescent="0.25">
      <c r="I131" s="413"/>
      <c r="W131" s="309"/>
      <c r="X131" s="450"/>
      <c r="Y131" s="20"/>
      <c r="Z131" s="20"/>
      <c r="AA131" s="407"/>
      <c r="AB131" s="435" t="s">
        <v>342</v>
      </c>
    </row>
    <row r="132" spans="2:28" x14ac:dyDescent="0.25">
      <c r="I132" s="413"/>
      <c r="X132" s="451"/>
      <c r="Y132" s="409"/>
      <c r="Z132" s="409"/>
      <c r="AA132" s="410"/>
      <c r="AB132" s="322">
        <f>2*PI()*SQRT(AB130/AB128)</f>
        <v>0.64794183572087438</v>
      </c>
    </row>
    <row r="134" spans="2:28" ht="18.75" x14ac:dyDescent="0.25">
      <c r="B134" s="893" t="s">
        <v>125</v>
      </c>
      <c r="C134" s="894"/>
      <c r="D134" s="894"/>
      <c r="E134" s="894"/>
      <c r="F134" s="894"/>
      <c r="G134" s="894"/>
      <c r="H134" s="895"/>
      <c r="J134" s="881" t="s">
        <v>346</v>
      </c>
      <c r="K134" s="882"/>
      <c r="L134" s="882"/>
      <c r="M134" s="882"/>
      <c r="N134" s="882"/>
      <c r="O134" s="882"/>
      <c r="P134" s="882"/>
      <c r="Q134" s="882"/>
      <c r="R134" s="882"/>
      <c r="S134" s="882"/>
      <c r="T134" s="882"/>
      <c r="U134" s="882"/>
      <c r="V134" s="883"/>
      <c r="X134" s="885" t="s">
        <v>111</v>
      </c>
      <c r="Y134" s="885"/>
      <c r="Z134" s="885"/>
      <c r="AA134" s="885"/>
      <c r="AB134" s="885"/>
    </row>
    <row r="135" spans="2:28" ht="15" customHeight="1" x14ac:dyDescent="0.25">
      <c r="B135" s="851" t="s">
        <v>9</v>
      </c>
      <c r="C135" s="851" t="s">
        <v>119</v>
      </c>
      <c r="D135" s="851" t="s">
        <v>120</v>
      </c>
      <c r="E135" s="851" t="s">
        <v>121</v>
      </c>
      <c r="F135" s="851" t="s">
        <v>122</v>
      </c>
      <c r="G135" s="851" t="s">
        <v>123</v>
      </c>
      <c r="H135" s="851" t="s">
        <v>124</v>
      </c>
      <c r="J135" s="664" t="s">
        <v>9</v>
      </c>
      <c r="K135" s="663" t="s">
        <v>3</v>
      </c>
      <c r="L135" s="663" t="s">
        <v>76</v>
      </c>
      <c r="M135" s="664" t="s">
        <v>78</v>
      </c>
      <c r="N135" s="664" t="s">
        <v>86</v>
      </c>
      <c r="O135" s="663" t="s">
        <v>106</v>
      </c>
      <c r="P135" s="663" t="s">
        <v>267</v>
      </c>
      <c r="Q135" s="663" t="s">
        <v>268</v>
      </c>
      <c r="R135" s="664" t="s">
        <v>398</v>
      </c>
      <c r="S135" s="664" t="s">
        <v>399</v>
      </c>
      <c r="T135" s="664" t="s">
        <v>80</v>
      </c>
      <c r="U135" s="663" t="s">
        <v>107</v>
      </c>
      <c r="V135" s="664" t="s">
        <v>84</v>
      </c>
      <c r="X135" s="664" t="s">
        <v>9</v>
      </c>
      <c r="Y135" s="873" t="s">
        <v>81</v>
      </c>
      <c r="Z135" s="873" t="s">
        <v>82</v>
      </c>
      <c r="AA135" s="873" t="s">
        <v>109</v>
      </c>
      <c r="AB135" s="663" t="s">
        <v>110</v>
      </c>
    </row>
    <row r="136" spans="2:28" x14ac:dyDescent="0.25">
      <c r="B136" s="851"/>
      <c r="C136" s="851"/>
      <c r="D136" s="851"/>
      <c r="E136" s="851"/>
      <c r="F136" s="851"/>
      <c r="G136" s="851"/>
      <c r="H136" s="851"/>
      <c r="J136" s="569"/>
      <c r="K136" s="662"/>
      <c r="L136" s="662"/>
      <c r="M136" s="569"/>
      <c r="N136" s="569"/>
      <c r="O136" s="662"/>
      <c r="P136" s="662"/>
      <c r="Q136" s="662"/>
      <c r="R136" s="569"/>
      <c r="S136" s="569"/>
      <c r="T136" s="569"/>
      <c r="U136" s="662"/>
      <c r="V136" s="569"/>
      <c r="X136" s="569"/>
      <c r="Y136" s="874"/>
      <c r="Z136" s="874"/>
      <c r="AA136" s="874"/>
      <c r="AB136" s="662"/>
    </row>
    <row r="137" spans="2:28" x14ac:dyDescent="0.25">
      <c r="B137" s="418">
        <v>3</v>
      </c>
      <c r="C137" s="29">
        <f>M5-H126</f>
        <v>1.2988209258498617E-2</v>
      </c>
      <c r="D137" s="29">
        <f>M16-H126</f>
        <v>2.2149778382204374E-2</v>
      </c>
      <c r="E137" s="29">
        <f>M27-H126</f>
        <v>2.362088211802324E-2</v>
      </c>
      <c r="F137" s="29">
        <f>M38-H126</f>
        <v>3.888691188947116E-2</v>
      </c>
      <c r="G137" s="29">
        <f>M49-H126</f>
        <v>4.4963372344121975E-2</v>
      </c>
      <c r="H137" s="29">
        <f>M104-H126</f>
        <v>4.4963372344121975E-2</v>
      </c>
      <c r="J137" s="391">
        <v>3</v>
      </c>
      <c r="K137" s="323">
        <f>'Structural Information'!$U$6</f>
        <v>3</v>
      </c>
      <c r="L137" s="323">
        <f>L138+K137</f>
        <v>8.75</v>
      </c>
      <c r="M137" s="392">
        <f>'Yield Mechanism'!$V$57</f>
        <v>4.5357035601392544E-2</v>
      </c>
      <c r="N137" s="29">
        <f>M137-M138</f>
        <v>5.2014471479615368E-3</v>
      </c>
      <c r="O137" s="393">
        <f>N137/K137</f>
        <v>1.7338157159871789E-3</v>
      </c>
      <c r="P137" s="392">
        <f>$C$26</f>
        <v>9.5976000000000013E-3</v>
      </c>
      <c r="Q137" s="392">
        <f>$D$26</f>
        <v>2.3013541635155529E-3</v>
      </c>
      <c r="R137" s="323">
        <f>O137/P137</f>
        <v>0.18065096649028703</v>
      </c>
      <c r="S137" s="25">
        <f>O137/Q137</f>
        <v>0.75338934939878999</v>
      </c>
      <c r="T137" s="323">
        <f>_xlfn.IFS((O137&lt;='Infill Capacities'!$CT$11),(O137*'Infill Capacities'!$CO$11*'Infill Capacities'!$CN$4),(AND((O137&gt;'Infill Capacities'!$CT$11),(O137&lt;='Infill Capacities'!$CU$11))),((O137-'Infill Capacities'!$CT$11)*'Infill Capacities'!$CN$4*('Infill Capacities'!$CP$11)+'Infill Capacities'!$CJ$11),(AND((O137&gt;'Infill Capacities'!$CU$11),(O137&lt;='Infill Capacities'!$CV$11))),((O137-'Infill Capacities'!$CU$11)*'Infill Capacities'!$CN$4*('Infill Capacities'!$CQ$11)+'Infill Capacities'!$CK$11),(AND((O137&gt;'Infill Capacities'!$CV$11),(O137&lt;='Infill Capacities'!$CW$11))),((O137-'Infill Capacities'!$CV$11)*'Infill Capacities'!$CN$4*('Infill Capacities'!$CR$11)+'Infill Capacities'!$CM$11))+_xlfn.IFS((O137&lt;='Frame Capacities'!$BM$11),(O137*'Frame Capacities'!$BG$4*'Frame Capacities'!$BH$11),(AND((O137&gt;'Frame Capacities'!$BM$11),(O137&lt;='Frame Capacities'!$BN$11))),((O137-'Frame Capacities'!$BM$11)*'Frame Capacities'!$BG$4*('Frame Capacities'!$BI$11)+'Frame Capacities'!$BC$11),(AND((O137&gt;'Frame Capacities'!$BN$11),(O137&lt;='Frame Capacities'!$BO$11))),((O137-'Frame Capacities'!$BN$11)*'Frame Capacities'!$BG$4*('Frame Capacities'!$BJ$11)+'Frame Capacities'!$BD$11),(AND((O137&gt;'Frame Capacities'!$BO$11),(O137&lt;='Frame Capacities'!$BP$11))),((O137-'Frame Capacities'!$BO$11)*'Frame Capacities'!$BG$4*('Frame Capacities'!$BK$11)+'Frame Capacities'!$BE$11))</f>
        <v>416.41094411194257</v>
      </c>
      <c r="U137" s="323">
        <f>T137*K137</f>
        <v>1249.2328323358277</v>
      </c>
      <c r="V137" s="25">
        <f>U139/AB137</f>
        <v>708.82198597893728</v>
      </c>
      <c r="W137" s="309"/>
      <c r="X137" s="437">
        <v>3</v>
      </c>
      <c r="Y137" s="25">
        <f>'Structural Information'!$Z$6</f>
        <v>40.367000000000004</v>
      </c>
      <c r="Z137" s="25">
        <f>Y137*M137</f>
        <v>1.8309274561214131</v>
      </c>
      <c r="AA137" s="25">
        <f>Z137*L137</f>
        <v>16.020615241062366</v>
      </c>
      <c r="AB137" s="25">
        <f>AA140/Z140</f>
        <v>6.3810133952130554</v>
      </c>
    </row>
    <row r="138" spans="2:28" x14ac:dyDescent="0.25">
      <c r="B138" s="418">
        <v>2</v>
      </c>
      <c r="C138" s="29">
        <f t="shared" ref="C138:C140" si="16">M6-H127</f>
        <v>9.651044082401028E-3</v>
      </c>
      <c r="D138" s="29">
        <f t="shared" ref="D138:D140" si="17">M17-H127</f>
        <v>1.8319724040340029E-2</v>
      </c>
      <c r="E138" s="29">
        <f t="shared" ref="E138:E140" si="18">M28-H127</f>
        <v>1.9716611482783027E-2</v>
      </c>
      <c r="F138" s="29">
        <f t="shared" ref="F138:F140" si="19">M39-H127</f>
        <v>3.4061384267744098E-2</v>
      </c>
      <c r="G138" s="29">
        <f t="shared" ref="G138:G140" si="20">M50-H127</f>
        <v>3.9698589679893433E-2</v>
      </c>
      <c r="H138" s="29">
        <f t="shared" ref="H138:H140" si="21">M105-H127</f>
        <v>3.9698589679893433E-2</v>
      </c>
      <c r="I138" s="419"/>
      <c r="J138" s="391">
        <v>2</v>
      </c>
      <c r="K138" s="323">
        <f>'Structural Information'!$U$7</f>
        <v>3</v>
      </c>
      <c r="L138" s="323">
        <f>L139+K138</f>
        <v>5.75</v>
      </c>
      <c r="M138" s="392">
        <f>'Yield Mechanism'!$V$58</f>
        <v>4.0155588453431007E-2</v>
      </c>
      <c r="N138" s="29">
        <f>M138-M139</f>
        <v>1.7541654923464517E-2</v>
      </c>
      <c r="O138" s="393">
        <f>N138/K138</f>
        <v>5.8472183078215056E-3</v>
      </c>
      <c r="P138" s="392">
        <f>$C$27</f>
        <v>9.1590348884381355E-3</v>
      </c>
      <c r="Q138" s="392">
        <f>$D$27</f>
        <v>2.0282547063804565E-3</v>
      </c>
      <c r="R138" s="25">
        <f>O138/P138</f>
        <v>0.63840987386156967</v>
      </c>
      <c r="S138" s="25">
        <f t="shared" ref="S138:S139" si="22">O138/Q138</f>
        <v>2.8828816664038324</v>
      </c>
      <c r="T138" s="323">
        <f>_xlfn.IFS((O138&lt;='Infill Capacities'!$CT$12),(O138*'Infill Capacities'!$CO$12*'Infill Capacities'!$CN$5),(AND((O138&gt;'Infill Capacities'!$CT$12),(O138&lt;='Infill Capacities'!$CU$12))),((O138-'Infill Capacities'!$CT$12)*'Infill Capacities'!$CN$5*('Infill Capacities'!$CP$12)+'Infill Capacities'!$CJ$12),(AND((O138&gt;'Infill Capacities'!$CU$12),(O138&lt;='Infill Capacities'!$CV$12))),((O138-'Infill Capacities'!$CU$12)*'Infill Capacities'!$CN$5*('Infill Capacities'!$CQ$12)+'Infill Capacities'!$CK$12),(AND((O138&gt;'Infill Capacities'!$CV$12),(O138&lt;='Infill Capacities'!$CW$12))),((O138-'Infill Capacities'!$CV$12)*'Infill Capacities'!$CN$5*('Infill Capacities'!$CR$12)+'Infill Capacities'!$CM$12))+_xlfn.IFS((O138&lt;='Frame Capacities'!$BM$12),(O138*'Frame Capacities'!$BG$5*'Frame Capacities'!$BH$12),(AND((O138&gt;'Frame Capacities'!$BM$12),(O138&lt;='Frame Capacities'!$BN$12))),((O138-'Frame Capacities'!$BM$12)*'Frame Capacities'!$BG$5*('Frame Capacities'!$BI$12)+'Frame Capacities'!$BC$12),(AND((O138&gt;'Frame Capacities'!$BN$12),(O138&lt;='Frame Capacities'!$BO$12))),((O138-'Frame Capacities'!$BN$12)*'Frame Capacities'!$BG$5*('Frame Capacities'!$BJ$12)+'Frame Capacities'!$BD$12),(AND((O138&gt;'Frame Capacities'!$BO$12),(O138&lt;='Frame Capacities'!$BP$12))),((O138-'Frame Capacities'!$BO$12)*'Frame Capacities'!$BG$5*('Frame Capacities'!$BK$12)+'Frame Capacities'!$BE$12))</f>
        <v>649.94819170131836</v>
      </c>
      <c r="U138" s="323">
        <f>U137+T138*K138</f>
        <v>3199.0774074397827</v>
      </c>
      <c r="V138" s="394"/>
      <c r="W138" s="309"/>
      <c r="X138" s="437">
        <v>2</v>
      </c>
      <c r="Y138" s="25">
        <f>'Structural Information'!$Z$7</f>
        <v>40.367000000000004</v>
      </c>
      <c r="Z138" s="25">
        <f>Y138*M138</f>
        <v>1.6209606390996496</v>
      </c>
      <c r="AA138" s="25">
        <f>Z138*L138</f>
        <v>9.3205236748229847</v>
      </c>
      <c r="AB138" s="435" t="s">
        <v>341</v>
      </c>
    </row>
    <row r="139" spans="2:28" x14ac:dyDescent="0.25">
      <c r="B139" s="418">
        <v>1</v>
      </c>
      <c r="C139" s="29">
        <f t="shared" si="16"/>
        <v>4.757439679956843E-3</v>
      </c>
      <c r="D139" s="29">
        <f t="shared" si="17"/>
        <v>1.240616277769542E-2</v>
      </c>
      <c r="E139" s="29">
        <f t="shared" si="18"/>
        <v>1.308640193644541E-2</v>
      </c>
      <c r="F139" s="29">
        <f t="shared" si="19"/>
        <v>1.9157661511266862E-2</v>
      </c>
      <c r="G139" s="29">
        <f t="shared" si="20"/>
        <v>2.2327430088333024E-2</v>
      </c>
      <c r="H139" s="29">
        <f t="shared" si="21"/>
        <v>2.2327430088333024E-2</v>
      </c>
      <c r="I139" s="419"/>
      <c r="J139" s="391">
        <v>1</v>
      </c>
      <c r="K139" s="323">
        <f>'Structural Information'!$U$8</f>
        <v>2.75</v>
      </c>
      <c r="L139" s="323">
        <f>K139</f>
        <v>2.75</v>
      </c>
      <c r="M139" s="392">
        <f>'Yield Mechanism'!$V$59</f>
        <v>2.261393352996649E-2</v>
      </c>
      <c r="N139" s="29">
        <f>M139</f>
        <v>2.261393352996649E-2</v>
      </c>
      <c r="O139" s="393">
        <f>N139/K139</f>
        <v>8.2232485563514517E-3</v>
      </c>
      <c r="P139" s="392">
        <f>$C$28</f>
        <v>8.2232485563514535E-3</v>
      </c>
      <c r="Q139" s="392">
        <f>$D$28</f>
        <v>1.8341611351237492E-3</v>
      </c>
      <c r="R139" s="25">
        <f t="shared" ref="R139" si="23">O139/P139</f>
        <v>0.99999999999999978</v>
      </c>
      <c r="S139" s="25">
        <f t="shared" si="22"/>
        <v>4.483383928967962</v>
      </c>
      <c r="T139" s="323">
        <f>_xlfn.IFS((O139&lt;='Infill Capacities'!$CT$13),(O139*'Infill Capacities'!$CO$13*'Infill Capacities'!$CN$6),(AND((O139&gt;'Infill Capacities'!$CT$13),(O139&lt;='Infill Capacities'!$CU$13))),((O139-'Infill Capacities'!$CT$13)*'Infill Capacities'!$CN$6*('Infill Capacities'!$CP$13)+'Infill Capacities'!$CJ$13),(AND((O139&gt;'Infill Capacities'!$CU$13),(O139&lt;='Infill Capacities'!$CV$13))),((O139-'Infill Capacities'!$CU$13)*'Infill Capacities'!$CN$6*('Infill Capacities'!$CQ$13)+'Infill Capacities'!$CK$13),(AND((O139&gt;'Infill Capacities'!$CV$13),(O139&lt;='Infill Capacities'!$CW$13))),((O139-'Infill Capacities'!$CV$13)*'Infill Capacities'!$CN$6*('Infill Capacities'!$CR$13)+'Infill Capacities'!$CM$13))+_xlfn.IFS((O139&lt;='Frame Capacities'!$BM$13),(O139*'Frame Capacities'!$BG$6*'Frame Capacities'!$BH$13),(AND((O139&gt;'Frame Capacities'!$BM$13),(O139&lt;='Frame Capacities'!$BN$13))),((O139-'Frame Capacities'!$BM$13)*'Frame Capacities'!$BG$6*('Frame Capacities'!$BI$13)+'Frame Capacities'!$BC$13),(AND((O139&gt;'Frame Capacities'!$BN$13),(O139&lt;='Frame Capacities'!$BO$13))),((O139-'Frame Capacities'!$BN$13)*'Frame Capacities'!$BG$6*('Frame Capacities'!$BJ$13)+'Frame Capacities'!$BD$13),(AND((O139&gt;'Frame Capacities'!$BO$13),(O139&lt;='Frame Capacities'!$BP$13))),((O139-'Frame Capacities'!$BO$13)*'Frame Capacities'!$BG$6*('Frame Capacities'!$BK$13)+'Frame Capacities'!$BE$13))</f>
        <v>481.42733815030419</v>
      </c>
      <c r="U139" s="323">
        <f>U138+T139*K139</f>
        <v>4523.0025873531195</v>
      </c>
      <c r="V139" s="395"/>
      <c r="W139" s="309"/>
      <c r="X139" s="437">
        <v>1</v>
      </c>
      <c r="Y139" s="25">
        <f>'Structural Information'!$Z$8</f>
        <v>40.367000000000004</v>
      </c>
      <c r="Z139" s="25">
        <f>Y139*M139</f>
        <v>0.91285665480415745</v>
      </c>
      <c r="AA139" s="25">
        <f>Z139*L139</f>
        <v>2.5103558007114328</v>
      </c>
      <c r="AB139" s="322">
        <f>T139/M137</f>
        <v>10614.171137223164</v>
      </c>
    </row>
    <row r="140" spans="2:28" x14ac:dyDescent="0.25">
      <c r="B140" s="420">
        <v>0</v>
      </c>
      <c r="C140" s="29">
        <f t="shared" si="16"/>
        <v>0</v>
      </c>
      <c r="D140" s="29">
        <f t="shared" si="17"/>
        <v>0</v>
      </c>
      <c r="E140" s="29">
        <f t="shared" si="18"/>
        <v>0</v>
      </c>
      <c r="F140" s="29">
        <f t="shared" si="19"/>
        <v>0</v>
      </c>
      <c r="G140" s="29">
        <f t="shared" si="20"/>
        <v>0</v>
      </c>
      <c r="H140" s="29">
        <f t="shared" si="21"/>
        <v>0</v>
      </c>
      <c r="V140" s="447"/>
      <c r="W140" s="309"/>
      <c r="X140" s="450"/>
      <c r="Y140" s="435" t="s">
        <v>83</v>
      </c>
      <c r="Z140" s="396">
        <f>SUM(Z137:Z139)</f>
        <v>4.3647447500252197</v>
      </c>
      <c r="AA140" s="396">
        <f>SUM(AA137:AA139)</f>
        <v>27.851494716596786</v>
      </c>
      <c r="AB140" s="438" t="s">
        <v>343</v>
      </c>
    </row>
    <row r="141" spans="2:28" x14ac:dyDescent="0.25">
      <c r="W141" s="309"/>
      <c r="X141" s="450"/>
      <c r="Y141" s="448"/>
      <c r="Z141" s="448"/>
      <c r="AA141" s="449"/>
      <c r="AB141" s="25">
        <f>(('Structural Information'!$Z$6*M137+'Structural Information'!$Z$7*M138+'Structural Information'!$Z$8*M139)^2)/('Structural Information'!$Z$6*M137*M137+'Structural Information'!$Z$7*M138*M138+'Structural Information'!$Z$8*M139*M139)</f>
        <v>112.87516363845498</v>
      </c>
    </row>
    <row r="142" spans="2:28" x14ac:dyDescent="0.25">
      <c r="W142" s="309"/>
      <c r="X142" s="450"/>
      <c r="Y142" s="20"/>
      <c r="Z142" s="20"/>
      <c r="AA142" s="407"/>
      <c r="AB142" s="435" t="s">
        <v>342</v>
      </c>
    </row>
    <row r="143" spans="2:28" x14ac:dyDescent="0.25">
      <c r="X143" s="451"/>
      <c r="Y143" s="409"/>
      <c r="Z143" s="409"/>
      <c r="AA143" s="410"/>
      <c r="AB143" s="322">
        <f>2*PI()*SQRT(AB141/AB139)</f>
        <v>0.64794183572087438</v>
      </c>
    </row>
    <row r="145" spans="10:28" ht="15.75" x14ac:dyDescent="0.25">
      <c r="J145" s="878" t="s">
        <v>347</v>
      </c>
      <c r="K145" s="878"/>
      <c r="L145" s="878"/>
      <c r="M145" s="878"/>
      <c r="N145" s="878"/>
      <c r="O145" s="878"/>
      <c r="P145" s="878"/>
      <c r="Q145" s="878"/>
      <c r="R145" s="878"/>
      <c r="S145" s="878"/>
      <c r="T145" s="878"/>
      <c r="U145" s="878"/>
      <c r="V145" s="878"/>
      <c r="X145" s="879" t="s">
        <v>111</v>
      </c>
      <c r="Y145" s="879"/>
      <c r="Z145" s="879"/>
      <c r="AA145" s="879"/>
      <c r="AB145" s="879"/>
    </row>
    <row r="146" spans="10:28" ht="15" customHeight="1" x14ac:dyDescent="0.25">
      <c r="J146" s="664" t="s">
        <v>9</v>
      </c>
      <c r="K146" s="663" t="s">
        <v>3</v>
      </c>
      <c r="L146" s="663" t="s">
        <v>76</v>
      </c>
      <c r="M146" s="664" t="s">
        <v>78</v>
      </c>
      <c r="N146" s="664" t="s">
        <v>86</v>
      </c>
      <c r="O146" s="663" t="s">
        <v>106</v>
      </c>
      <c r="P146" s="663" t="s">
        <v>267</v>
      </c>
      <c r="Q146" s="663" t="s">
        <v>268</v>
      </c>
      <c r="R146" s="664" t="s">
        <v>398</v>
      </c>
      <c r="S146" s="664" t="s">
        <v>399</v>
      </c>
      <c r="T146" s="664" t="s">
        <v>80</v>
      </c>
      <c r="U146" s="663" t="s">
        <v>107</v>
      </c>
      <c r="V146" s="664" t="s">
        <v>84</v>
      </c>
      <c r="X146" s="664" t="s">
        <v>9</v>
      </c>
      <c r="Y146" s="873" t="s">
        <v>81</v>
      </c>
      <c r="Z146" s="873" t="s">
        <v>82</v>
      </c>
      <c r="AA146" s="873" t="s">
        <v>109</v>
      </c>
      <c r="AB146" s="663" t="s">
        <v>110</v>
      </c>
    </row>
    <row r="147" spans="10:28" x14ac:dyDescent="0.25">
      <c r="J147" s="569"/>
      <c r="K147" s="662"/>
      <c r="L147" s="662"/>
      <c r="M147" s="569"/>
      <c r="N147" s="569"/>
      <c r="O147" s="662"/>
      <c r="P147" s="662"/>
      <c r="Q147" s="662"/>
      <c r="R147" s="569"/>
      <c r="S147" s="569"/>
      <c r="T147" s="569"/>
      <c r="U147" s="662"/>
      <c r="V147" s="569"/>
      <c r="X147" s="569"/>
      <c r="Y147" s="874"/>
      <c r="Z147" s="874"/>
      <c r="AA147" s="874"/>
      <c r="AB147" s="662"/>
    </row>
    <row r="148" spans="10:28" x14ac:dyDescent="0.25">
      <c r="J148" s="391">
        <v>3</v>
      </c>
      <c r="K148" s="323">
        <f>'Structural Information'!$U$6</f>
        <v>3</v>
      </c>
      <c r="L148" s="323">
        <f>L149+K148</f>
        <v>8.75</v>
      </c>
      <c r="M148" s="392">
        <f>'Yield Mechanism'!$V$57</f>
        <v>4.5357035601392544E-2</v>
      </c>
      <c r="N148" s="29">
        <f>M148-M149</f>
        <v>5.2014471479615368E-3</v>
      </c>
      <c r="O148" s="393">
        <f>N148/K148</f>
        <v>1.7338157159871789E-3</v>
      </c>
      <c r="P148" s="392">
        <f>$C$26</f>
        <v>9.5976000000000013E-3</v>
      </c>
      <c r="Q148" s="392">
        <f>$D$26</f>
        <v>2.3013541635155529E-3</v>
      </c>
      <c r="R148" s="323">
        <f>O148/P148</f>
        <v>0.18065096649028703</v>
      </c>
      <c r="S148" s="25">
        <f>O148/Q148</f>
        <v>0.75338934939878999</v>
      </c>
      <c r="T148" s="323">
        <f>_xlfn.IFS((O148&lt;='Infill Capacities'!$CT$11),(O148*'Infill Capacities'!$CO$11*'Infill Capacities'!$CN$4),(AND((O148&gt;'Infill Capacities'!$CT$11),(O148&lt;='Infill Capacities'!$CU$11))),((O148-'Infill Capacities'!$CT$11)*'Infill Capacities'!$CN$4*('Infill Capacities'!$CP$11)+'Infill Capacities'!$CJ$11),(AND((O148&gt;'Infill Capacities'!$CU$11),(O148&lt;='Infill Capacities'!$CV$11))),((O148-'Infill Capacities'!$CU$11)*'Infill Capacities'!$CN$4*('Infill Capacities'!$CQ$11)+'Infill Capacities'!$CK$11),(AND((O148&gt;'Infill Capacities'!$CV$11),(O148&lt;='Infill Capacities'!$CW$11))),((O148-'Infill Capacities'!$CV$11)*'Infill Capacities'!$CN$4*('Infill Capacities'!$CR$11)+'Infill Capacities'!$CM$11))+_xlfn.IFS((O148&lt;='Frame Capacities'!$BM$11),(O148*'Frame Capacities'!$BG$4*'Frame Capacities'!$BH$11),(AND((O148&gt;'Frame Capacities'!$BM$11),(O148&lt;='Frame Capacities'!$BN$11))),((O148-'Frame Capacities'!$BM$11)*'Frame Capacities'!$BG$4*('Frame Capacities'!$BI$11)+'Frame Capacities'!$BC$11),(AND((O148&gt;'Frame Capacities'!$BN$11),(O148&lt;='Frame Capacities'!$BO$11))),((O148-'Frame Capacities'!$BN$11)*'Frame Capacities'!$BG$4*('Frame Capacities'!$BJ$11)+'Frame Capacities'!$BD$11),(AND((O148&gt;'Frame Capacities'!$BO$11),(O148&lt;='Frame Capacities'!$BP$11))),((O148-'Frame Capacities'!$BO$11)*'Frame Capacities'!$BG$4*('Frame Capacities'!$BK$11)+'Frame Capacities'!$BE$11))</f>
        <v>416.41094411194257</v>
      </c>
      <c r="U148" s="323">
        <f>T148*K148</f>
        <v>1249.2328323358277</v>
      </c>
      <c r="V148" s="25">
        <f>U150/AB148</f>
        <v>708.82198597893728</v>
      </c>
      <c r="W148" s="309"/>
      <c r="X148" s="437">
        <v>3</v>
      </c>
      <c r="Y148" s="25">
        <f>'Structural Information'!$Z$6</f>
        <v>40.367000000000004</v>
      </c>
      <c r="Z148" s="25">
        <f>Y148*M148</f>
        <v>1.8309274561214131</v>
      </c>
      <c r="AA148" s="25">
        <f>Z148*L148</f>
        <v>16.020615241062366</v>
      </c>
      <c r="AB148" s="25">
        <f>AA151/Z151</f>
        <v>6.3810133952130554</v>
      </c>
    </row>
    <row r="149" spans="10:28" x14ac:dyDescent="0.25">
      <c r="J149" s="391">
        <v>2</v>
      </c>
      <c r="K149" s="323">
        <f>'Structural Information'!$U$7</f>
        <v>3</v>
      </c>
      <c r="L149" s="323">
        <f>L150+K149</f>
        <v>5.75</v>
      </c>
      <c r="M149" s="392">
        <f>'Yield Mechanism'!$V$58</f>
        <v>4.0155588453431007E-2</v>
      </c>
      <c r="N149" s="29">
        <f>M149-M150</f>
        <v>1.7541654923464517E-2</v>
      </c>
      <c r="O149" s="393">
        <f>N149/K149</f>
        <v>5.8472183078215056E-3</v>
      </c>
      <c r="P149" s="392">
        <f>$C$27</f>
        <v>9.1590348884381355E-3</v>
      </c>
      <c r="Q149" s="392">
        <f>$D$27</f>
        <v>2.0282547063804565E-3</v>
      </c>
      <c r="R149" s="25">
        <f>O149/P149</f>
        <v>0.63840987386156967</v>
      </c>
      <c r="S149" s="25">
        <f t="shared" ref="S149:S150" si="24">O149/Q149</f>
        <v>2.8828816664038324</v>
      </c>
      <c r="T149" s="323">
        <f>_xlfn.IFS((O149&lt;='Infill Capacities'!$CT$12),(O149*'Infill Capacities'!$CO$12*'Infill Capacities'!$CN$5),(AND((O149&gt;'Infill Capacities'!$CT$12),(O149&lt;='Infill Capacities'!$CU$12))),((O149-'Infill Capacities'!$CT$12)*'Infill Capacities'!$CN$5*('Infill Capacities'!$CP$12)+'Infill Capacities'!$CJ$12),(AND((O149&gt;'Infill Capacities'!$CU$12),(O149&lt;='Infill Capacities'!$CV$12))),((O149-'Infill Capacities'!$CU$12)*'Infill Capacities'!$CN$5*('Infill Capacities'!$CQ$12)+'Infill Capacities'!$CK$12),(AND((O149&gt;'Infill Capacities'!$CV$12),(O149&lt;='Infill Capacities'!$CW$12))),((O149-'Infill Capacities'!$CV$12)*'Infill Capacities'!$CN$5*('Infill Capacities'!$CR$12)+'Infill Capacities'!$CM$12))+_xlfn.IFS((O149&lt;='Frame Capacities'!$BM$12),(O149*'Frame Capacities'!$BG$5*'Frame Capacities'!$BH$12),(AND((O149&gt;'Frame Capacities'!$BM$12),(O149&lt;='Frame Capacities'!$BN$12))),((O149-'Frame Capacities'!$BM$12)*'Frame Capacities'!$BG$5*('Frame Capacities'!$BI$12)+'Frame Capacities'!$BC$12),(AND((O149&gt;'Frame Capacities'!$BN$12),(O149&lt;='Frame Capacities'!$BO$12))),((O149-'Frame Capacities'!$BN$12)*'Frame Capacities'!$BG$5*('Frame Capacities'!$BJ$12)+'Frame Capacities'!$BD$12),(AND((O149&gt;'Frame Capacities'!$BO$12),(O149&lt;='Frame Capacities'!$BP$12))),((O149-'Frame Capacities'!$BO$12)*'Frame Capacities'!$BG$5*('Frame Capacities'!$BK$12)+'Frame Capacities'!$BE$12))</f>
        <v>649.94819170131836</v>
      </c>
      <c r="U149" s="323">
        <f>U148+T149*K149</f>
        <v>3199.0774074397827</v>
      </c>
      <c r="V149" s="394"/>
      <c r="W149" s="309"/>
      <c r="X149" s="437">
        <v>2</v>
      </c>
      <c r="Y149" s="25">
        <f>'Structural Information'!$Z$7</f>
        <v>40.367000000000004</v>
      </c>
      <c r="Z149" s="25">
        <f>Y149*M149</f>
        <v>1.6209606390996496</v>
      </c>
      <c r="AA149" s="25">
        <f>Z149*L149</f>
        <v>9.3205236748229847</v>
      </c>
      <c r="AB149" s="435" t="s">
        <v>341</v>
      </c>
    </row>
    <row r="150" spans="10:28" x14ac:dyDescent="0.25">
      <c r="J150" s="391">
        <v>1</v>
      </c>
      <c r="K150" s="323">
        <f>'Structural Information'!$U$8</f>
        <v>2.75</v>
      </c>
      <c r="L150" s="323">
        <f>K150</f>
        <v>2.75</v>
      </c>
      <c r="M150" s="392">
        <f>'Yield Mechanism'!$V$59</f>
        <v>2.261393352996649E-2</v>
      </c>
      <c r="N150" s="29">
        <f>M150</f>
        <v>2.261393352996649E-2</v>
      </c>
      <c r="O150" s="393">
        <f>N150/K150</f>
        <v>8.2232485563514517E-3</v>
      </c>
      <c r="P150" s="392">
        <f>$C$28</f>
        <v>8.2232485563514535E-3</v>
      </c>
      <c r="Q150" s="392">
        <f>$D$28</f>
        <v>1.8341611351237492E-3</v>
      </c>
      <c r="R150" s="25">
        <f t="shared" ref="R150" si="25">O150/P150</f>
        <v>0.99999999999999978</v>
      </c>
      <c r="S150" s="25">
        <f t="shared" si="24"/>
        <v>4.483383928967962</v>
      </c>
      <c r="T150" s="323">
        <f>_xlfn.IFS((O150&lt;='Infill Capacities'!$CT$13),(O150*'Infill Capacities'!$CO$13*'Infill Capacities'!$CN$6),(AND((O150&gt;'Infill Capacities'!$CT$13),(O150&lt;='Infill Capacities'!$CU$13))),((O150-'Infill Capacities'!$CT$13)*'Infill Capacities'!$CN$6*('Infill Capacities'!$CP$13)+'Infill Capacities'!$CJ$13),(AND((O150&gt;'Infill Capacities'!$CU$13),(O150&lt;='Infill Capacities'!$CV$13))),((O150-'Infill Capacities'!$CU$13)*'Infill Capacities'!$CN$6*('Infill Capacities'!$CQ$13)+'Infill Capacities'!$CK$13),(AND((O150&gt;'Infill Capacities'!$CV$13),(O150&lt;='Infill Capacities'!$CW$13))),((O150-'Infill Capacities'!$CV$13)*'Infill Capacities'!$CN$6*('Infill Capacities'!$CR$13)+'Infill Capacities'!$CM$13))+_xlfn.IFS((O150&lt;='Frame Capacities'!$BM$13),(O150*'Frame Capacities'!$BG$6*'Frame Capacities'!$BH$13),(AND((O150&gt;'Frame Capacities'!$BM$13),(O150&lt;='Frame Capacities'!$BN$13))),((O150-'Frame Capacities'!$BM$13)*'Frame Capacities'!$BG$6*('Frame Capacities'!$BI$13)+'Frame Capacities'!$BC$13),(AND((O150&gt;'Frame Capacities'!$BN$13),(O150&lt;='Frame Capacities'!$BO$13))),((O150-'Frame Capacities'!$BN$13)*'Frame Capacities'!$BG$6*('Frame Capacities'!$BJ$13)+'Frame Capacities'!$BD$13),(AND((O150&gt;'Frame Capacities'!$BO$13),(O150&lt;='Frame Capacities'!$BP$13))),((O150-'Frame Capacities'!$BO$13)*'Frame Capacities'!$BG$6*('Frame Capacities'!$BK$13)+'Frame Capacities'!$BE$13))</f>
        <v>481.42733815030419</v>
      </c>
      <c r="U150" s="323">
        <f>U149+T150*K150</f>
        <v>4523.0025873531195</v>
      </c>
      <c r="V150" s="395"/>
      <c r="W150" s="309"/>
      <c r="X150" s="437">
        <v>1</v>
      </c>
      <c r="Y150" s="25">
        <f>'Structural Information'!$Z$8</f>
        <v>40.367000000000004</v>
      </c>
      <c r="Z150" s="25">
        <f>Y150*M150</f>
        <v>0.91285665480415745</v>
      </c>
      <c r="AA150" s="25">
        <f>Z150*L150</f>
        <v>2.5103558007114328</v>
      </c>
      <c r="AB150" s="322">
        <f>T150/M148</f>
        <v>10614.171137223164</v>
      </c>
    </row>
    <row r="151" spans="10:28" x14ac:dyDescent="0.25">
      <c r="V151" s="447"/>
      <c r="W151" s="309"/>
      <c r="X151" s="450"/>
      <c r="Y151" s="435" t="s">
        <v>83</v>
      </c>
      <c r="Z151" s="396">
        <f>SUM(Z148:Z150)</f>
        <v>4.3647447500252197</v>
      </c>
      <c r="AA151" s="396">
        <f>SUM(AA148:AA150)</f>
        <v>27.851494716596786</v>
      </c>
      <c r="AB151" s="438" t="s">
        <v>343</v>
      </c>
    </row>
    <row r="152" spans="10:28" x14ac:dyDescent="0.25">
      <c r="W152" s="309"/>
      <c r="X152" s="450"/>
      <c r="Y152" s="448"/>
      <c r="Z152" s="448"/>
      <c r="AA152" s="449"/>
      <c r="AB152" s="25">
        <f>(('Structural Information'!$Z$6*M148+'Structural Information'!$Z$7*M149+'Structural Information'!$Z$8*M150)^2)/('Structural Information'!$Z$6*M148*M148+'Structural Information'!$Z$7*M149*M149+'Structural Information'!$Z$8*M150*M150)</f>
        <v>112.87516363845498</v>
      </c>
    </row>
    <row r="153" spans="10:28" x14ac:dyDescent="0.25">
      <c r="W153" s="309"/>
      <c r="X153" s="450"/>
      <c r="Y153" s="20"/>
      <c r="Z153" s="20"/>
      <c r="AA153" s="407"/>
      <c r="AB153" s="435" t="s">
        <v>342</v>
      </c>
    </row>
    <row r="154" spans="10:28" x14ac:dyDescent="0.25">
      <c r="X154" s="451"/>
      <c r="Y154" s="409"/>
      <c r="Z154" s="409"/>
      <c r="AA154" s="410"/>
      <c r="AB154" s="322">
        <f>2*PI()*SQRT(AB152/AB150)</f>
        <v>0.64794183572087438</v>
      </c>
    </row>
    <row r="156" spans="10:28" ht="15.75" x14ac:dyDescent="0.25">
      <c r="J156" s="881" t="s">
        <v>348</v>
      </c>
      <c r="K156" s="882"/>
      <c r="L156" s="882"/>
      <c r="M156" s="882"/>
      <c r="N156" s="882"/>
      <c r="O156" s="882"/>
      <c r="P156" s="882"/>
      <c r="Q156" s="882"/>
      <c r="R156" s="882"/>
      <c r="S156" s="882"/>
      <c r="T156" s="882"/>
      <c r="U156" s="882"/>
      <c r="V156" s="883"/>
      <c r="X156" s="878" t="s">
        <v>111</v>
      </c>
      <c r="Y156" s="878"/>
      <c r="Z156" s="878"/>
      <c r="AA156" s="878"/>
      <c r="AB156" s="878"/>
    </row>
    <row r="157" spans="10:28" ht="15" customHeight="1" x14ac:dyDescent="0.25">
      <c r="J157" s="664" t="s">
        <v>9</v>
      </c>
      <c r="K157" s="663" t="s">
        <v>3</v>
      </c>
      <c r="L157" s="663" t="s">
        <v>76</v>
      </c>
      <c r="M157" s="664" t="s">
        <v>78</v>
      </c>
      <c r="N157" s="664" t="s">
        <v>86</v>
      </c>
      <c r="O157" s="663" t="s">
        <v>106</v>
      </c>
      <c r="P157" s="663" t="s">
        <v>267</v>
      </c>
      <c r="Q157" s="663" t="s">
        <v>268</v>
      </c>
      <c r="R157" s="664" t="s">
        <v>398</v>
      </c>
      <c r="S157" s="664" t="s">
        <v>399</v>
      </c>
      <c r="T157" s="664" t="s">
        <v>80</v>
      </c>
      <c r="U157" s="663" t="s">
        <v>107</v>
      </c>
      <c r="V157" s="664" t="s">
        <v>84</v>
      </c>
      <c r="X157" s="664" t="s">
        <v>9</v>
      </c>
      <c r="Y157" s="873" t="s">
        <v>81</v>
      </c>
      <c r="Z157" s="873" t="s">
        <v>82</v>
      </c>
      <c r="AA157" s="873" t="s">
        <v>109</v>
      </c>
      <c r="AB157" s="663" t="s">
        <v>110</v>
      </c>
    </row>
    <row r="158" spans="10:28" x14ac:dyDescent="0.25">
      <c r="J158" s="569"/>
      <c r="K158" s="662"/>
      <c r="L158" s="662"/>
      <c r="M158" s="569"/>
      <c r="N158" s="569"/>
      <c r="O158" s="662"/>
      <c r="P158" s="662"/>
      <c r="Q158" s="662"/>
      <c r="R158" s="569"/>
      <c r="S158" s="569"/>
      <c r="T158" s="569"/>
      <c r="U158" s="662"/>
      <c r="V158" s="569"/>
      <c r="X158" s="569"/>
      <c r="Y158" s="874"/>
      <c r="Z158" s="874"/>
      <c r="AA158" s="874"/>
      <c r="AB158" s="662"/>
    </row>
    <row r="159" spans="10:28" ht="15" customHeight="1" x14ac:dyDescent="0.25">
      <c r="J159" s="391">
        <v>3</v>
      </c>
      <c r="K159" s="323">
        <f>'Structural Information'!$U$6</f>
        <v>3</v>
      </c>
      <c r="L159" s="323">
        <f>L160+K159</f>
        <v>8.75</v>
      </c>
      <c r="M159" s="392">
        <f>'Yield Mechanism'!$V$57</f>
        <v>4.5357035601392544E-2</v>
      </c>
      <c r="N159" s="29">
        <f>M159-M160</f>
        <v>5.2014471479615368E-3</v>
      </c>
      <c r="O159" s="393">
        <f>N159/K159</f>
        <v>1.7338157159871789E-3</v>
      </c>
      <c r="P159" s="392">
        <f>$C$26</f>
        <v>9.5976000000000013E-3</v>
      </c>
      <c r="Q159" s="392">
        <f>$D$26</f>
        <v>2.3013541635155529E-3</v>
      </c>
      <c r="R159" s="323">
        <f>O159/P159</f>
        <v>0.18065096649028703</v>
      </c>
      <c r="S159" s="25">
        <f>O159/Q159</f>
        <v>0.75338934939878999</v>
      </c>
      <c r="T159" s="323">
        <f>_xlfn.IFS((O159&lt;='Infill Capacities'!$CT$11),(O159*'Infill Capacities'!$CO$11*'Infill Capacities'!$CN$4),(AND((O159&gt;'Infill Capacities'!$CT$11),(O159&lt;='Infill Capacities'!$CU$11))),((O159-'Infill Capacities'!$CT$11)*'Infill Capacities'!$CN$4*('Infill Capacities'!$CP$11)+'Infill Capacities'!$CJ$11),(AND((O159&gt;'Infill Capacities'!$CU$11),(O159&lt;='Infill Capacities'!$CV$11))),((O159-'Infill Capacities'!$CU$11)*'Infill Capacities'!$CN$4*('Infill Capacities'!$CQ$11)+'Infill Capacities'!$CK$11),(AND((O159&gt;'Infill Capacities'!$CV$11),(O159&lt;='Infill Capacities'!$CW$11))),((O159-'Infill Capacities'!$CV$11)*'Infill Capacities'!$CN$4*('Infill Capacities'!$CR$11)+'Infill Capacities'!$CM$11))+_xlfn.IFS((O159&lt;='Frame Capacities'!$BM$11),(O159*'Frame Capacities'!$BG$4*'Frame Capacities'!$BH$11),(AND((O159&gt;'Frame Capacities'!$BM$11),(O159&lt;='Frame Capacities'!$BN$11))),((O159-'Frame Capacities'!$BM$11)*'Frame Capacities'!$BG$4*('Frame Capacities'!$BI$11)+'Frame Capacities'!$BC$11),(AND((O159&gt;'Frame Capacities'!$BN$11),(O159&lt;='Frame Capacities'!$BO$11))),((O159-'Frame Capacities'!$BN$11)*'Frame Capacities'!$BG$4*('Frame Capacities'!$BJ$11)+'Frame Capacities'!$BD$11),(AND((O159&gt;'Frame Capacities'!$BO$11),(O159&lt;='Frame Capacities'!$BP$11))),((O159-'Frame Capacities'!$BO$11)*'Frame Capacities'!$BG$4*('Frame Capacities'!$BK$11)+'Frame Capacities'!$BE$11))</f>
        <v>416.41094411194257</v>
      </c>
      <c r="U159" s="323">
        <f>T159*K159</f>
        <v>1249.2328323358277</v>
      </c>
      <c r="V159" s="25">
        <f>U161/AB159</f>
        <v>708.82198597893728</v>
      </c>
      <c r="W159" s="309"/>
      <c r="X159" s="437">
        <v>3</v>
      </c>
      <c r="Y159" s="25">
        <f>'Structural Information'!$Z$6</f>
        <v>40.367000000000004</v>
      </c>
      <c r="Z159" s="25">
        <f>Y159*M159</f>
        <v>1.8309274561214131</v>
      </c>
      <c r="AA159" s="25">
        <f>Z159*L159</f>
        <v>16.020615241062366</v>
      </c>
      <c r="AB159" s="25">
        <f>AA162/Z162</f>
        <v>6.3810133952130554</v>
      </c>
    </row>
    <row r="160" spans="10:28" x14ac:dyDescent="0.25">
      <c r="J160" s="391">
        <v>2</v>
      </c>
      <c r="K160" s="323">
        <f>'Structural Information'!$U$7</f>
        <v>3</v>
      </c>
      <c r="L160" s="323">
        <f>L161+K160</f>
        <v>5.75</v>
      </c>
      <c r="M160" s="392">
        <f>'Yield Mechanism'!$V$58</f>
        <v>4.0155588453431007E-2</v>
      </c>
      <c r="N160" s="29">
        <f>M160-M161</f>
        <v>1.7541654923464517E-2</v>
      </c>
      <c r="O160" s="393">
        <f>N160/K160</f>
        <v>5.8472183078215056E-3</v>
      </c>
      <c r="P160" s="392">
        <f>$C$27</f>
        <v>9.1590348884381355E-3</v>
      </c>
      <c r="Q160" s="392">
        <f>$D$27</f>
        <v>2.0282547063804565E-3</v>
      </c>
      <c r="R160" s="25">
        <f>O160/P160</f>
        <v>0.63840987386156967</v>
      </c>
      <c r="S160" s="25">
        <f t="shared" ref="S160:S161" si="26">O160/Q160</f>
        <v>2.8828816664038324</v>
      </c>
      <c r="T160" s="323">
        <f>_xlfn.IFS((O160&lt;='Infill Capacities'!$CT$12),(O160*'Infill Capacities'!$CO$12*'Infill Capacities'!$CN$5),(AND((O160&gt;'Infill Capacities'!$CT$12),(O160&lt;='Infill Capacities'!$CU$12))),((O160-'Infill Capacities'!$CT$12)*'Infill Capacities'!$CN$5*('Infill Capacities'!$CP$12)+'Infill Capacities'!$CJ$12),(AND((O160&gt;'Infill Capacities'!$CU$12),(O160&lt;='Infill Capacities'!$CV$12))),((O160-'Infill Capacities'!$CU$12)*'Infill Capacities'!$CN$5*('Infill Capacities'!$CQ$12)+'Infill Capacities'!$CK$12),(AND((O160&gt;'Infill Capacities'!$CV$12),(O160&lt;='Infill Capacities'!$CW$12))),((O160-'Infill Capacities'!$CV$12)*'Infill Capacities'!$CN$5*('Infill Capacities'!$CR$12)+'Infill Capacities'!$CM$12))+_xlfn.IFS((O160&lt;='Frame Capacities'!$BM$12),(O160*'Frame Capacities'!$BG$5*'Frame Capacities'!$BH$12),(AND((O160&gt;'Frame Capacities'!$BM$12),(O160&lt;='Frame Capacities'!$BN$12))),((O160-'Frame Capacities'!$BM$12)*'Frame Capacities'!$BG$5*('Frame Capacities'!$BI$12)+'Frame Capacities'!$BC$12),(AND((O160&gt;'Frame Capacities'!$BN$12),(O160&lt;='Frame Capacities'!$BO$12))),((O160-'Frame Capacities'!$BN$12)*'Frame Capacities'!$BG$5*('Frame Capacities'!$BJ$12)+'Frame Capacities'!$BD$12),(AND((O160&gt;'Frame Capacities'!$BO$12),(O160&lt;='Frame Capacities'!$BP$12))),((O160-'Frame Capacities'!$BO$12)*'Frame Capacities'!$BG$5*('Frame Capacities'!$BK$12)+'Frame Capacities'!$BE$12))</f>
        <v>649.94819170131836</v>
      </c>
      <c r="U160" s="323">
        <f>U159+T160*K160</f>
        <v>3199.0774074397827</v>
      </c>
      <c r="V160" s="394"/>
      <c r="W160" s="309"/>
      <c r="X160" s="437">
        <v>2</v>
      </c>
      <c r="Y160" s="25">
        <f>'Structural Information'!$Z$7</f>
        <v>40.367000000000004</v>
      </c>
      <c r="Z160" s="25">
        <f>Y160*M160</f>
        <v>1.6209606390996496</v>
      </c>
      <c r="AA160" s="25">
        <f>Z160*L160</f>
        <v>9.3205236748229847</v>
      </c>
      <c r="AB160" s="435" t="s">
        <v>341</v>
      </c>
    </row>
    <row r="161" spans="10:28" x14ac:dyDescent="0.25">
      <c r="J161" s="391">
        <v>1</v>
      </c>
      <c r="K161" s="323">
        <f>'Structural Information'!$U$8</f>
        <v>2.75</v>
      </c>
      <c r="L161" s="323">
        <f>K161</f>
        <v>2.75</v>
      </c>
      <c r="M161" s="392">
        <f>'Yield Mechanism'!$V$59</f>
        <v>2.261393352996649E-2</v>
      </c>
      <c r="N161" s="29">
        <f>M161</f>
        <v>2.261393352996649E-2</v>
      </c>
      <c r="O161" s="393">
        <f>N161/K161</f>
        <v>8.2232485563514517E-3</v>
      </c>
      <c r="P161" s="392">
        <f>$C$28</f>
        <v>8.2232485563514535E-3</v>
      </c>
      <c r="Q161" s="392">
        <f>$D$28</f>
        <v>1.8341611351237492E-3</v>
      </c>
      <c r="R161" s="25">
        <f t="shared" ref="R161" si="27">O161/P161</f>
        <v>0.99999999999999978</v>
      </c>
      <c r="S161" s="25">
        <f t="shared" si="26"/>
        <v>4.483383928967962</v>
      </c>
      <c r="T161" s="323">
        <f>_xlfn.IFS((O161&lt;='Infill Capacities'!$CT$13),(O161*'Infill Capacities'!$CO$13*'Infill Capacities'!$CN$6),(AND((O161&gt;'Infill Capacities'!$CT$13),(O161&lt;='Infill Capacities'!$CU$13))),((O161-'Infill Capacities'!$CT$13)*'Infill Capacities'!$CN$6*('Infill Capacities'!$CP$13)+'Infill Capacities'!$CJ$13),(AND((O161&gt;'Infill Capacities'!$CU$13),(O161&lt;='Infill Capacities'!$CV$13))),((O161-'Infill Capacities'!$CU$13)*'Infill Capacities'!$CN$6*('Infill Capacities'!$CQ$13)+'Infill Capacities'!$CK$13),(AND((O161&gt;'Infill Capacities'!$CV$13),(O161&lt;='Infill Capacities'!$CW$13))),((O161-'Infill Capacities'!$CV$13)*'Infill Capacities'!$CN$6*('Infill Capacities'!$CR$13)+'Infill Capacities'!$CM$13))+_xlfn.IFS((O161&lt;='Frame Capacities'!$BM$13),(O161*'Frame Capacities'!$BG$6*'Frame Capacities'!$BH$13),(AND((O161&gt;'Frame Capacities'!$BM$13),(O161&lt;='Frame Capacities'!$BN$13))),((O161-'Frame Capacities'!$BM$13)*'Frame Capacities'!$BG$6*('Frame Capacities'!$BI$13)+'Frame Capacities'!$BC$13),(AND((O161&gt;'Frame Capacities'!$BN$13),(O161&lt;='Frame Capacities'!$BO$13))),((O161-'Frame Capacities'!$BN$13)*'Frame Capacities'!$BG$6*('Frame Capacities'!$BJ$13)+'Frame Capacities'!$BD$13),(AND((O161&gt;'Frame Capacities'!$BO$13),(O161&lt;='Frame Capacities'!$BP$13))),((O161-'Frame Capacities'!$BO$13)*'Frame Capacities'!$BG$6*('Frame Capacities'!$BK$13)+'Frame Capacities'!$BE$13))</f>
        <v>481.42733815030419</v>
      </c>
      <c r="U161" s="323">
        <f>U160+T161*K161</f>
        <v>4523.0025873531195</v>
      </c>
      <c r="V161" s="395"/>
      <c r="W161" s="309"/>
      <c r="X161" s="437">
        <v>1</v>
      </c>
      <c r="Y161" s="25">
        <f>'Structural Information'!$Z$8</f>
        <v>40.367000000000004</v>
      </c>
      <c r="Z161" s="25">
        <f>Y161*M161</f>
        <v>0.91285665480415745</v>
      </c>
      <c r="AA161" s="25">
        <f>Z161*L161</f>
        <v>2.5103558007114328</v>
      </c>
      <c r="AB161" s="322">
        <f>T161/M159</f>
        <v>10614.171137223164</v>
      </c>
    </row>
    <row r="162" spans="10:28" x14ac:dyDescent="0.25">
      <c r="V162" s="447"/>
      <c r="W162" s="309"/>
      <c r="X162" s="450"/>
      <c r="Y162" s="435" t="s">
        <v>83</v>
      </c>
      <c r="Z162" s="396">
        <f>SUM(Z159:Z161)</f>
        <v>4.3647447500252197</v>
      </c>
      <c r="AA162" s="396">
        <f>SUM(AA159:AA161)</f>
        <v>27.851494716596786</v>
      </c>
      <c r="AB162" s="438" t="s">
        <v>343</v>
      </c>
    </row>
    <row r="163" spans="10:28" x14ac:dyDescent="0.25">
      <c r="W163" s="309"/>
      <c r="X163" s="450"/>
      <c r="Y163" s="448"/>
      <c r="Z163" s="448"/>
      <c r="AA163" s="449"/>
      <c r="AB163" s="25">
        <f>(('Structural Information'!$Z$6*M159+'Structural Information'!$Z$7*M160+'Structural Information'!$Z$8*M161)^2)/('Structural Information'!$Z$6*M159*M159+'Structural Information'!$Z$7*M160*M160+'Structural Information'!$Z$8*M161*M161)</f>
        <v>112.87516363845498</v>
      </c>
    </row>
    <row r="164" spans="10:28" x14ac:dyDescent="0.25">
      <c r="W164" s="309"/>
      <c r="X164" s="450"/>
      <c r="Y164" s="20"/>
      <c r="Z164" s="20"/>
      <c r="AA164" s="407"/>
      <c r="AB164" s="435" t="s">
        <v>342</v>
      </c>
    </row>
    <row r="165" spans="10:28" x14ac:dyDescent="0.25">
      <c r="X165" s="451"/>
      <c r="Y165" s="409"/>
      <c r="Z165" s="409"/>
      <c r="AA165" s="410"/>
      <c r="AB165" s="322">
        <f>2*PI()*SQRT(AB163/AB161)</f>
        <v>0.64794183572087438</v>
      </c>
    </row>
    <row r="167" spans="10:28" ht="15.75" x14ac:dyDescent="0.25">
      <c r="J167" s="875" t="s">
        <v>349</v>
      </c>
      <c r="K167" s="876"/>
      <c r="L167" s="876"/>
      <c r="M167" s="876"/>
      <c r="N167" s="876"/>
      <c r="O167" s="876"/>
      <c r="P167" s="876"/>
      <c r="Q167" s="876"/>
      <c r="R167" s="876"/>
      <c r="S167" s="876"/>
      <c r="T167" s="876"/>
      <c r="U167" s="876"/>
      <c r="V167" s="877"/>
      <c r="W167" s="411"/>
      <c r="X167" s="875" t="s">
        <v>111</v>
      </c>
      <c r="Y167" s="876"/>
      <c r="Z167" s="876"/>
      <c r="AA167" s="876"/>
      <c r="AB167" s="877"/>
    </row>
    <row r="168" spans="10:28" ht="15" customHeight="1" x14ac:dyDescent="0.25">
      <c r="J168" s="664" t="s">
        <v>9</v>
      </c>
      <c r="K168" s="663" t="s">
        <v>3</v>
      </c>
      <c r="L168" s="663" t="s">
        <v>76</v>
      </c>
      <c r="M168" s="664" t="s">
        <v>78</v>
      </c>
      <c r="N168" s="664" t="s">
        <v>86</v>
      </c>
      <c r="O168" s="663" t="s">
        <v>106</v>
      </c>
      <c r="P168" s="663" t="s">
        <v>267</v>
      </c>
      <c r="Q168" s="663" t="s">
        <v>268</v>
      </c>
      <c r="R168" s="664" t="s">
        <v>398</v>
      </c>
      <c r="S168" s="664" t="s">
        <v>399</v>
      </c>
      <c r="T168" s="664" t="s">
        <v>80</v>
      </c>
      <c r="U168" s="663" t="s">
        <v>107</v>
      </c>
      <c r="V168" s="664" t="s">
        <v>84</v>
      </c>
      <c r="X168" s="664" t="s">
        <v>9</v>
      </c>
      <c r="Y168" s="873" t="s">
        <v>81</v>
      </c>
      <c r="Z168" s="873" t="s">
        <v>82</v>
      </c>
      <c r="AA168" s="873" t="s">
        <v>109</v>
      </c>
      <c r="AB168" s="663" t="s">
        <v>110</v>
      </c>
    </row>
    <row r="169" spans="10:28" x14ac:dyDescent="0.25">
      <c r="J169" s="569"/>
      <c r="K169" s="662"/>
      <c r="L169" s="662"/>
      <c r="M169" s="569"/>
      <c r="N169" s="569"/>
      <c r="O169" s="662"/>
      <c r="P169" s="662"/>
      <c r="Q169" s="662"/>
      <c r="R169" s="569"/>
      <c r="S169" s="569"/>
      <c r="T169" s="569"/>
      <c r="U169" s="662"/>
      <c r="V169" s="569"/>
      <c r="X169" s="569"/>
      <c r="Y169" s="874"/>
      <c r="Z169" s="874"/>
      <c r="AA169" s="874"/>
      <c r="AB169" s="662"/>
    </row>
    <row r="170" spans="10:28" x14ac:dyDescent="0.25">
      <c r="J170" s="391">
        <v>3</v>
      </c>
      <c r="K170" s="323">
        <f>'Structural Information'!$U$6</f>
        <v>3</v>
      </c>
      <c r="L170" s="323">
        <f>L171+K170</f>
        <v>8.75</v>
      </c>
      <c r="M170" s="392">
        <f>'Yield Mechanism'!$V$57</f>
        <v>4.5357035601392544E-2</v>
      </c>
      <c r="N170" s="29">
        <f>M170-M171</f>
        <v>5.2014471479615368E-3</v>
      </c>
      <c r="O170" s="393">
        <f>N170/K170</f>
        <v>1.7338157159871789E-3</v>
      </c>
      <c r="P170" s="392">
        <f>$C$26</f>
        <v>9.5976000000000013E-3</v>
      </c>
      <c r="Q170" s="392">
        <f>$D$26</f>
        <v>2.3013541635155529E-3</v>
      </c>
      <c r="R170" s="323">
        <f>O170/P170</f>
        <v>0.18065096649028703</v>
      </c>
      <c r="S170" s="25">
        <f>O170/Q170</f>
        <v>0.75338934939878999</v>
      </c>
      <c r="T170" s="323">
        <f>_xlfn.IFS((O170&lt;='Infill Capacities'!$CT$11),(O170*'Infill Capacities'!$CO$11*'Infill Capacities'!$CN$4),(AND((O170&gt;'Infill Capacities'!$CT$11),(O170&lt;='Infill Capacities'!$CU$11))),((O170-'Infill Capacities'!$CT$11)*'Infill Capacities'!$CN$4*('Infill Capacities'!$CP$11)+'Infill Capacities'!$CJ$11),(AND((O170&gt;'Infill Capacities'!$CU$11),(O170&lt;='Infill Capacities'!$CV$11))),((O170-'Infill Capacities'!$CU$11)*'Infill Capacities'!$CN$4*('Infill Capacities'!$CQ$11)+'Infill Capacities'!$CK$11),(AND((O170&gt;'Infill Capacities'!$CV$11),(O170&lt;='Infill Capacities'!$CW$11))),((O170-'Infill Capacities'!$CV$11)*'Infill Capacities'!$CN$4*('Infill Capacities'!$CR$11)+'Infill Capacities'!$CM$11))+_xlfn.IFS((O170&lt;='Frame Capacities'!$BM$11),(O170*'Frame Capacities'!$BG$4*'Frame Capacities'!$BH$11),(AND((O170&gt;'Frame Capacities'!$BM$11),(O170&lt;='Frame Capacities'!$BN$11))),((O170-'Frame Capacities'!$BM$11)*'Frame Capacities'!$BG$4*('Frame Capacities'!$BI$11)+'Frame Capacities'!$BC$11),(AND((O170&gt;'Frame Capacities'!$BN$11),(O170&lt;='Frame Capacities'!$BO$11))),((O170-'Frame Capacities'!$BN$11)*'Frame Capacities'!$BG$4*('Frame Capacities'!$BJ$11)+'Frame Capacities'!$BD$11),(AND((O170&gt;'Frame Capacities'!$BO$11),(O170&lt;='Frame Capacities'!$BP$11))),((O170-'Frame Capacities'!$BO$11)*'Frame Capacities'!$BG$4*('Frame Capacities'!$BK$11)+'Frame Capacities'!$BE$11))</f>
        <v>416.41094411194257</v>
      </c>
      <c r="U170" s="323">
        <f>T170*K170</f>
        <v>1249.2328323358277</v>
      </c>
      <c r="V170" s="25">
        <f>U172/AB170</f>
        <v>708.82198597893728</v>
      </c>
      <c r="W170" s="309"/>
      <c r="X170" s="437">
        <v>3</v>
      </c>
      <c r="Y170" s="25">
        <f>'Structural Information'!$Z$6</f>
        <v>40.367000000000004</v>
      </c>
      <c r="Z170" s="25">
        <f>Y170*M170</f>
        <v>1.8309274561214131</v>
      </c>
      <c r="AA170" s="25">
        <f>Z170*L170</f>
        <v>16.020615241062366</v>
      </c>
      <c r="AB170" s="25">
        <f>AA173/Z173</f>
        <v>6.3810133952130554</v>
      </c>
    </row>
    <row r="171" spans="10:28" x14ac:dyDescent="0.25">
      <c r="J171" s="391">
        <v>2</v>
      </c>
      <c r="K171" s="323">
        <f>'Structural Information'!$U$7</f>
        <v>3</v>
      </c>
      <c r="L171" s="323">
        <f>L172+K171</f>
        <v>5.75</v>
      </c>
      <c r="M171" s="392">
        <f>'Yield Mechanism'!$V$58</f>
        <v>4.0155588453431007E-2</v>
      </c>
      <c r="N171" s="29">
        <f>M171-M172</f>
        <v>1.7541654923464517E-2</v>
      </c>
      <c r="O171" s="393">
        <f>N171/K171</f>
        <v>5.8472183078215056E-3</v>
      </c>
      <c r="P171" s="392">
        <f>$C$27</f>
        <v>9.1590348884381355E-3</v>
      </c>
      <c r="Q171" s="392">
        <f>$D$27</f>
        <v>2.0282547063804565E-3</v>
      </c>
      <c r="R171" s="25">
        <f>O171/P171</f>
        <v>0.63840987386156967</v>
      </c>
      <c r="S171" s="25">
        <f t="shared" ref="S171:S172" si="28">O171/Q171</f>
        <v>2.8828816664038324</v>
      </c>
      <c r="T171" s="323">
        <f>_xlfn.IFS((O171&lt;='Infill Capacities'!$CT$12),(O171*'Infill Capacities'!$CO$12*'Infill Capacities'!$CN$5),(AND((O171&gt;'Infill Capacities'!$CT$12),(O171&lt;='Infill Capacities'!$CU$12))),((O171-'Infill Capacities'!$CT$12)*'Infill Capacities'!$CN$5*('Infill Capacities'!$CP$12)+'Infill Capacities'!$CJ$12),(AND((O171&gt;'Infill Capacities'!$CU$12),(O171&lt;='Infill Capacities'!$CV$12))),((O171-'Infill Capacities'!$CU$12)*'Infill Capacities'!$CN$5*('Infill Capacities'!$CQ$12)+'Infill Capacities'!$CK$12),(AND((O171&gt;'Infill Capacities'!$CV$12),(O171&lt;='Infill Capacities'!$CW$12))),((O171-'Infill Capacities'!$CV$12)*'Infill Capacities'!$CN$5*('Infill Capacities'!$CR$12)+'Infill Capacities'!$CM$12))+_xlfn.IFS((O171&lt;='Frame Capacities'!$BM$12),(O171*'Frame Capacities'!$BG$5*'Frame Capacities'!$BH$12),(AND((O171&gt;'Frame Capacities'!$BM$12),(O171&lt;='Frame Capacities'!$BN$12))),((O171-'Frame Capacities'!$BM$12)*'Frame Capacities'!$BG$5*('Frame Capacities'!$BI$12)+'Frame Capacities'!$BC$12),(AND((O171&gt;'Frame Capacities'!$BN$12),(O171&lt;='Frame Capacities'!$BO$12))),((O171-'Frame Capacities'!$BN$12)*'Frame Capacities'!$BG$5*('Frame Capacities'!$BJ$12)+'Frame Capacities'!$BD$12),(AND((O171&gt;'Frame Capacities'!$BO$12),(O171&lt;='Frame Capacities'!$BP$12))),((O171-'Frame Capacities'!$BO$12)*'Frame Capacities'!$BG$5*('Frame Capacities'!$BK$12)+'Frame Capacities'!$BE$12))</f>
        <v>649.94819170131836</v>
      </c>
      <c r="U171" s="323">
        <f>U170+T171*K171</f>
        <v>3199.0774074397827</v>
      </c>
      <c r="V171" s="394"/>
      <c r="W171" s="309"/>
      <c r="X171" s="437">
        <v>2</v>
      </c>
      <c r="Y171" s="25">
        <f>'Structural Information'!$Z$7</f>
        <v>40.367000000000004</v>
      </c>
      <c r="Z171" s="25">
        <f>Y171*M171</f>
        <v>1.6209606390996496</v>
      </c>
      <c r="AA171" s="25">
        <f>Z171*L171</f>
        <v>9.3205236748229847</v>
      </c>
      <c r="AB171" s="435" t="s">
        <v>341</v>
      </c>
    </row>
    <row r="172" spans="10:28" x14ac:dyDescent="0.25">
      <c r="J172" s="391">
        <v>1</v>
      </c>
      <c r="K172" s="323">
        <f>'Structural Information'!$U$8</f>
        <v>2.75</v>
      </c>
      <c r="L172" s="323">
        <f>K172</f>
        <v>2.75</v>
      </c>
      <c r="M172" s="392">
        <f>'Yield Mechanism'!$V$59</f>
        <v>2.261393352996649E-2</v>
      </c>
      <c r="N172" s="29">
        <f>M172</f>
        <v>2.261393352996649E-2</v>
      </c>
      <c r="O172" s="393">
        <f>N172/K172</f>
        <v>8.2232485563514517E-3</v>
      </c>
      <c r="P172" s="392">
        <f>$C$28</f>
        <v>8.2232485563514535E-3</v>
      </c>
      <c r="Q172" s="392">
        <f>$D$28</f>
        <v>1.8341611351237492E-3</v>
      </c>
      <c r="R172" s="25">
        <f t="shared" ref="R172" si="29">O172/P172</f>
        <v>0.99999999999999978</v>
      </c>
      <c r="S172" s="25">
        <f t="shared" si="28"/>
        <v>4.483383928967962</v>
      </c>
      <c r="T172" s="323">
        <f>_xlfn.IFS((O172&lt;='Infill Capacities'!$CT$13),(O172*'Infill Capacities'!$CO$13*'Infill Capacities'!$CN$6),(AND((O172&gt;'Infill Capacities'!$CT$13),(O172&lt;='Infill Capacities'!$CU$13))),((O172-'Infill Capacities'!$CT$13)*'Infill Capacities'!$CN$6*('Infill Capacities'!$CP$13)+'Infill Capacities'!$CJ$13),(AND((O172&gt;'Infill Capacities'!$CU$13),(O172&lt;='Infill Capacities'!$CV$13))),((O172-'Infill Capacities'!$CU$13)*'Infill Capacities'!$CN$6*('Infill Capacities'!$CQ$13)+'Infill Capacities'!$CK$13),(AND((O172&gt;'Infill Capacities'!$CV$13),(O172&lt;='Infill Capacities'!$CW$13))),((O172-'Infill Capacities'!$CV$13)*'Infill Capacities'!$CN$6*('Infill Capacities'!$CR$13)+'Infill Capacities'!$CM$13))+_xlfn.IFS((O172&lt;='Frame Capacities'!$BM$13),(O172*'Frame Capacities'!$BG$6*'Frame Capacities'!$BH$13),(AND((O172&gt;'Frame Capacities'!$BM$13),(O172&lt;='Frame Capacities'!$BN$13))),((O172-'Frame Capacities'!$BM$13)*'Frame Capacities'!$BG$6*('Frame Capacities'!$BI$13)+'Frame Capacities'!$BC$13),(AND((O172&gt;'Frame Capacities'!$BN$13),(O172&lt;='Frame Capacities'!$BO$13))),((O172-'Frame Capacities'!$BN$13)*'Frame Capacities'!$BG$6*('Frame Capacities'!$BJ$13)+'Frame Capacities'!$BD$13),(AND((O172&gt;'Frame Capacities'!$BO$13),(O172&lt;='Frame Capacities'!$BP$13))),((O172-'Frame Capacities'!$BO$13)*'Frame Capacities'!$BG$6*('Frame Capacities'!$BK$13)+'Frame Capacities'!$BE$13))</f>
        <v>481.42733815030419</v>
      </c>
      <c r="U172" s="323">
        <f>U171+T172*K172</f>
        <v>4523.0025873531195</v>
      </c>
      <c r="V172" s="395"/>
      <c r="W172" s="309"/>
      <c r="X172" s="437">
        <v>1</v>
      </c>
      <c r="Y172" s="25">
        <f>'Structural Information'!$Z$8</f>
        <v>40.367000000000004</v>
      </c>
      <c r="Z172" s="25">
        <f>Y172*M172</f>
        <v>0.91285665480415745</v>
      </c>
      <c r="AA172" s="25">
        <f>Z172*L172</f>
        <v>2.5103558007114328</v>
      </c>
      <c r="AB172" s="322">
        <f>T172/M170</f>
        <v>10614.171137223164</v>
      </c>
    </row>
    <row r="173" spans="10:28" x14ac:dyDescent="0.25">
      <c r="V173" s="447"/>
      <c r="W173" s="309"/>
      <c r="X173" s="450"/>
      <c r="Y173" s="435" t="s">
        <v>83</v>
      </c>
      <c r="Z173" s="396">
        <f>SUM(Z170:Z172)</f>
        <v>4.3647447500252197</v>
      </c>
      <c r="AA173" s="396">
        <f>SUM(AA170:AA172)</f>
        <v>27.851494716596786</v>
      </c>
      <c r="AB173" s="438" t="s">
        <v>343</v>
      </c>
    </row>
    <row r="174" spans="10:28" x14ac:dyDescent="0.25">
      <c r="W174" s="309"/>
      <c r="X174" s="450"/>
      <c r="Y174" s="448"/>
      <c r="Z174" s="448"/>
      <c r="AA174" s="449"/>
      <c r="AB174" s="25">
        <f>(('Structural Information'!$Z$6*M170+'Structural Information'!$Z$7*M171+'Structural Information'!$Z$8*M172)^2)/('Structural Information'!$Z$6*M170*M170+'Structural Information'!$Z$7*M171*M171+'Structural Information'!$Z$8*M172*M172)</f>
        <v>112.87516363845498</v>
      </c>
    </row>
    <row r="175" spans="10:28" x14ac:dyDescent="0.25">
      <c r="W175" s="309"/>
      <c r="X175" s="450"/>
      <c r="Y175" s="20"/>
      <c r="Z175" s="20"/>
      <c r="AA175" s="407"/>
      <c r="AB175" s="435" t="s">
        <v>342</v>
      </c>
    </row>
    <row r="176" spans="10:28" x14ac:dyDescent="0.25">
      <c r="X176" s="451"/>
      <c r="Y176" s="409"/>
      <c r="Z176" s="409"/>
      <c r="AA176" s="410"/>
      <c r="AB176" s="322">
        <f>2*PI()*SQRT(AB174/AB172)</f>
        <v>0.64794183572087438</v>
      </c>
    </row>
    <row r="177" spans="3:28" x14ac:dyDescent="0.25">
      <c r="R177" s="412"/>
      <c r="S177" s="412"/>
    </row>
    <row r="178" spans="3:28" ht="15.75" x14ac:dyDescent="0.25">
      <c r="J178" s="875" t="s">
        <v>350</v>
      </c>
      <c r="K178" s="876"/>
      <c r="L178" s="876"/>
      <c r="M178" s="876"/>
      <c r="N178" s="876"/>
      <c r="O178" s="876"/>
      <c r="P178" s="876"/>
      <c r="Q178" s="876"/>
      <c r="R178" s="876"/>
      <c r="S178" s="876"/>
      <c r="T178" s="876"/>
      <c r="U178" s="876"/>
      <c r="V178" s="877"/>
      <c r="W178" s="411"/>
      <c r="X178" s="872" t="s">
        <v>111</v>
      </c>
      <c r="Y178" s="872"/>
      <c r="Z178" s="872"/>
      <c r="AA178" s="872"/>
      <c r="AB178" s="872"/>
    </row>
    <row r="179" spans="3:28" ht="15" customHeight="1" x14ac:dyDescent="0.25">
      <c r="J179" s="664" t="s">
        <v>9</v>
      </c>
      <c r="K179" s="663" t="s">
        <v>3</v>
      </c>
      <c r="L179" s="663" t="s">
        <v>76</v>
      </c>
      <c r="M179" s="664" t="s">
        <v>78</v>
      </c>
      <c r="N179" s="664" t="s">
        <v>86</v>
      </c>
      <c r="O179" s="663" t="s">
        <v>106</v>
      </c>
      <c r="P179" s="663" t="s">
        <v>267</v>
      </c>
      <c r="Q179" s="663" t="s">
        <v>268</v>
      </c>
      <c r="R179" s="664" t="s">
        <v>398</v>
      </c>
      <c r="S179" s="664" t="s">
        <v>399</v>
      </c>
      <c r="T179" s="664" t="s">
        <v>80</v>
      </c>
      <c r="U179" s="663" t="s">
        <v>107</v>
      </c>
      <c r="V179" s="664" t="s">
        <v>84</v>
      </c>
      <c r="X179" s="664" t="s">
        <v>9</v>
      </c>
      <c r="Y179" s="873" t="s">
        <v>81</v>
      </c>
      <c r="Z179" s="873" t="s">
        <v>82</v>
      </c>
      <c r="AA179" s="873" t="s">
        <v>109</v>
      </c>
      <c r="AB179" s="663" t="s">
        <v>110</v>
      </c>
    </row>
    <row r="180" spans="3:28" x14ac:dyDescent="0.25">
      <c r="J180" s="569"/>
      <c r="K180" s="662"/>
      <c r="L180" s="662"/>
      <c r="M180" s="569"/>
      <c r="N180" s="569"/>
      <c r="O180" s="662"/>
      <c r="P180" s="662"/>
      <c r="Q180" s="662"/>
      <c r="R180" s="569"/>
      <c r="S180" s="569"/>
      <c r="T180" s="569"/>
      <c r="U180" s="662"/>
      <c r="V180" s="569"/>
      <c r="X180" s="569"/>
      <c r="Y180" s="874"/>
      <c r="Z180" s="874"/>
      <c r="AA180" s="874"/>
      <c r="AB180" s="662"/>
    </row>
    <row r="181" spans="3:28" x14ac:dyDescent="0.25">
      <c r="J181" s="391">
        <v>3</v>
      </c>
      <c r="K181" s="323">
        <f>'Structural Information'!$U$6</f>
        <v>3</v>
      </c>
      <c r="L181" s="323">
        <f>L182+K181</f>
        <v>8.75</v>
      </c>
      <c r="M181" s="392">
        <f>'Yield Mechanism'!$V$57</f>
        <v>4.5357035601392544E-2</v>
      </c>
      <c r="N181" s="29">
        <f>M181-M182</f>
        <v>5.2014471479615368E-3</v>
      </c>
      <c r="O181" s="393">
        <f>N181/K181</f>
        <v>1.7338157159871789E-3</v>
      </c>
      <c r="P181" s="392">
        <f>$C$26</f>
        <v>9.5976000000000013E-3</v>
      </c>
      <c r="Q181" s="392">
        <f>$D$26</f>
        <v>2.3013541635155529E-3</v>
      </c>
      <c r="R181" s="323">
        <f>O181/P181</f>
        <v>0.18065096649028703</v>
      </c>
      <c r="S181" s="25">
        <f>O181/Q181</f>
        <v>0.75338934939878999</v>
      </c>
      <c r="T181" s="323">
        <f>_xlfn.IFS((O181&lt;='Infill Capacities'!$CT$11),(O181*'Infill Capacities'!$CO$11*'Infill Capacities'!$CN$4),(AND((O181&gt;'Infill Capacities'!$CT$11),(O181&lt;='Infill Capacities'!$CU$11))),((O181-'Infill Capacities'!$CT$11)*'Infill Capacities'!$CN$4*('Infill Capacities'!$CP$11)+'Infill Capacities'!$CJ$11),(AND((O181&gt;'Infill Capacities'!$CU$11),(O181&lt;='Infill Capacities'!$CV$11))),((O181-'Infill Capacities'!$CU$11)*'Infill Capacities'!$CN$4*('Infill Capacities'!$CQ$11)+'Infill Capacities'!$CK$11),(AND((O181&gt;'Infill Capacities'!$CV$11),(O181&lt;='Infill Capacities'!$CW$11))),((O181-'Infill Capacities'!$CV$11)*'Infill Capacities'!$CN$4*('Infill Capacities'!$CR$11)+'Infill Capacities'!$CM$11))+_xlfn.IFS((O181&lt;='Frame Capacities'!$BM$11),(O181*'Frame Capacities'!$BG$4*'Frame Capacities'!$BH$11),(AND((O181&gt;'Frame Capacities'!$BM$11),(O181&lt;='Frame Capacities'!$BN$11))),((O181-'Frame Capacities'!$BM$11)*'Frame Capacities'!$BG$4*('Frame Capacities'!$BI$11)+'Frame Capacities'!$BC$11),(AND((O181&gt;'Frame Capacities'!$BN$11),(O181&lt;='Frame Capacities'!$BO$11))),((O181-'Frame Capacities'!$BN$11)*'Frame Capacities'!$BG$4*('Frame Capacities'!$BJ$11)+'Frame Capacities'!$BD$11),(AND((O181&gt;'Frame Capacities'!$BO$11),(O181&lt;='Frame Capacities'!$BP$11))),((O181-'Frame Capacities'!$BO$11)*'Frame Capacities'!$BG$4*('Frame Capacities'!$BK$11)+'Frame Capacities'!$BE$11))</f>
        <v>416.41094411194257</v>
      </c>
      <c r="U181" s="323">
        <f>T181*K181</f>
        <v>1249.2328323358277</v>
      </c>
      <c r="V181" s="25">
        <f>U183/AB181</f>
        <v>708.82198597893728</v>
      </c>
      <c r="W181" s="309"/>
      <c r="X181" s="437">
        <v>3</v>
      </c>
      <c r="Y181" s="25">
        <f>'Structural Information'!$Z$6</f>
        <v>40.367000000000004</v>
      </c>
      <c r="Z181" s="25">
        <f>Y181*M181</f>
        <v>1.8309274561214131</v>
      </c>
      <c r="AA181" s="25">
        <f>Z181*L181</f>
        <v>16.020615241062366</v>
      </c>
      <c r="AB181" s="25">
        <f>AA184/Z184</f>
        <v>6.3810133952130554</v>
      </c>
    </row>
    <row r="182" spans="3:28" x14ac:dyDescent="0.25">
      <c r="J182" s="391">
        <v>2</v>
      </c>
      <c r="K182" s="323">
        <f>'Structural Information'!$U$7</f>
        <v>3</v>
      </c>
      <c r="L182" s="323">
        <f>L183+K182</f>
        <v>5.75</v>
      </c>
      <c r="M182" s="392">
        <f>'Yield Mechanism'!$V$58</f>
        <v>4.0155588453431007E-2</v>
      </c>
      <c r="N182" s="29">
        <f>M182-M183</f>
        <v>1.7541654923464517E-2</v>
      </c>
      <c r="O182" s="393">
        <f>N182/K182</f>
        <v>5.8472183078215056E-3</v>
      </c>
      <c r="P182" s="392">
        <f>$C$27</f>
        <v>9.1590348884381355E-3</v>
      </c>
      <c r="Q182" s="392">
        <f>$D$27</f>
        <v>2.0282547063804565E-3</v>
      </c>
      <c r="R182" s="25">
        <f>O182/P182</f>
        <v>0.63840987386156967</v>
      </c>
      <c r="S182" s="25">
        <f t="shared" ref="S182:S183" si="30">O182/Q182</f>
        <v>2.8828816664038324</v>
      </c>
      <c r="T182" s="323">
        <f>_xlfn.IFS((O182&lt;='Infill Capacities'!$CT$12),(O182*'Infill Capacities'!$CO$12*'Infill Capacities'!$CN$5),(AND((O182&gt;'Infill Capacities'!$CT$12),(O182&lt;='Infill Capacities'!$CU$12))),((O182-'Infill Capacities'!$CT$12)*'Infill Capacities'!$CN$5*('Infill Capacities'!$CP$12)+'Infill Capacities'!$CJ$12),(AND((O182&gt;'Infill Capacities'!$CU$12),(O182&lt;='Infill Capacities'!$CV$12))),((O182-'Infill Capacities'!$CU$12)*'Infill Capacities'!$CN$5*('Infill Capacities'!$CQ$12)+'Infill Capacities'!$CK$12),(AND((O182&gt;'Infill Capacities'!$CV$12),(O182&lt;='Infill Capacities'!$CW$12))),((O182-'Infill Capacities'!$CV$12)*'Infill Capacities'!$CN$5*('Infill Capacities'!$CR$12)+'Infill Capacities'!$CM$12))+_xlfn.IFS((O182&lt;='Frame Capacities'!$BM$12),(O182*'Frame Capacities'!$BG$5*'Frame Capacities'!$BH$12),(AND((O182&gt;'Frame Capacities'!$BM$12),(O182&lt;='Frame Capacities'!$BN$12))),((O182-'Frame Capacities'!$BM$12)*'Frame Capacities'!$BG$5*('Frame Capacities'!$BI$12)+'Frame Capacities'!$BC$12),(AND((O182&gt;'Frame Capacities'!$BN$12),(O182&lt;='Frame Capacities'!$BO$12))),((O182-'Frame Capacities'!$BN$12)*'Frame Capacities'!$BG$5*('Frame Capacities'!$BJ$12)+'Frame Capacities'!$BD$12),(AND((O182&gt;'Frame Capacities'!$BO$12),(O182&lt;='Frame Capacities'!$BP$12))),((O182-'Frame Capacities'!$BO$12)*'Frame Capacities'!$BG$5*('Frame Capacities'!$BK$12)+'Frame Capacities'!$BE$12))</f>
        <v>649.94819170131836</v>
      </c>
      <c r="U182" s="323">
        <f>U181+T182*K182</f>
        <v>3199.0774074397827</v>
      </c>
      <c r="V182" s="394"/>
      <c r="W182" s="309"/>
      <c r="X182" s="437">
        <v>2</v>
      </c>
      <c r="Y182" s="25">
        <f>'Structural Information'!$Z$7</f>
        <v>40.367000000000004</v>
      </c>
      <c r="Z182" s="25">
        <f>Y182*M182</f>
        <v>1.6209606390996496</v>
      </c>
      <c r="AA182" s="25">
        <f>Z182*L182</f>
        <v>9.3205236748229847</v>
      </c>
      <c r="AB182" s="435" t="s">
        <v>341</v>
      </c>
    </row>
    <row r="183" spans="3:28" x14ac:dyDescent="0.25">
      <c r="J183" s="391">
        <v>1</v>
      </c>
      <c r="K183" s="323">
        <f>'Structural Information'!$U$8</f>
        <v>2.75</v>
      </c>
      <c r="L183" s="323">
        <f>K183</f>
        <v>2.75</v>
      </c>
      <c r="M183" s="392">
        <f>'Yield Mechanism'!$V$59</f>
        <v>2.261393352996649E-2</v>
      </c>
      <c r="N183" s="29">
        <f>M183</f>
        <v>2.261393352996649E-2</v>
      </c>
      <c r="O183" s="393">
        <f>N183/K183</f>
        <v>8.2232485563514517E-3</v>
      </c>
      <c r="P183" s="392">
        <f>$C$28</f>
        <v>8.2232485563514535E-3</v>
      </c>
      <c r="Q183" s="392">
        <f>$D$28</f>
        <v>1.8341611351237492E-3</v>
      </c>
      <c r="R183" s="25">
        <f t="shared" ref="R183" si="31">O183/P183</f>
        <v>0.99999999999999978</v>
      </c>
      <c r="S183" s="25">
        <f t="shared" si="30"/>
        <v>4.483383928967962</v>
      </c>
      <c r="T183" s="323">
        <f>_xlfn.IFS((O183&lt;='Infill Capacities'!$CT$13),(O183*'Infill Capacities'!$CO$13*'Infill Capacities'!$CN$6),(AND((O183&gt;'Infill Capacities'!$CT$13),(O183&lt;='Infill Capacities'!$CU$13))),((O183-'Infill Capacities'!$CT$13)*'Infill Capacities'!$CN$6*('Infill Capacities'!$CP$13)+'Infill Capacities'!$CJ$13),(AND((O183&gt;'Infill Capacities'!$CU$13),(O183&lt;='Infill Capacities'!$CV$13))),((O183-'Infill Capacities'!$CU$13)*'Infill Capacities'!$CN$6*('Infill Capacities'!$CQ$13)+'Infill Capacities'!$CK$13),(AND((O183&gt;'Infill Capacities'!$CV$13),(O183&lt;='Infill Capacities'!$CW$13))),((O183-'Infill Capacities'!$CV$13)*'Infill Capacities'!$CN$6*('Infill Capacities'!$CR$13)+'Infill Capacities'!$CM$13))+_xlfn.IFS((O183&lt;='Frame Capacities'!$BM$13),(O183*'Frame Capacities'!$BG$6*'Frame Capacities'!$BH$13),(AND((O183&gt;'Frame Capacities'!$BM$13),(O183&lt;='Frame Capacities'!$BN$13))),((O183-'Frame Capacities'!$BM$13)*'Frame Capacities'!$BG$6*('Frame Capacities'!$BI$13)+'Frame Capacities'!$BC$13),(AND((O183&gt;'Frame Capacities'!$BN$13),(O183&lt;='Frame Capacities'!$BO$13))),((O183-'Frame Capacities'!$BN$13)*'Frame Capacities'!$BG$6*('Frame Capacities'!$BJ$13)+'Frame Capacities'!$BD$13),(AND((O183&gt;'Frame Capacities'!$BO$13),(O183&lt;='Frame Capacities'!$BP$13))),((O183-'Frame Capacities'!$BO$13)*'Frame Capacities'!$BG$6*('Frame Capacities'!$BK$13)+'Frame Capacities'!$BE$13))</f>
        <v>481.42733815030419</v>
      </c>
      <c r="U183" s="323">
        <f>U182+T183*K183</f>
        <v>4523.0025873531195</v>
      </c>
      <c r="V183" s="395"/>
      <c r="W183" s="309"/>
      <c r="X183" s="437">
        <v>1</v>
      </c>
      <c r="Y183" s="25">
        <f>'Structural Information'!$Z$8</f>
        <v>40.367000000000004</v>
      </c>
      <c r="Z183" s="25">
        <f>Y183*M183</f>
        <v>0.91285665480415745</v>
      </c>
      <c r="AA183" s="25">
        <f>Z183*L183</f>
        <v>2.5103558007114328</v>
      </c>
      <c r="AB183" s="322">
        <f>T183/M181</f>
        <v>10614.171137223164</v>
      </c>
    </row>
    <row r="184" spans="3:28" x14ac:dyDescent="0.25">
      <c r="V184" s="447"/>
      <c r="W184" s="309"/>
      <c r="X184" s="450"/>
      <c r="Y184" s="435" t="s">
        <v>83</v>
      </c>
      <c r="Z184" s="396">
        <f>SUM(Z181:Z183)</f>
        <v>4.3647447500252197</v>
      </c>
      <c r="AA184" s="396">
        <f>SUM(AA181:AA183)</f>
        <v>27.851494716596786</v>
      </c>
      <c r="AB184" s="438" t="s">
        <v>343</v>
      </c>
    </row>
    <row r="185" spans="3:28" ht="15.75" x14ac:dyDescent="0.25">
      <c r="C185" s="865" t="s">
        <v>295</v>
      </c>
      <c r="D185" s="866"/>
      <c r="E185" s="866"/>
      <c r="F185" s="867"/>
      <c r="W185" s="309"/>
      <c r="X185" s="450"/>
      <c r="Y185" s="448"/>
      <c r="Z185" s="448"/>
      <c r="AA185" s="449"/>
      <c r="AB185" s="25">
        <f>(('Structural Information'!$Z$6*M181+'Structural Information'!$Z$7*M182+'Structural Information'!$Z$8*M183)^2)/('Structural Information'!$Z$6*M181*M181+'Structural Information'!$Z$7*M182*M182+'Structural Information'!$Z$8*M183*M183)</f>
        <v>112.87516363845498</v>
      </c>
    </row>
    <row r="186" spans="3:28" x14ac:dyDescent="0.25">
      <c r="C186" s="569" t="s">
        <v>9</v>
      </c>
      <c r="D186" s="868" t="str">
        <f>H135</f>
        <v>LS6 Δi</v>
      </c>
      <c r="E186" s="870">
        <f>D125</f>
        <v>-440.99918000000002</v>
      </c>
      <c r="F186" s="569" t="s">
        <v>247</v>
      </c>
      <c r="W186" s="309"/>
      <c r="X186" s="450"/>
      <c r="Y186" s="20"/>
      <c r="Z186" s="20"/>
      <c r="AA186" s="407"/>
      <c r="AB186" s="435" t="s">
        <v>342</v>
      </c>
    </row>
    <row r="187" spans="3:28" x14ac:dyDescent="0.25">
      <c r="C187" s="535"/>
      <c r="D187" s="869"/>
      <c r="E187" s="871"/>
      <c r="F187" s="535"/>
      <c r="X187" s="451"/>
      <c r="Y187" s="409"/>
      <c r="Z187" s="409"/>
      <c r="AA187" s="410"/>
      <c r="AB187" s="322">
        <f>2*PI()*SQRT(AB185/AB183)</f>
        <v>0.64794183572087438</v>
      </c>
    </row>
    <row r="188" spans="3:28" x14ac:dyDescent="0.25">
      <c r="C188" s="436">
        <v>3</v>
      </c>
      <c r="D188" s="157">
        <f>H137/$H$137</f>
        <v>1</v>
      </c>
      <c r="E188" s="157">
        <f>D126/$D$126</f>
        <v>1</v>
      </c>
      <c r="F188" s="421">
        <f>(E188-D188)/E188</f>
        <v>0</v>
      </c>
      <c r="Q188" s="106"/>
      <c r="T188" s="413"/>
    </row>
    <row r="189" spans="3:28" ht="15.75" x14ac:dyDescent="0.25">
      <c r="C189" s="436">
        <v>2</v>
      </c>
      <c r="D189" s="157">
        <f t="shared" ref="D189:D191" si="32">H138/$H$137</f>
        <v>0.88290952413588697</v>
      </c>
      <c r="E189" s="157">
        <f t="shared" ref="E189:E191" si="33">D127/$D$126</f>
        <v>0.75707369071220065</v>
      </c>
      <c r="F189" s="421">
        <f>(E189-D189)/E189</f>
        <v>-0.16621345447271979</v>
      </c>
      <c r="J189" s="872" t="s">
        <v>351</v>
      </c>
      <c r="K189" s="872"/>
      <c r="L189" s="872"/>
      <c r="M189" s="872"/>
      <c r="N189" s="872"/>
      <c r="O189" s="872"/>
      <c r="P189" s="872"/>
      <c r="Q189" s="872"/>
      <c r="R189" s="872"/>
      <c r="S189" s="872"/>
      <c r="T189" s="872"/>
      <c r="U189" s="872"/>
      <c r="V189" s="872"/>
      <c r="W189" s="411"/>
      <c r="X189" s="872" t="s">
        <v>111</v>
      </c>
      <c r="Y189" s="872"/>
      <c r="Z189" s="872"/>
      <c r="AA189" s="872"/>
      <c r="AB189" s="872"/>
    </row>
    <row r="190" spans="3:28" ht="15" customHeight="1" x14ac:dyDescent="0.25">
      <c r="C190" s="436">
        <v>1</v>
      </c>
      <c r="D190" s="157">
        <f t="shared" si="32"/>
        <v>0.4965692946127932</v>
      </c>
      <c r="E190" s="157">
        <f t="shared" si="33"/>
        <v>0.37786489205909601</v>
      </c>
      <c r="F190" s="421">
        <f>(E190-D190)/E190</f>
        <v>-0.31414509537216406</v>
      </c>
      <c r="J190" s="664" t="s">
        <v>9</v>
      </c>
      <c r="K190" s="663" t="s">
        <v>3</v>
      </c>
      <c r="L190" s="663" t="s">
        <v>76</v>
      </c>
      <c r="M190" s="664" t="s">
        <v>78</v>
      </c>
      <c r="N190" s="664" t="s">
        <v>86</v>
      </c>
      <c r="O190" s="663" t="s">
        <v>106</v>
      </c>
      <c r="P190" s="663" t="s">
        <v>267</v>
      </c>
      <c r="Q190" s="663" t="s">
        <v>268</v>
      </c>
      <c r="R190" s="664" t="s">
        <v>398</v>
      </c>
      <c r="S190" s="664" t="s">
        <v>399</v>
      </c>
      <c r="T190" s="664" t="s">
        <v>80</v>
      </c>
      <c r="U190" s="663" t="s">
        <v>107</v>
      </c>
      <c r="V190" s="664" t="s">
        <v>84</v>
      </c>
      <c r="X190" s="664" t="s">
        <v>9</v>
      </c>
      <c r="Y190" s="873" t="s">
        <v>81</v>
      </c>
      <c r="Z190" s="873" t="s">
        <v>82</v>
      </c>
      <c r="AA190" s="873" t="s">
        <v>109</v>
      </c>
      <c r="AB190" s="663" t="s">
        <v>110</v>
      </c>
    </row>
    <row r="191" spans="3:28" x14ac:dyDescent="0.25">
      <c r="C191" s="422">
        <v>0</v>
      </c>
      <c r="D191" s="423">
        <f t="shared" si="32"/>
        <v>0</v>
      </c>
      <c r="E191" s="423">
        <f t="shared" si="33"/>
        <v>0</v>
      </c>
      <c r="F191" s="424">
        <v>0</v>
      </c>
      <c r="J191" s="569"/>
      <c r="K191" s="662"/>
      <c r="L191" s="662"/>
      <c r="M191" s="569"/>
      <c r="N191" s="569"/>
      <c r="O191" s="662"/>
      <c r="P191" s="662"/>
      <c r="Q191" s="662"/>
      <c r="R191" s="569"/>
      <c r="S191" s="569"/>
      <c r="T191" s="569"/>
      <c r="U191" s="662"/>
      <c r="V191" s="569"/>
      <c r="X191" s="569"/>
      <c r="Y191" s="874"/>
      <c r="Z191" s="874"/>
      <c r="AA191" s="874"/>
      <c r="AB191" s="662"/>
    </row>
    <row r="192" spans="3:28" x14ac:dyDescent="0.25">
      <c r="J192" s="391">
        <v>3</v>
      </c>
      <c r="K192" s="323">
        <f>'Structural Information'!$U$6</f>
        <v>3</v>
      </c>
      <c r="L192" s="323">
        <f>L193+K192</f>
        <v>8.75</v>
      </c>
      <c r="M192" s="392">
        <f>'Yield Mechanism'!$V$57</f>
        <v>4.5357035601392544E-2</v>
      </c>
      <c r="N192" s="29">
        <f>M192-M193</f>
        <v>5.2014471479615368E-3</v>
      </c>
      <c r="O192" s="393">
        <f>N192/K192</f>
        <v>1.7338157159871789E-3</v>
      </c>
      <c r="P192" s="392">
        <f>$C$26</f>
        <v>9.5976000000000013E-3</v>
      </c>
      <c r="Q192" s="392">
        <f>$D$26</f>
        <v>2.3013541635155529E-3</v>
      </c>
      <c r="R192" s="323">
        <f>O192/P192</f>
        <v>0.18065096649028703</v>
      </c>
      <c r="S192" s="25">
        <f>O192/Q192</f>
        <v>0.75338934939878999</v>
      </c>
      <c r="T192" s="323">
        <f>_xlfn.IFS((O192&lt;='Infill Capacities'!$CT$11),(O192*'Infill Capacities'!$CO$11*'Infill Capacities'!$CN$4),(AND((O192&gt;'Infill Capacities'!$CT$11),(O192&lt;='Infill Capacities'!$CU$11))),((O192-'Infill Capacities'!$CT$11)*'Infill Capacities'!$CN$4*('Infill Capacities'!$CP$11)+'Infill Capacities'!$CJ$11),(AND((O192&gt;'Infill Capacities'!$CU$11),(O192&lt;='Infill Capacities'!$CV$11))),((O192-'Infill Capacities'!$CU$11)*'Infill Capacities'!$CN$4*('Infill Capacities'!$CQ$11)+'Infill Capacities'!$CK$11),(AND((O192&gt;'Infill Capacities'!$CV$11),(O192&lt;='Infill Capacities'!$CW$11))),((O192-'Infill Capacities'!$CV$11)*'Infill Capacities'!$CN$4*('Infill Capacities'!$CR$11)+'Infill Capacities'!$CM$11))+_xlfn.IFS((O192&lt;='Frame Capacities'!$BM$11),(O192*'Frame Capacities'!$BG$4*'Frame Capacities'!$BH$11),(AND((O192&gt;'Frame Capacities'!$BM$11),(O192&lt;='Frame Capacities'!$BN$11))),((O192-'Frame Capacities'!$BM$11)*'Frame Capacities'!$BG$4*('Frame Capacities'!$BI$11)+'Frame Capacities'!$BC$11),(AND((O192&gt;'Frame Capacities'!$BN$11),(O192&lt;='Frame Capacities'!$BO$11))),((O192-'Frame Capacities'!$BN$11)*'Frame Capacities'!$BG$4*('Frame Capacities'!$BJ$11)+'Frame Capacities'!$BD$11),(AND((O192&gt;'Frame Capacities'!$BO$11),(O192&lt;='Frame Capacities'!$BP$11))),((O192-'Frame Capacities'!$BO$11)*'Frame Capacities'!$BG$4*('Frame Capacities'!$BK$11)+'Frame Capacities'!$BE$11))</f>
        <v>416.41094411194257</v>
      </c>
      <c r="U192" s="323">
        <f>T192*K192</f>
        <v>1249.2328323358277</v>
      </c>
      <c r="V192" s="25">
        <f>U194/AB192</f>
        <v>708.82198597893728</v>
      </c>
      <c r="W192" s="309"/>
      <c r="X192" s="437">
        <v>3</v>
      </c>
      <c r="Y192" s="25">
        <f>'Structural Information'!$Z$6</f>
        <v>40.367000000000004</v>
      </c>
      <c r="Z192" s="25">
        <f>Y192*M192</f>
        <v>1.8309274561214131</v>
      </c>
      <c r="AA192" s="25">
        <f>Z192*L192</f>
        <v>16.020615241062366</v>
      </c>
      <c r="AB192" s="25">
        <f>AA195/Z195</f>
        <v>6.3810133952130554</v>
      </c>
    </row>
    <row r="193" spans="10:28" x14ac:dyDescent="0.25">
      <c r="J193" s="391">
        <v>2</v>
      </c>
      <c r="K193" s="323">
        <f>'Structural Information'!$U$7</f>
        <v>3</v>
      </c>
      <c r="L193" s="323">
        <f>L194+K193</f>
        <v>5.75</v>
      </c>
      <c r="M193" s="392">
        <f>'Yield Mechanism'!$V$58</f>
        <v>4.0155588453431007E-2</v>
      </c>
      <c r="N193" s="29">
        <f>M193-M194</f>
        <v>1.7541654923464517E-2</v>
      </c>
      <c r="O193" s="393">
        <f>N193/K193</f>
        <v>5.8472183078215056E-3</v>
      </c>
      <c r="P193" s="392">
        <f>$C$27</f>
        <v>9.1590348884381355E-3</v>
      </c>
      <c r="Q193" s="392">
        <f>$D$27</f>
        <v>2.0282547063804565E-3</v>
      </c>
      <c r="R193" s="25">
        <f>O193/P193</f>
        <v>0.63840987386156967</v>
      </c>
      <c r="S193" s="25">
        <f t="shared" ref="S193:S194" si="34">O193/Q193</f>
        <v>2.8828816664038324</v>
      </c>
      <c r="T193" s="323">
        <f>_xlfn.IFS((O193&lt;='Infill Capacities'!$CT$12),(O193*'Infill Capacities'!$CO$12*'Infill Capacities'!$CN$5),(AND((O193&gt;'Infill Capacities'!$CT$12),(O193&lt;='Infill Capacities'!$CU$12))),((O193-'Infill Capacities'!$CT$12)*'Infill Capacities'!$CN$5*('Infill Capacities'!$CP$12)+'Infill Capacities'!$CJ$12),(AND((O193&gt;'Infill Capacities'!$CU$12),(O193&lt;='Infill Capacities'!$CV$12))),((O193-'Infill Capacities'!$CU$12)*'Infill Capacities'!$CN$5*('Infill Capacities'!$CQ$12)+'Infill Capacities'!$CK$12),(AND((O193&gt;'Infill Capacities'!$CV$12),(O193&lt;='Infill Capacities'!$CW$12))),((O193-'Infill Capacities'!$CV$12)*'Infill Capacities'!$CN$5*('Infill Capacities'!$CR$12)+'Infill Capacities'!$CM$12))+_xlfn.IFS((O193&lt;='Frame Capacities'!$BM$12),(O193*'Frame Capacities'!$BG$5*'Frame Capacities'!$BH$12),(AND((O193&gt;'Frame Capacities'!$BM$12),(O193&lt;='Frame Capacities'!$BN$12))),((O193-'Frame Capacities'!$BM$12)*'Frame Capacities'!$BG$5*('Frame Capacities'!$BI$12)+'Frame Capacities'!$BC$12),(AND((O193&gt;'Frame Capacities'!$BN$12),(O193&lt;='Frame Capacities'!$BO$12))),((O193-'Frame Capacities'!$BN$12)*'Frame Capacities'!$BG$5*('Frame Capacities'!$BJ$12)+'Frame Capacities'!$BD$12),(AND((O193&gt;'Frame Capacities'!$BO$12),(O193&lt;='Frame Capacities'!$BP$12))),((O193-'Frame Capacities'!$BO$12)*'Frame Capacities'!$BG$5*('Frame Capacities'!$BK$12)+'Frame Capacities'!$BE$12))</f>
        <v>649.94819170131836</v>
      </c>
      <c r="U193" s="323">
        <f>U192+T193*K193</f>
        <v>3199.0774074397827</v>
      </c>
      <c r="V193" s="394"/>
      <c r="W193" s="309"/>
      <c r="X193" s="437">
        <v>2</v>
      </c>
      <c r="Y193" s="25">
        <f>'Structural Information'!$Z$7</f>
        <v>40.367000000000004</v>
      </c>
      <c r="Z193" s="25">
        <f>Y193*M193</f>
        <v>1.6209606390996496</v>
      </c>
      <c r="AA193" s="25">
        <f>Z193*L193</f>
        <v>9.3205236748229847</v>
      </c>
      <c r="AB193" s="435" t="s">
        <v>341</v>
      </c>
    </row>
    <row r="194" spans="10:28" x14ac:dyDescent="0.25">
      <c r="J194" s="391">
        <v>1</v>
      </c>
      <c r="K194" s="323">
        <f>'Structural Information'!$U$8</f>
        <v>2.75</v>
      </c>
      <c r="L194" s="323">
        <f>K194</f>
        <v>2.75</v>
      </c>
      <c r="M194" s="392">
        <f>'Yield Mechanism'!$V$59</f>
        <v>2.261393352996649E-2</v>
      </c>
      <c r="N194" s="29">
        <f>M194</f>
        <v>2.261393352996649E-2</v>
      </c>
      <c r="O194" s="393">
        <f>N194/K194</f>
        <v>8.2232485563514517E-3</v>
      </c>
      <c r="P194" s="392">
        <f>$C$28</f>
        <v>8.2232485563514535E-3</v>
      </c>
      <c r="Q194" s="392">
        <f>$D$28</f>
        <v>1.8341611351237492E-3</v>
      </c>
      <c r="R194" s="25">
        <f t="shared" ref="R194" si="35">O194/P194</f>
        <v>0.99999999999999978</v>
      </c>
      <c r="S194" s="25">
        <f t="shared" si="34"/>
        <v>4.483383928967962</v>
      </c>
      <c r="T194" s="323">
        <f>_xlfn.IFS((O194&lt;='Infill Capacities'!$CT$13),(O194*'Infill Capacities'!$CO$13*'Infill Capacities'!$CN$6),(AND((O194&gt;'Infill Capacities'!$CT$13),(O194&lt;='Infill Capacities'!$CU$13))),((O194-'Infill Capacities'!$CT$13)*'Infill Capacities'!$CN$6*('Infill Capacities'!$CP$13)+'Infill Capacities'!$CJ$13),(AND((O194&gt;'Infill Capacities'!$CU$13),(O194&lt;='Infill Capacities'!$CV$13))),((O194-'Infill Capacities'!$CU$13)*'Infill Capacities'!$CN$6*('Infill Capacities'!$CQ$13)+'Infill Capacities'!$CK$13),(AND((O194&gt;'Infill Capacities'!$CV$13),(O194&lt;='Infill Capacities'!$CW$13))),((O194-'Infill Capacities'!$CV$13)*'Infill Capacities'!$CN$6*('Infill Capacities'!$CR$13)+'Infill Capacities'!$CM$13))+_xlfn.IFS((O194&lt;='Frame Capacities'!$BM$13),(O194*'Frame Capacities'!$BG$6*'Frame Capacities'!$BH$13),(AND((O194&gt;'Frame Capacities'!$BM$13),(O194&lt;='Frame Capacities'!$BN$13))),((O194-'Frame Capacities'!$BM$13)*'Frame Capacities'!$BG$6*('Frame Capacities'!$BI$13)+'Frame Capacities'!$BC$13),(AND((O194&gt;'Frame Capacities'!$BN$13),(O194&lt;='Frame Capacities'!$BO$13))),((O194-'Frame Capacities'!$BN$13)*'Frame Capacities'!$BG$6*('Frame Capacities'!$BJ$13)+'Frame Capacities'!$BD$13),(AND((O194&gt;'Frame Capacities'!$BO$13),(O194&lt;='Frame Capacities'!$BP$13))),((O194-'Frame Capacities'!$BO$13)*'Frame Capacities'!$BG$6*('Frame Capacities'!$BK$13)+'Frame Capacities'!$BE$13))</f>
        <v>481.42733815030419</v>
      </c>
      <c r="U194" s="323">
        <f>U193+T194*K194</f>
        <v>4523.0025873531195</v>
      </c>
      <c r="V194" s="395"/>
      <c r="W194" s="309"/>
      <c r="X194" s="437">
        <v>1</v>
      </c>
      <c r="Y194" s="25">
        <f>'Structural Information'!$Z$8</f>
        <v>40.367000000000004</v>
      </c>
      <c r="Z194" s="25">
        <f>Y194*M194</f>
        <v>0.91285665480415745</v>
      </c>
      <c r="AA194" s="25">
        <f>Z194*L194</f>
        <v>2.5103558007114328</v>
      </c>
      <c r="AB194" s="322">
        <f>T194/M192</f>
        <v>10614.171137223164</v>
      </c>
    </row>
    <row r="195" spans="10:28" x14ac:dyDescent="0.25">
      <c r="V195" s="447"/>
      <c r="W195" s="309"/>
      <c r="X195" s="450"/>
      <c r="Y195" s="435" t="s">
        <v>83</v>
      </c>
      <c r="Z195" s="396">
        <f>SUM(Z192:Z194)</f>
        <v>4.3647447500252197</v>
      </c>
      <c r="AA195" s="396">
        <f>SUM(AA192:AA194)</f>
        <v>27.851494716596786</v>
      </c>
      <c r="AB195" s="438" t="s">
        <v>343</v>
      </c>
    </row>
    <row r="196" spans="10:28" x14ac:dyDescent="0.25">
      <c r="W196" s="309"/>
      <c r="X196" s="450"/>
      <c r="Y196" s="448"/>
      <c r="Z196" s="448"/>
      <c r="AA196" s="449"/>
      <c r="AB196" s="25">
        <f>(('Structural Information'!$Z$6*M192+'Structural Information'!$Z$7*M193+'Structural Information'!$Z$8*M194)^2)/('Structural Information'!$Z$6*M192*M192+'Structural Information'!$Z$7*M193*M193+'Structural Information'!$Z$8*M194*M194)</f>
        <v>112.87516363845498</v>
      </c>
    </row>
    <row r="197" spans="10:28" x14ac:dyDescent="0.25">
      <c r="W197" s="309"/>
      <c r="X197" s="450"/>
      <c r="Y197" s="20"/>
      <c r="Z197" s="20"/>
      <c r="AA197" s="407"/>
      <c r="AB197" s="435" t="s">
        <v>342</v>
      </c>
    </row>
    <row r="198" spans="10:28" x14ac:dyDescent="0.25">
      <c r="X198" s="451"/>
      <c r="Y198" s="409"/>
      <c r="Z198" s="409"/>
      <c r="AA198" s="410"/>
      <c r="AB198" s="322">
        <f>2*PI()*SQRT(AB196/AB194)</f>
        <v>0.64794183572087438</v>
      </c>
    </row>
    <row r="199" spans="10:28" x14ac:dyDescent="0.25">
      <c r="S199" s="106"/>
    </row>
    <row r="200" spans="10:28" ht="15.75" x14ac:dyDescent="0.25">
      <c r="J200" s="872" t="s">
        <v>352</v>
      </c>
      <c r="K200" s="872"/>
      <c r="L200" s="872"/>
      <c r="M200" s="872"/>
      <c r="N200" s="872"/>
      <c r="O200" s="872"/>
      <c r="P200" s="872"/>
      <c r="Q200" s="872"/>
      <c r="R200" s="872"/>
      <c r="S200" s="872"/>
      <c r="T200" s="872"/>
      <c r="U200" s="872"/>
      <c r="V200" s="872"/>
      <c r="W200" s="411"/>
      <c r="X200" s="872" t="s">
        <v>111</v>
      </c>
      <c r="Y200" s="872"/>
      <c r="Z200" s="872"/>
      <c r="AA200" s="872"/>
      <c r="AB200" s="872"/>
    </row>
    <row r="201" spans="10:28" ht="15" customHeight="1" x14ac:dyDescent="0.25">
      <c r="J201" s="664" t="s">
        <v>9</v>
      </c>
      <c r="K201" s="663" t="s">
        <v>3</v>
      </c>
      <c r="L201" s="663" t="s">
        <v>76</v>
      </c>
      <c r="M201" s="664" t="s">
        <v>78</v>
      </c>
      <c r="N201" s="664" t="s">
        <v>86</v>
      </c>
      <c r="O201" s="663" t="s">
        <v>106</v>
      </c>
      <c r="P201" s="663" t="s">
        <v>267</v>
      </c>
      <c r="Q201" s="663" t="s">
        <v>268</v>
      </c>
      <c r="R201" s="664" t="s">
        <v>398</v>
      </c>
      <c r="S201" s="664" t="s">
        <v>399</v>
      </c>
      <c r="T201" s="664" t="s">
        <v>80</v>
      </c>
      <c r="U201" s="663" t="s">
        <v>107</v>
      </c>
      <c r="V201" s="664" t="s">
        <v>84</v>
      </c>
      <c r="X201" s="664" t="s">
        <v>9</v>
      </c>
      <c r="Y201" s="873" t="s">
        <v>81</v>
      </c>
      <c r="Z201" s="873" t="s">
        <v>82</v>
      </c>
      <c r="AA201" s="873" t="s">
        <v>109</v>
      </c>
      <c r="AB201" s="663" t="s">
        <v>110</v>
      </c>
    </row>
    <row r="202" spans="10:28" x14ac:dyDescent="0.25">
      <c r="J202" s="569"/>
      <c r="K202" s="662"/>
      <c r="L202" s="662"/>
      <c r="M202" s="569"/>
      <c r="N202" s="569"/>
      <c r="O202" s="662"/>
      <c r="P202" s="662"/>
      <c r="Q202" s="662"/>
      <c r="R202" s="569"/>
      <c r="S202" s="569"/>
      <c r="T202" s="569"/>
      <c r="U202" s="662"/>
      <c r="V202" s="569"/>
      <c r="X202" s="569"/>
      <c r="Y202" s="874"/>
      <c r="Z202" s="874"/>
      <c r="AA202" s="874"/>
      <c r="AB202" s="662"/>
    </row>
    <row r="203" spans="10:28" x14ac:dyDescent="0.25">
      <c r="J203" s="391">
        <v>3</v>
      </c>
      <c r="K203" s="323">
        <f>'Structural Information'!$U$6</f>
        <v>3</v>
      </c>
      <c r="L203" s="323">
        <f>L204+K203</f>
        <v>8.75</v>
      </c>
      <c r="M203" s="392">
        <f>'Yield Mechanism'!$V$57</f>
        <v>4.5357035601392544E-2</v>
      </c>
      <c r="N203" s="29">
        <f>M203-M204</f>
        <v>5.2014471479615368E-3</v>
      </c>
      <c r="O203" s="393">
        <f>N203/K203</f>
        <v>1.7338157159871789E-3</v>
      </c>
      <c r="P203" s="392">
        <f>$C$26</f>
        <v>9.5976000000000013E-3</v>
      </c>
      <c r="Q203" s="392">
        <f>$D$26</f>
        <v>2.3013541635155529E-3</v>
      </c>
      <c r="R203" s="323">
        <f>O203/P203</f>
        <v>0.18065096649028703</v>
      </c>
      <c r="S203" s="25">
        <f>O203/Q203</f>
        <v>0.75338934939878999</v>
      </c>
      <c r="T203" s="323">
        <f>_xlfn.IFS((O203&lt;='Infill Capacities'!$CT$11),(O203*'Infill Capacities'!$CO$11*'Infill Capacities'!$CN$4),(AND((O203&gt;'Infill Capacities'!$CT$11),(O203&lt;='Infill Capacities'!$CU$11))),((O203-'Infill Capacities'!$CT$11)*'Infill Capacities'!$CN$4*('Infill Capacities'!$CP$11)+'Infill Capacities'!$CJ$11),(AND((O203&gt;'Infill Capacities'!$CU$11),(O203&lt;='Infill Capacities'!$CV$11))),((O203-'Infill Capacities'!$CU$11)*'Infill Capacities'!$CN$4*('Infill Capacities'!$CQ$11)+'Infill Capacities'!$CK$11),(AND((O203&gt;'Infill Capacities'!$CV$11),(O203&lt;='Infill Capacities'!$CW$11))),((O203-'Infill Capacities'!$CV$11)*'Infill Capacities'!$CN$4*('Infill Capacities'!$CR$11)+'Infill Capacities'!$CM$11))+_xlfn.IFS((O203&lt;='Frame Capacities'!$BM$11),(O203*'Frame Capacities'!$BG$4*'Frame Capacities'!$BH$11),(AND((O203&gt;'Frame Capacities'!$BM$11),(O203&lt;='Frame Capacities'!$BN$11))),((O203-'Frame Capacities'!$BM$11)*'Frame Capacities'!$BG$4*('Frame Capacities'!$BI$11)+'Frame Capacities'!$BC$11),(AND((O203&gt;'Frame Capacities'!$BN$11),(O203&lt;='Frame Capacities'!$BO$11))),((O203-'Frame Capacities'!$BN$11)*'Frame Capacities'!$BG$4*('Frame Capacities'!$BJ$11)+'Frame Capacities'!$BD$11),(AND((O203&gt;'Frame Capacities'!$BO$11),(O203&lt;='Frame Capacities'!$BP$11))),((O203-'Frame Capacities'!$BO$11)*'Frame Capacities'!$BG$4*('Frame Capacities'!$BK$11)+'Frame Capacities'!$BE$11))</f>
        <v>416.41094411194257</v>
      </c>
      <c r="U203" s="323">
        <f>T203*K203</f>
        <v>1249.2328323358277</v>
      </c>
      <c r="V203" s="25">
        <f>U205/AB203</f>
        <v>708.82198597893728</v>
      </c>
      <c r="W203" s="309"/>
      <c r="X203" s="437">
        <v>3</v>
      </c>
      <c r="Y203" s="25">
        <f>'Structural Information'!$Z$6</f>
        <v>40.367000000000004</v>
      </c>
      <c r="Z203" s="25">
        <f>Y203*M203</f>
        <v>1.8309274561214131</v>
      </c>
      <c r="AA203" s="25">
        <f>Z203*L203</f>
        <v>16.020615241062366</v>
      </c>
      <c r="AB203" s="25">
        <f>AA206/Z206</f>
        <v>6.3810133952130554</v>
      </c>
    </row>
    <row r="204" spans="10:28" x14ac:dyDescent="0.25">
      <c r="J204" s="391">
        <v>2</v>
      </c>
      <c r="K204" s="323">
        <f>'Structural Information'!$U$7</f>
        <v>3</v>
      </c>
      <c r="L204" s="323">
        <f>L205+K204</f>
        <v>5.75</v>
      </c>
      <c r="M204" s="392">
        <f>'Yield Mechanism'!$V$58</f>
        <v>4.0155588453431007E-2</v>
      </c>
      <c r="N204" s="29">
        <f>M204-M205</f>
        <v>1.7541654923464517E-2</v>
      </c>
      <c r="O204" s="393">
        <f>N204/K204</f>
        <v>5.8472183078215056E-3</v>
      </c>
      <c r="P204" s="392">
        <f>$C$27</f>
        <v>9.1590348884381355E-3</v>
      </c>
      <c r="Q204" s="392">
        <f>$D$27</f>
        <v>2.0282547063804565E-3</v>
      </c>
      <c r="R204" s="25">
        <f>O204/P204</f>
        <v>0.63840987386156967</v>
      </c>
      <c r="S204" s="25">
        <f t="shared" ref="S204:S205" si="36">O204/Q204</f>
        <v>2.8828816664038324</v>
      </c>
      <c r="T204" s="323">
        <f>_xlfn.IFS((O204&lt;='Infill Capacities'!$CT$12),(O204*'Infill Capacities'!$CO$12*'Infill Capacities'!$CN$5),(AND((O204&gt;'Infill Capacities'!$CT$12),(O204&lt;='Infill Capacities'!$CU$12))),((O204-'Infill Capacities'!$CT$12)*'Infill Capacities'!$CN$5*('Infill Capacities'!$CP$12)+'Infill Capacities'!$CJ$12),(AND((O204&gt;'Infill Capacities'!$CU$12),(O204&lt;='Infill Capacities'!$CV$12))),((O204-'Infill Capacities'!$CU$12)*'Infill Capacities'!$CN$5*('Infill Capacities'!$CQ$12)+'Infill Capacities'!$CK$12),(AND((O204&gt;'Infill Capacities'!$CV$12),(O204&lt;='Infill Capacities'!$CW$12))),((O204-'Infill Capacities'!$CV$12)*'Infill Capacities'!$CN$5*('Infill Capacities'!$CR$12)+'Infill Capacities'!$CM$12))+_xlfn.IFS((O204&lt;='Frame Capacities'!$BM$12),(O204*'Frame Capacities'!$BG$5*'Frame Capacities'!$BH$12),(AND((O204&gt;'Frame Capacities'!$BM$12),(O204&lt;='Frame Capacities'!$BN$12))),((O204-'Frame Capacities'!$BM$12)*'Frame Capacities'!$BG$5*('Frame Capacities'!$BI$12)+'Frame Capacities'!$BC$12),(AND((O204&gt;'Frame Capacities'!$BN$12),(O204&lt;='Frame Capacities'!$BO$12))),((O204-'Frame Capacities'!$BN$12)*'Frame Capacities'!$BG$5*('Frame Capacities'!$BJ$12)+'Frame Capacities'!$BD$12),(AND((O204&gt;'Frame Capacities'!$BO$12),(O204&lt;='Frame Capacities'!$BP$12))),((O204-'Frame Capacities'!$BO$12)*'Frame Capacities'!$BG$5*('Frame Capacities'!$BK$12)+'Frame Capacities'!$BE$12))</f>
        <v>649.94819170131836</v>
      </c>
      <c r="U204" s="323">
        <f>U203+T204*K204</f>
        <v>3199.0774074397827</v>
      </c>
      <c r="V204" s="394"/>
      <c r="W204" s="309"/>
      <c r="X204" s="437">
        <v>2</v>
      </c>
      <c r="Y204" s="25">
        <f>'Structural Information'!$Z$7</f>
        <v>40.367000000000004</v>
      </c>
      <c r="Z204" s="25">
        <f>Y204*M204</f>
        <v>1.6209606390996496</v>
      </c>
      <c r="AA204" s="25">
        <f>Z204*L204</f>
        <v>9.3205236748229847</v>
      </c>
      <c r="AB204" s="435" t="s">
        <v>341</v>
      </c>
    </row>
    <row r="205" spans="10:28" x14ac:dyDescent="0.25">
      <c r="J205" s="391">
        <v>1</v>
      </c>
      <c r="K205" s="323">
        <f>'Structural Information'!$U$8</f>
        <v>2.75</v>
      </c>
      <c r="L205" s="323">
        <f>K205</f>
        <v>2.75</v>
      </c>
      <c r="M205" s="392">
        <f>'Yield Mechanism'!$V$59</f>
        <v>2.261393352996649E-2</v>
      </c>
      <c r="N205" s="29">
        <f>M205</f>
        <v>2.261393352996649E-2</v>
      </c>
      <c r="O205" s="393">
        <f>N205/K205</f>
        <v>8.2232485563514517E-3</v>
      </c>
      <c r="P205" s="392">
        <f>$C$28</f>
        <v>8.2232485563514535E-3</v>
      </c>
      <c r="Q205" s="392">
        <f>$D$28</f>
        <v>1.8341611351237492E-3</v>
      </c>
      <c r="R205" s="25">
        <f t="shared" ref="R205" si="37">O205/P205</f>
        <v>0.99999999999999978</v>
      </c>
      <c r="S205" s="25">
        <f t="shared" si="36"/>
        <v>4.483383928967962</v>
      </c>
      <c r="T205" s="323">
        <f>_xlfn.IFS((O205&lt;='Infill Capacities'!$CT$13),(O205*'Infill Capacities'!$CO$13*'Infill Capacities'!$CN$6),(AND((O205&gt;'Infill Capacities'!$CT$13),(O205&lt;='Infill Capacities'!$CU$13))),((O205-'Infill Capacities'!$CT$13)*'Infill Capacities'!$CN$6*('Infill Capacities'!$CP$13)+'Infill Capacities'!$CJ$13),(AND((O205&gt;'Infill Capacities'!$CU$13),(O205&lt;='Infill Capacities'!$CV$13))),((O205-'Infill Capacities'!$CU$13)*'Infill Capacities'!$CN$6*('Infill Capacities'!$CQ$13)+'Infill Capacities'!$CK$13),(AND((O205&gt;'Infill Capacities'!$CV$13),(O205&lt;='Infill Capacities'!$CW$13))),((O205-'Infill Capacities'!$CV$13)*'Infill Capacities'!$CN$6*('Infill Capacities'!$CR$13)+'Infill Capacities'!$CM$13))+_xlfn.IFS((O205&lt;='Frame Capacities'!$BM$13),(O205*'Frame Capacities'!$BG$6*'Frame Capacities'!$BH$13),(AND((O205&gt;'Frame Capacities'!$BM$13),(O205&lt;='Frame Capacities'!$BN$13))),((O205-'Frame Capacities'!$BM$13)*'Frame Capacities'!$BG$6*('Frame Capacities'!$BI$13)+'Frame Capacities'!$BC$13),(AND((O205&gt;'Frame Capacities'!$BN$13),(O205&lt;='Frame Capacities'!$BO$13))),((O205-'Frame Capacities'!$BN$13)*'Frame Capacities'!$BG$6*('Frame Capacities'!$BJ$13)+'Frame Capacities'!$BD$13),(AND((O205&gt;'Frame Capacities'!$BO$13),(O205&lt;='Frame Capacities'!$BP$13))),((O205-'Frame Capacities'!$BO$13)*'Frame Capacities'!$BG$6*('Frame Capacities'!$BK$13)+'Frame Capacities'!$BE$13))</f>
        <v>481.42733815030419</v>
      </c>
      <c r="U205" s="323">
        <f>U204+T205*K205</f>
        <v>4523.0025873531195</v>
      </c>
      <c r="V205" s="395"/>
      <c r="W205" s="309"/>
      <c r="X205" s="437">
        <v>1</v>
      </c>
      <c r="Y205" s="25">
        <f>'Structural Information'!$Z$8</f>
        <v>40.367000000000004</v>
      </c>
      <c r="Z205" s="25">
        <f>Y205*M205</f>
        <v>0.91285665480415745</v>
      </c>
      <c r="AA205" s="25">
        <f>Z205*L205</f>
        <v>2.5103558007114328</v>
      </c>
      <c r="AB205" s="322">
        <f>T205/M203</f>
        <v>10614.171137223164</v>
      </c>
    </row>
    <row r="206" spans="10:28" x14ac:dyDescent="0.25">
      <c r="V206" s="447"/>
      <c r="W206" s="309"/>
      <c r="X206" s="450"/>
      <c r="Y206" s="435" t="s">
        <v>83</v>
      </c>
      <c r="Z206" s="396">
        <f>SUM(Z203:Z205)</f>
        <v>4.3647447500252197</v>
      </c>
      <c r="AA206" s="396">
        <f>SUM(AA203:AA205)</f>
        <v>27.851494716596786</v>
      </c>
      <c r="AB206" s="438" t="s">
        <v>343</v>
      </c>
    </row>
    <row r="207" spans="10:28" x14ac:dyDescent="0.25">
      <c r="W207" s="309"/>
      <c r="X207" s="450"/>
      <c r="Y207" s="448"/>
      <c r="Z207" s="448"/>
      <c r="AA207" s="449"/>
      <c r="AB207" s="25">
        <f>(('Structural Information'!$Z$6*M203+'Structural Information'!$Z$7*M204+'Structural Information'!$Z$8*M205)^2)/('Structural Information'!$Z$6*M203*M203+'Structural Information'!$Z$7*M204*M204+'Structural Information'!$Z$8*M205*M205)</f>
        <v>112.87516363845498</v>
      </c>
    </row>
    <row r="208" spans="10:28" x14ac:dyDescent="0.25">
      <c r="W208" s="309"/>
      <c r="X208" s="450"/>
      <c r="Y208" s="20"/>
      <c r="Z208" s="20"/>
      <c r="AA208" s="407"/>
      <c r="AB208" s="435" t="s">
        <v>342</v>
      </c>
    </row>
    <row r="209" spans="10:28" x14ac:dyDescent="0.25">
      <c r="X209" s="451"/>
      <c r="Y209" s="409"/>
      <c r="Z209" s="409"/>
      <c r="AA209" s="410"/>
      <c r="AB209" s="322">
        <f>2*PI()*SQRT(AB207/AB205)</f>
        <v>0.64794183572087438</v>
      </c>
    </row>
    <row r="211" spans="10:28" ht="15.75" x14ac:dyDescent="0.25">
      <c r="J211" s="872" t="s">
        <v>353</v>
      </c>
      <c r="K211" s="872"/>
      <c r="L211" s="872"/>
      <c r="M211" s="872"/>
      <c r="N211" s="872"/>
      <c r="O211" s="872"/>
      <c r="P211" s="872"/>
      <c r="Q211" s="872"/>
      <c r="R211" s="872"/>
      <c r="S211" s="872"/>
      <c r="T211" s="872"/>
      <c r="U211" s="872"/>
      <c r="V211" s="872"/>
      <c r="W211" s="411"/>
      <c r="X211" s="872" t="s">
        <v>111</v>
      </c>
      <c r="Y211" s="872"/>
      <c r="Z211" s="872"/>
      <c r="AA211" s="872"/>
      <c r="AB211" s="872"/>
    </row>
    <row r="212" spans="10:28" ht="15" customHeight="1" x14ac:dyDescent="0.25">
      <c r="J212" s="664" t="s">
        <v>9</v>
      </c>
      <c r="K212" s="663" t="s">
        <v>3</v>
      </c>
      <c r="L212" s="663" t="s">
        <v>76</v>
      </c>
      <c r="M212" s="664" t="s">
        <v>78</v>
      </c>
      <c r="N212" s="664" t="s">
        <v>86</v>
      </c>
      <c r="O212" s="663" t="s">
        <v>106</v>
      </c>
      <c r="P212" s="663" t="s">
        <v>267</v>
      </c>
      <c r="Q212" s="663" t="s">
        <v>268</v>
      </c>
      <c r="R212" s="664" t="s">
        <v>398</v>
      </c>
      <c r="S212" s="664" t="s">
        <v>399</v>
      </c>
      <c r="T212" s="664" t="s">
        <v>80</v>
      </c>
      <c r="U212" s="663" t="s">
        <v>107</v>
      </c>
      <c r="V212" s="664" t="s">
        <v>84</v>
      </c>
      <c r="X212" s="664" t="s">
        <v>9</v>
      </c>
      <c r="Y212" s="873" t="s">
        <v>81</v>
      </c>
      <c r="Z212" s="873" t="s">
        <v>82</v>
      </c>
      <c r="AA212" s="873" t="s">
        <v>109</v>
      </c>
      <c r="AB212" s="663" t="s">
        <v>110</v>
      </c>
    </row>
    <row r="213" spans="10:28" x14ac:dyDescent="0.25">
      <c r="J213" s="569"/>
      <c r="K213" s="662"/>
      <c r="L213" s="662"/>
      <c r="M213" s="569"/>
      <c r="N213" s="569"/>
      <c r="O213" s="662"/>
      <c r="P213" s="662"/>
      <c r="Q213" s="662"/>
      <c r="R213" s="569"/>
      <c r="S213" s="569"/>
      <c r="T213" s="569"/>
      <c r="U213" s="662"/>
      <c r="V213" s="569"/>
      <c r="X213" s="569"/>
      <c r="Y213" s="874"/>
      <c r="Z213" s="874"/>
      <c r="AA213" s="874"/>
      <c r="AB213" s="662"/>
    </row>
    <row r="214" spans="10:28" x14ac:dyDescent="0.25">
      <c r="J214" s="391">
        <v>3</v>
      </c>
      <c r="K214" s="323">
        <f>'Structural Information'!$U$6</f>
        <v>3</v>
      </c>
      <c r="L214" s="323">
        <f>L215+K214</f>
        <v>8.75</v>
      </c>
      <c r="M214" s="392">
        <f>'Yield Mechanism'!$V$57</f>
        <v>4.5357035601392544E-2</v>
      </c>
      <c r="N214" s="29">
        <f>M214-M215</f>
        <v>5.2014471479615368E-3</v>
      </c>
      <c r="O214" s="393">
        <f>N214/K214</f>
        <v>1.7338157159871789E-3</v>
      </c>
      <c r="P214" s="392">
        <f>$C$26</f>
        <v>9.5976000000000013E-3</v>
      </c>
      <c r="Q214" s="392">
        <f>$D$26</f>
        <v>2.3013541635155529E-3</v>
      </c>
      <c r="R214" s="323">
        <f>O214/P214</f>
        <v>0.18065096649028703</v>
      </c>
      <c r="S214" s="25">
        <f>O214/Q214</f>
        <v>0.75338934939878999</v>
      </c>
      <c r="T214" s="323">
        <f>_xlfn.IFS((O214&lt;='Infill Capacities'!$CT$11),(O214*'Infill Capacities'!$CO$11*'Infill Capacities'!$CN$4),(AND((O214&gt;'Infill Capacities'!$CT$11),(O214&lt;='Infill Capacities'!$CU$11))),((O214-'Infill Capacities'!$CT$11)*'Infill Capacities'!$CN$4*('Infill Capacities'!$CP$11)+'Infill Capacities'!$CJ$11),(AND((O214&gt;'Infill Capacities'!$CU$11),(O214&lt;='Infill Capacities'!$CV$11))),((O214-'Infill Capacities'!$CU$11)*'Infill Capacities'!$CN$4*('Infill Capacities'!$CQ$11)+'Infill Capacities'!$CK$11),(AND((O214&gt;'Infill Capacities'!$CV$11),(O214&lt;='Infill Capacities'!$CW$11))),((O214-'Infill Capacities'!$CV$11)*'Infill Capacities'!$CN$4*('Infill Capacities'!$CR$11)+'Infill Capacities'!$CM$11))+_xlfn.IFS((O214&lt;='Frame Capacities'!$BM$11),(O214*'Frame Capacities'!$BG$4*'Frame Capacities'!$BH$11),(AND((O214&gt;'Frame Capacities'!$BM$11),(O214&lt;='Frame Capacities'!$BN$11))),((O214-'Frame Capacities'!$BM$11)*'Frame Capacities'!$BG$4*('Frame Capacities'!$BI$11)+'Frame Capacities'!$BC$11),(AND((O214&gt;'Frame Capacities'!$BN$11),(O214&lt;='Frame Capacities'!$BO$11))),((O214-'Frame Capacities'!$BN$11)*'Frame Capacities'!$BG$4*('Frame Capacities'!$BJ$11)+'Frame Capacities'!$BD$11),(AND((O214&gt;'Frame Capacities'!$BO$11),(O214&lt;='Frame Capacities'!$BP$11))),((O214-'Frame Capacities'!$BO$11)*'Frame Capacities'!$BG$4*('Frame Capacities'!$BK$11)+'Frame Capacities'!$BE$11))</f>
        <v>416.41094411194257</v>
      </c>
      <c r="U214" s="323">
        <f>T214*K214</f>
        <v>1249.2328323358277</v>
      </c>
      <c r="V214" s="25">
        <f>U216/AB214</f>
        <v>708.82198597893728</v>
      </c>
      <c r="W214" s="309"/>
      <c r="X214" s="437">
        <v>3</v>
      </c>
      <c r="Y214" s="25">
        <f>'Structural Information'!$Z$6</f>
        <v>40.367000000000004</v>
      </c>
      <c r="Z214" s="25">
        <f>Y214*M214</f>
        <v>1.8309274561214131</v>
      </c>
      <c r="AA214" s="25">
        <f>Z214*L214</f>
        <v>16.020615241062366</v>
      </c>
      <c r="AB214" s="25">
        <f>AA217/Z217</f>
        <v>6.3810133952130554</v>
      </c>
    </row>
    <row r="215" spans="10:28" x14ac:dyDescent="0.25">
      <c r="J215" s="391">
        <v>2</v>
      </c>
      <c r="K215" s="323">
        <f>'Structural Information'!$U$7</f>
        <v>3</v>
      </c>
      <c r="L215" s="323">
        <f>L216+K215</f>
        <v>5.75</v>
      </c>
      <c r="M215" s="392">
        <f>'Yield Mechanism'!$V$58</f>
        <v>4.0155588453431007E-2</v>
      </c>
      <c r="N215" s="29">
        <f>M215-M216</f>
        <v>1.7541654923464517E-2</v>
      </c>
      <c r="O215" s="393">
        <f>N215/K215</f>
        <v>5.8472183078215056E-3</v>
      </c>
      <c r="P215" s="392">
        <f>$C$27</f>
        <v>9.1590348884381355E-3</v>
      </c>
      <c r="Q215" s="392">
        <f>$D$27</f>
        <v>2.0282547063804565E-3</v>
      </c>
      <c r="R215" s="25">
        <f>O215/P215</f>
        <v>0.63840987386156967</v>
      </c>
      <c r="S215" s="25">
        <f t="shared" ref="S215:S216" si="38">O215/Q215</f>
        <v>2.8828816664038324</v>
      </c>
      <c r="T215" s="323">
        <f>_xlfn.IFS((O215&lt;='Infill Capacities'!$CT$12),(O215*'Infill Capacities'!$CO$12*'Infill Capacities'!$CN$5),(AND((O215&gt;'Infill Capacities'!$CT$12),(O215&lt;='Infill Capacities'!$CU$12))),((O215-'Infill Capacities'!$CT$12)*'Infill Capacities'!$CN$5*('Infill Capacities'!$CP$12)+'Infill Capacities'!$CJ$12),(AND((O215&gt;'Infill Capacities'!$CU$12),(O215&lt;='Infill Capacities'!$CV$12))),((O215-'Infill Capacities'!$CU$12)*'Infill Capacities'!$CN$5*('Infill Capacities'!$CQ$12)+'Infill Capacities'!$CK$12),(AND((O215&gt;'Infill Capacities'!$CV$12),(O215&lt;='Infill Capacities'!$CW$12))),((O215-'Infill Capacities'!$CV$12)*'Infill Capacities'!$CN$5*('Infill Capacities'!$CR$12)+'Infill Capacities'!$CM$12))+_xlfn.IFS((O215&lt;='Frame Capacities'!$BM$12),(O215*'Frame Capacities'!$BG$5*'Frame Capacities'!$BH$12),(AND((O215&gt;'Frame Capacities'!$BM$12),(O215&lt;='Frame Capacities'!$BN$12))),((O215-'Frame Capacities'!$BM$12)*'Frame Capacities'!$BG$5*('Frame Capacities'!$BI$12)+'Frame Capacities'!$BC$12),(AND((O215&gt;'Frame Capacities'!$BN$12),(O215&lt;='Frame Capacities'!$BO$12))),((O215-'Frame Capacities'!$BN$12)*'Frame Capacities'!$BG$5*('Frame Capacities'!$BJ$12)+'Frame Capacities'!$BD$12),(AND((O215&gt;'Frame Capacities'!$BO$12),(O215&lt;='Frame Capacities'!$BP$12))),((O215-'Frame Capacities'!$BO$12)*'Frame Capacities'!$BG$5*('Frame Capacities'!$BK$12)+'Frame Capacities'!$BE$12))</f>
        <v>649.94819170131836</v>
      </c>
      <c r="U215" s="323">
        <f>U214+T215*K215</f>
        <v>3199.0774074397827</v>
      </c>
      <c r="V215" s="394"/>
      <c r="W215" s="309"/>
      <c r="X215" s="437">
        <v>2</v>
      </c>
      <c r="Y215" s="25">
        <f>'Structural Information'!$Z$7</f>
        <v>40.367000000000004</v>
      </c>
      <c r="Z215" s="25">
        <f>Y215*M215</f>
        <v>1.6209606390996496</v>
      </c>
      <c r="AA215" s="25">
        <f>Z215*L215</f>
        <v>9.3205236748229847</v>
      </c>
      <c r="AB215" s="435" t="s">
        <v>341</v>
      </c>
    </row>
    <row r="216" spans="10:28" x14ac:dyDescent="0.25">
      <c r="J216" s="391">
        <v>1</v>
      </c>
      <c r="K216" s="323">
        <f>'Structural Information'!$U$8</f>
        <v>2.75</v>
      </c>
      <c r="L216" s="323">
        <f>K216</f>
        <v>2.75</v>
      </c>
      <c r="M216" s="392">
        <f>'Yield Mechanism'!$V$59</f>
        <v>2.261393352996649E-2</v>
      </c>
      <c r="N216" s="29">
        <f>M216</f>
        <v>2.261393352996649E-2</v>
      </c>
      <c r="O216" s="393">
        <f>N216/K216</f>
        <v>8.2232485563514517E-3</v>
      </c>
      <c r="P216" s="392">
        <f>$C$28</f>
        <v>8.2232485563514535E-3</v>
      </c>
      <c r="Q216" s="392">
        <f>$D$28</f>
        <v>1.8341611351237492E-3</v>
      </c>
      <c r="R216" s="25">
        <f t="shared" ref="R216" si="39">O216/P216</f>
        <v>0.99999999999999978</v>
      </c>
      <c r="S216" s="25">
        <f t="shared" si="38"/>
        <v>4.483383928967962</v>
      </c>
      <c r="T216" s="323">
        <f>_xlfn.IFS((O216&lt;='Infill Capacities'!$CT$13),(O216*'Infill Capacities'!$CO$13*'Infill Capacities'!$CN$6),(AND((O216&gt;'Infill Capacities'!$CT$13),(O216&lt;='Infill Capacities'!$CU$13))),((O216-'Infill Capacities'!$CT$13)*'Infill Capacities'!$CN$6*('Infill Capacities'!$CP$13)+'Infill Capacities'!$CJ$13),(AND((O216&gt;'Infill Capacities'!$CU$13),(O216&lt;='Infill Capacities'!$CV$13))),((O216-'Infill Capacities'!$CU$13)*'Infill Capacities'!$CN$6*('Infill Capacities'!$CQ$13)+'Infill Capacities'!$CK$13),(AND((O216&gt;'Infill Capacities'!$CV$13),(O216&lt;='Infill Capacities'!$CW$13))),((O216-'Infill Capacities'!$CV$13)*'Infill Capacities'!$CN$6*('Infill Capacities'!$CR$13)+'Infill Capacities'!$CM$13))+_xlfn.IFS((O216&lt;='Frame Capacities'!$BM$13),(O216*'Frame Capacities'!$BG$6*'Frame Capacities'!$BH$13),(AND((O216&gt;'Frame Capacities'!$BM$13),(O216&lt;='Frame Capacities'!$BN$13))),((O216-'Frame Capacities'!$BM$13)*'Frame Capacities'!$BG$6*('Frame Capacities'!$BI$13)+'Frame Capacities'!$BC$13),(AND((O216&gt;'Frame Capacities'!$BN$13),(O216&lt;='Frame Capacities'!$BO$13))),((O216-'Frame Capacities'!$BN$13)*'Frame Capacities'!$BG$6*('Frame Capacities'!$BJ$13)+'Frame Capacities'!$BD$13),(AND((O216&gt;'Frame Capacities'!$BO$13),(O216&lt;='Frame Capacities'!$BP$13))),((O216-'Frame Capacities'!$BO$13)*'Frame Capacities'!$BG$6*('Frame Capacities'!$BK$13)+'Frame Capacities'!$BE$13))</f>
        <v>481.42733815030419</v>
      </c>
      <c r="U216" s="323">
        <f>U215+T216*K216</f>
        <v>4523.0025873531195</v>
      </c>
      <c r="V216" s="395"/>
      <c r="W216" s="309"/>
      <c r="X216" s="437">
        <v>1</v>
      </c>
      <c r="Y216" s="25">
        <f>'Structural Information'!$Z$8</f>
        <v>40.367000000000004</v>
      </c>
      <c r="Z216" s="25">
        <f>Y216*M216</f>
        <v>0.91285665480415745</v>
      </c>
      <c r="AA216" s="25">
        <f>Z216*L216</f>
        <v>2.5103558007114328</v>
      </c>
      <c r="AB216" s="322">
        <f>T216/M214</f>
        <v>10614.171137223164</v>
      </c>
    </row>
    <row r="217" spans="10:28" x14ac:dyDescent="0.25">
      <c r="V217" s="447"/>
      <c r="W217" s="309"/>
      <c r="X217" s="450"/>
      <c r="Y217" s="435" t="s">
        <v>83</v>
      </c>
      <c r="Z217" s="396">
        <f>SUM(Z214:Z216)</f>
        <v>4.3647447500252197</v>
      </c>
      <c r="AA217" s="396">
        <f>SUM(AA214:AA216)</f>
        <v>27.851494716596786</v>
      </c>
      <c r="AB217" s="438" t="s">
        <v>343</v>
      </c>
    </row>
    <row r="218" spans="10:28" x14ac:dyDescent="0.25">
      <c r="W218" s="309"/>
      <c r="X218" s="450"/>
      <c r="Y218" s="448"/>
      <c r="Z218" s="448"/>
      <c r="AA218" s="449"/>
      <c r="AB218" s="25">
        <f>(('Structural Information'!$Z$6*M214+'Structural Information'!$Z$7*M215+'Structural Information'!$Z$8*M216)^2)/('Structural Information'!$Z$6*M214*M214+'Structural Information'!$Z$7*M215*M215+'Structural Information'!$Z$8*M216*M216)</f>
        <v>112.87516363845498</v>
      </c>
    </row>
    <row r="219" spans="10:28" x14ac:dyDescent="0.25">
      <c r="W219" s="309"/>
      <c r="X219" s="450"/>
      <c r="Y219" s="20"/>
      <c r="Z219" s="20"/>
      <c r="AA219" s="407"/>
      <c r="AB219" s="435" t="s">
        <v>342</v>
      </c>
    </row>
    <row r="220" spans="10:28" x14ac:dyDescent="0.25">
      <c r="X220" s="451"/>
      <c r="Y220" s="409"/>
      <c r="Z220" s="409"/>
      <c r="AA220" s="410"/>
      <c r="AB220" s="322">
        <f>2*PI()*SQRT(AB218/AB216)</f>
        <v>0.64794183572087438</v>
      </c>
    </row>
    <row r="223" spans="10:28" ht="15.75" customHeight="1" x14ac:dyDescent="0.25">
      <c r="J223" s="862" t="str">
        <f>'[2]Displaced Shapes'!V2</f>
        <v>Storey Stiffnesses (OpenSees)</v>
      </c>
      <c r="K223" s="863"/>
      <c r="L223" s="863"/>
      <c r="M223" s="863"/>
      <c r="N223" s="863"/>
      <c r="O223" s="863"/>
      <c r="P223" s="863"/>
      <c r="Q223" s="864"/>
      <c r="R223" s="425" t="s">
        <v>246</v>
      </c>
      <c r="S223" s="852" t="s">
        <v>229</v>
      </c>
    </row>
    <row r="224" spans="10:28" x14ac:dyDescent="0.25">
      <c r="J224" s="859" t="str">
        <f>'[1]Displaced Shapes'!V3</f>
        <v>Storey</v>
      </c>
      <c r="K224" s="540" t="str">
        <f>'[1]Displaced Shapes'!W3</f>
        <v>Load Coeff.</v>
      </c>
      <c r="L224" s="861" t="str">
        <f>'[1]Displaced Shapes'!X3</f>
        <v>Cumul. L. Coeff.</v>
      </c>
      <c r="M224" s="540" t="str">
        <f>'[1]Displaced Shapes'!Y3</f>
        <v>Storey Disp. (m)</v>
      </c>
      <c r="N224" s="861" t="str">
        <f>'[1]Displaced Shapes'!Z3</f>
        <v>Base Shear (kN)</v>
      </c>
      <c r="O224" s="540" t="str">
        <f>'[1]Displaced Shapes'!AA3</f>
        <v>K1 (kN/m)</v>
      </c>
      <c r="P224" s="855" t="s">
        <v>245</v>
      </c>
      <c r="Q224" s="857" t="s">
        <v>244</v>
      </c>
      <c r="R224" s="906" t="s">
        <v>244</v>
      </c>
      <c r="S224" s="853"/>
    </row>
    <row r="225" spans="9:20" x14ac:dyDescent="0.25">
      <c r="J225" s="860"/>
      <c r="K225" s="540"/>
      <c r="L225" s="861"/>
      <c r="M225" s="540"/>
      <c r="N225" s="861"/>
      <c r="O225" s="540"/>
      <c r="P225" s="856"/>
      <c r="Q225" s="858"/>
      <c r="R225" s="906"/>
      <c r="S225" s="854"/>
      <c r="T225" s="158"/>
    </row>
    <row r="226" spans="9:20" x14ac:dyDescent="0.25">
      <c r="J226" s="245">
        <f>'[1]Displaced Shapes'!V5</f>
        <v>3</v>
      </c>
      <c r="K226" s="328">
        <f>'[1]Displaced Shapes'!W5</f>
        <v>0.5</v>
      </c>
      <c r="L226" s="328">
        <f>'[1]Displaced Shapes'!X5</f>
        <v>0.5</v>
      </c>
      <c r="M226" s="328">
        <f>'[1]Displaced Shapes'!Y5</f>
        <v>2.0760799999999988E-3</v>
      </c>
      <c r="N226" s="322">
        <f>'[1]Displaced Shapes'!Z5</f>
        <v>178.18537499999999</v>
      </c>
      <c r="O226" s="426">
        <f>'[1]Displaced Shapes'!AA5</f>
        <v>85827.798061731766</v>
      </c>
      <c r="P226" s="322">
        <f>'[3]Displaced Shapes'!AA5</f>
        <v>3806.1248799319242</v>
      </c>
      <c r="Q226" s="427">
        <f>O226-P226</f>
        <v>82021.673181799837</v>
      </c>
      <c r="R226" s="428">
        <f>'System Capacities'!J19</f>
        <v>76963.382172099547</v>
      </c>
      <c r="S226" s="429">
        <f>(Q226-R226)/Q226</f>
        <v>6.1670175863014424E-2</v>
      </c>
      <c r="T226" s="158"/>
    </row>
    <row r="227" spans="9:20" x14ac:dyDescent="0.25">
      <c r="J227" s="245">
        <f>'[1]Displaced Shapes'!V6</f>
        <v>2</v>
      </c>
      <c r="K227" s="328">
        <f>'[1]Displaced Shapes'!W6</f>
        <v>0.33333333333333331</v>
      </c>
      <c r="L227" s="328">
        <f>'[1]Displaced Shapes'!X6</f>
        <v>0.83333333333333326</v>
      </c>
      <c r="M227" s="328">
        <f>'[1]Displaced Shapes'!Y6</f>
        <v>3.2690500000000016E-3</v>
      </c>
      <c r="N227" s="322">
        <f>'[1]Displaced Shapes'!Z6</f>
        <v>296.97562499999998</v>
      </c>
      <c r="O227" s="426">
        <f>'[1]Displaced Shapes'!AA6</f>
        <v>90844.626114620405</v>
      </c>
      <c r="P227" s="322">
        <f>'[3]Displaced Shapes'!AA6</f>
        <v>4166.9908176120125</v>
      </c>
      <c r="Q227" s="427">
        <f>O227-P227</f>
        <v>86677.635297008397</v>
      </c>
      <c r="R227" s="428">
        <f>'System Capacities'!J20</f>
        <v>-31678.20658418403</v>
      </c>
      <c r="S227" s="429">
        <f>(Q227-R227)/Q227</f>
        <v>1.3654715137951783</v>
      </c>
      <c r="T227" s="158"/>
    </row>
    <row r="228" spans="9:20" x14ac:dyDescent="0.25">
      <c r="J228" s="245">
        <f>'[1]Displaced Shapes'!V7</f>
        <v>1</v>
      </c>
      <c r="K228" s="328">
        <f>'[1]Displaced Shapes'!W7</f>
        <v>0.16666666666666666</v>
      </c>
      <c r="L228" s="328">
        <f>'[1]Displaced Shapes'!X7</f>
        <v>0.99999999999999989</v>
      </c>
      <c r="M228" s="328">
        <f>'[1]Displaced Shapes'!Y7</f>
        <v>3.2966099999999993E-3</v>
      </c>
      <c r="N228" s="322">
        <f>'[1]Displaced Shapes'!Z7</f>
        <v>356.37074999999993</v>
      </c>
      <c r="O228" s="426">
        <f>'[1]Displaced Shapes'!AA7</f>
        <v>108102.18679188621</v>
      </c>
      <c r="P228" s="322">
        <f>'[3]Displaced Shapes'!AA7</f>
        <v>7279.6601410328813</v>
      </c>
      <c r="Q228" s="427">
        <f>O228-P228</f>
        <v>100822.52665085332</v>
      </c>
      <c r="R228" s="428">
        <f>'System Capacities'!J21</f>
        <v>-33110.240204949092</v>
      </c>
      <c r="S228" s="430">
        <f>(Q228-R228)/Q228</f>
        <v>1.3284012145381883</v>
      </c>
      <c r="T228" s="158"/>
    </row>
    <row r="229" spans="9:20" x14ac:dyDescent="0.25">
      <c r="J229" s="907" t="str">
        <f>'[2]Displaced Shapes'!V12</f>
        <v>Structure Stiffness (kN/m)</v>
      </c>
      <c r="K229" s="907">
        <f>'[2]Displaced Shapes'!W12</f>
        <v>0</v>
      </c>
      <c r="L229" s="907">
        <f>'[2]Displaced Shapes'!X12</f>
        <v>0</v>
      </c>
      <c r="M229" s="328">
        <f>SUM(M226:M228)</f>
        <v>8.6417399999999985E-3</v>
      </c>
      <c r="N229" s="322">
        <f>N228</f>
        <v>356.37074999999993</v>
      </c>
      <c r="O229" s="426">
        <f>N229/M229</f>
        <v>41238.309645974077</v>
      </c>
      <c r="P229" s="6"/>
      <c r="Q229" s="6"/>
      <c r="R229" s="6"/>
      <c r="S229" s="431"/>
      <c r="T229" s="158"/>
    </row>
    <row r="230" spans="9:20" x14ac:dyDescent="0.25">
      <c r="J230" s="434"/>
      <c r="K230" s="6"/>
      <c r="L230" s="6"/>
      <c r="M230" s="6"/>
      <c r="N230" s="6"/>
      <c r="O230" s="6"/>
      <c r="P230" s="6"/>
      <c r="Q230" s="6"/>
      <c r="R230" s="6"/>
      <c r="S230" s="431"/>
      <c r="T230" s="158"/>
    </row>
    <row r="231" spans="9:20" x14ac:dyDescent="0.25">
      <c r="J231" s="434"/>
      <c r="K231" s="663" t="str">
        <f>'[1]Displaced Shapes'!AC3</f>
        <v>Storey Disp. (m)</v>
      </c>
      <c r="L231" s="855" t="str">
        <f>'[1]Displaced Shapes'!AD3</f>
        <v>Base Shear (kN)</v>
      </c>
      <c r="M231" s="663" t="str">
        <f>'[1]Displaced Shapes'!AE3</f>
        <v>K2 (kN/m)</v>
      </c>
      <c r="N231" s="857" t="s">
        <v>244</v>
      </c>
      <c r="O231" s="852" t="s">
        <v>229</v>
      </c>
      <c r="P231" s="663" t="str">
        <f>'[1]Displaced Shapes'!AG3</f>
        <v>Storey Disp. (m)</v>
      </c>
      <c r="Q231" s="855" t="str">
        <f>'[1]Displaced Shapes'!AH3</f>
        <v>Base Shear (kN)</v>
      </c>
      <c r="R231" s="663" t="str">
        <f>'[1]Displaced Shapes'!AI3</f>
        <v>K3 (kN/m)</v>
      </c>
      <c r="S231" s="852" t="s">
        <v>229</v>
      </c>
      <c r="T231" s="158"/>
    </row>
    <row r="232" spans="9:20" x14ac:dyDescent="0.25">
      <c r="J232" s="434"/>
      <c r="K232" s="662"/>
      <c r="L232" s="856"/>
      <c r="M232" s="662"/>
      <c r="N232" s="858"/>
      <c r="O232" s="854"/>
      <c r="P232" s="662"/>
      <c r="Q232" s="856"/>
      <c r="R232" s="662"/>
      <c r="S232" s="854"/>
      <c r="T232" s="158"/>
    </row>
    <row r="233" spans="9:20" x14ac:dyDescent="0.25">
      <c r="J233" s="434"/>
      <c r="K233" s="422">
        <f>'[1]Displaced Shapes'!AC5</f>
        <v>7.9670000000000261E-4</v>
      </c>
      <c r="L233" s="454">
        <f>'[1]Displaced Shapes'!AD5</f>
        <v>67.366649999999993</v>
      </c>
      <c r="M233" s="455">
        <f>'[1]Displaced Shapes'!AE5</f>
        <v>84557.110581146946</v>
      </c>
      <c r="N233" s="456">
        <f>M233-P226</f>
        <v>80750.985701215017</v>
      </c>
      <c r="O233" s="429">
        <f>(N233-R226)/N233</f>
        <v>4.6904734304171837E-2</v>
      </c>
      <c r="P233" s="422">
        <f>'[1]Displaced Shapes'!AG5</f>
        <v>-5.7900000000000659E-4</v>
      </c>
      <c r="Q233" s="454">
        <f>'[1]Displaced Shapes'!AH5</f>
        <v>-68.190899999999999</v>
      </c>
      <c r="R233" s="455">
        <f>'[1]Displaced Shapes'!AI5</f>
        <v>117773.57512953234</v>
      </c>
      <c r="S233" s="429">
        <f>(R226-R233)/R226</f>
        <v>-0.53025467184090491</v>
      </c>
      <c r="T233" s="158"/>
    </row>
    <row r="234" spans="9:20" x14ac:dyDescent="0.25">
      <c r="J234" s="434"/>
      <c r="K234" s="245">
        <f>'[1]Displaced Shapes'!AC6</f>
        <v>4.0554899999999993E-3</v>
      </c>
      <c r="L234" s="322">
        <f>'[1]Displaced Shapes'!AD6</f>
        <v>112.27774999999998</v>
      </c>
      <c r="M234" s="426">
        <f>'[1]Displaced Shapes'!AE6</f>
        <v>27685.372174509124</v>
      </c>
      <c r="N234" s="456">
        <f t="shared" ref="N234:N235" si="40">M234-P227</f>
        <v>23518.381356897113</v>
      </c>
      <c r="O234" s="429">
        <f>(N234-R227)/N234</f>
        <v>2.3469552221073213</v>
      </c>
      <c r="P234" s="245">
        <f>'[1]Displaced Shapes'!AG6</f>
        <v>-1.1841999999999964E-3</v>
      </c>
      <c r="Q234" s="322">
        <f>'[1]Displaced Shapes'!AH6</f>
        <v>-113.65149999999998</v>
      </c>
      <c r="R234" s="426">
        <f>'[1]Displaced Shapes'!AI6</f>
        <v>95973.2308731636</v>
      </c>
      <c r="S234" s="429">
        <f>(R227-R234)/R227</f>
        <v>4.0296295536212625</v>
      </c>
      <c r="T234" s="158"/>
    </row>
    <row r="235" spans="9:20" ht="15" customHeight="1" x14ac:dyDescent="0.25">
      <c r="J235" s="434"/>
      <c r="K235" s="245">
        <f>'[1]Displaced Shapes'!AC7</f>
        <v>5.5629099999999999E-3</v>
      </c>
      <c r="L235" s="322">
        <f>'[1]Displaced Shapes'!AD7</f>
        <v>134.73329999999996</v>
      </c>
      <c r="M235" s="426">
        <f>'[1]Displaced Shapes'!AE7</f>
        <v>24219.931654475797</v>
      </c>
      <c r="N235" s="456">
        <f t="shared" si="40"/>
        <v>16940.271513442916</v>
      </c>
      <c r="O235" s="429">
        <f>(N235-R228)/N235</f>
        <v>2.9545283072160049</v>
      </c>
      <c r="P235" s="245">
        <f>'[1]Displaced Shapes'!AG7</f>
        <v>9.5569999999999995E-3</v>
      </c>
      <c r="Q235" s="322">
        <f>'[1]Displaced Shapes'!AH7</f>
        <v>-136.38179999999997</v>
      </c>
      <c r="R235" s="426">
        <f>'[1]Displaced Shapes'!AI7</f>
        <v>-14270.356806529244</v>
      </c>
      <c r="S235" s="429">
        <f>(R228-R235)/R228</f>
        <v>0.56900473333333879</v>
      </c>
    </row>
    <row r="236" spans="9:20" x14ac:dyDescent="0.25">
      <c r="J236" s="904" t="str">
        <f>J229</f>
        <v>Structure Stiffness (kN/m)</v>
      </c>
      <c r="K236" s="905"/>
      <c r="L236" s="245">
        <f>SUM(K233:K235)</f>
        <v>1.0415100000000002E-2</v>
      </c>
      <c r="M236" s="322">
        <f>L235</f>
        <v>134.73329999999996</v>
      </c>
      <c r="N236" s="426">
        <f>M236/L236</f>
        <v>12936.34242590085</v>
      </c>
      <c r="O236" s="432"/>
      <c r="P236" s="245">
        <f>SUM(P233:P235)</f>
        <v>7.7937999999999966E-3</v>
      </c>
      <c r="Q236" s="195">
        <f>Q235</f>
        <v>-136.38179999999997</v>
      </c>
      <c r="R236" s="426">
        <f>Q236/P236</f>
        <v>-17498.755420975653</v>
      </c>
      <c r="S236" s="433"/>
    </row>
    <row r="238" spans="9:20" x14ac:dyDescent="0.25"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</row>
    <row r="239" spans="9:20" x14ac:dyDescent="0.25"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</row>
    <row r="240" spans="9:20" x14ac:dyDescent="0.25"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</row>
    <row r="241" spans="9:20" x14ac:dyDescent="0.25"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</row>
    <row r="242" spans="9:20" x14ac:dyDescent="0.25"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</row>
    <row r="243" spans="9:20" x14ac:dyDescent="0.25"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</row>
    <row r="244" spans="9:20" x14ac:dyDescent="0.25"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</row>
    <row r="245" spans="9:20" x14ac:dyDescent="0.25"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</row>
    <row r="246" spans="9:20" x14ac:dyDescent="0.25"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</row>
    <row r="247" spans="9:20" x14ac:dyDescent="0.25"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</row>
  </sheetData>
  <mergeCells count="457"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2019-07-22T14:23:31Z</dcterms:modified>
</cp:coreProperties>
</file>